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energir.sharepoint.com/sites/APPR-Equipe-Developpement-offre-de-programmes-PE207-PE211-tude/Documents partages/PE207 - PE211 - Étude/Travaux 2025 (Ajout nombre de mesures et optimisation du formulaire)/"/>
    </mc:Choice>
  </mc:AlternateContent>
  <xr:revisionPtr revIDLastSave="3199" documentId="8_{2988E725-5DC5-47C2-80A7-ABAB6DBA4D10}" xr6:coauthVersionLast="47" xr6:coauthVersionMax="47" xr10:uidLastSave="{AEF47150-A16A-489D-B12B-D8E459018901}"/>
  <workbookProtection workbookAlgorithmName="SHA-512" workbookHashValue="fFWMaHMNauVglpTsDOLqAVn8nWlBHB7+nd+oiDSeNnJlCPIVxpaPb7HzeqZwkTl/c7vfhXcEWSTu1MEewmv6Ew==" workbookSaltValue="dgemmzYhAJ4FSAC9R4+llA==" workbookSpinCount="100000" lockStructure="1"/>
  <bookViews>
    <workbookView xWindow="-28920" yWindow="-2160" windowWidth="29040" windowHeight="15720" tabRatio="725" xr2:uid="{0BE0B24F-C772-4096-8AF6-AA8DB8614EEC}"/>
  </bookViews>
  <sheets>
    <sheet name="0.Étapes" sheetId="36" r:id="rId1"/>
    <sheet name="1.Demande d'admissibilité" sheetId="48" r:id="rId2"/>
    <sheet name="2.Rapport détaillé des coûts" sheetId="33" r:id="rId3"/>
    <sheet name="3.Sommaire des mesures" sheetId="49" r:id="rId4"/>
    <sheet name="4.Demande de versement" sheetId="32" r:id="rId5"/>
    <sheet name="5.Coût ressources internes" sheetId="50" r:id="rId6"/>
    <sheet name="Annexe 1 - Gabarit de facture" sheetId="16" r:id="rId7"/>
    <sheet name="Y.Menus déroulants" sheetId="20" state="hidden" r:id="rId8"/>
  </sheets>
  <definedNames>
    <definedName name="_xlnm._FilterDatabase" localSheetId="2" hidden="1">'2.Rapport détaillé des coûts'!$B$51:$B$215</definedName>
    <definedName name="_xlnm._FilterDatabase" localSheetId="3" hidden="1">'3.Sommaire des mesures'!#REF!</definedName>
    <definedName name="_xlnm.Criteria" localSheetId="2">'2.Rapport détaillé des coûts'!$C$52:$C$52</definedName>
    <definedName name="_xlnm.Criteria" localSheetId="3">'3.Sommaire des mesures'!#REF!</definedName>
    <definedName name="DATES">#REF!</definedName>
    <definedName name="Devise_Ang">#REF!</definedName>
    <definedName name="Devise_Fr">#REF!</definedName>
    <definedName name="Implantation">#REF!</definedName>
    <definedName name="_xlnm.Print_Titles" localSheetId="1">'1.Demande d''admissibilité'!$1:$6</definedName>
    <definedName name="Imputation" localSheetId="6">'Annexe 1 - Gabarit de facture'!$B$76:$N$77</definedName>
    <definedName name="Imputation">#REF!</definedName>
    <definedName name="Nature_comptable">#REF!</definedName>
    <definedName name="TAXES">#REF!</definedName>
    <definedName name="TAXES_Anglais">#REF!</definedName>
    <definedName name="TAXES_FR">#REF!</definedName>
    <definedName name="TPS">'Annexe 1 - Gabarit de facture'!$M$49</definedName>
    <definedName name="TVQ">'Annexe 1 - Gabarit de facture'!$M$50</definedName>
    <definedName name="TYPE">#REF!</definedName>
    <definedName name="Usage">#REF!</definedName>
    <definedName name="_xlnm.Print_Area" localSheetId="1">'1.Demande d''admissibilité'!$A$1:$S$217</definedName>
    <definedName name="_xlnm.Print_Area" localSheetId="3">'3.Sommaire des mesures'!$A$1:$M$626</definedName>
    <definedName name="_xlnm.Print_Area" localSheetId="4">'4.Demande de versement'!$A$1:$R$125</definedName>
    <definedName name="_xlnm.Print_Area" localSheetId="6">'Annexe 1 - Gabarit de facture'!$A$3:$O$54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9" i="49" l="1"/>
  <c r="O170" i="49" s="1"/>
  <c r="O171" i="49" s="1"/>
  <c r="O172" i="49" s="1"/>
  <c r="O173" i="49" s="1"/>
  <c r="O174" i="49" s="1"/>
  <c r="O175" i="49" s="1"/>
  <c r="O176" i="49" s="1"/>
  <c r="O177" i="49" s="1"/>
  <c r="O178" i="49" s="1"/>
  <c r="O179" i="49" s="1"/>
  <c r="O180" i="49" s="1"/>
  <c r="O181" i="49" s="1"/>
  <c r="O182" i="49" s="1"/>
  <c r="O183" i="49" s="1"/>
  <c r="O184" i="49" s="1"/>
  <c r="O185" i="49" s="1"/>
  <c r="O186" i="49" s="1"/>
  <c r="O187" i="49" s="1"/>
  <c r="O188" i="49" s="1"/>
  <c r="O193" i="49" s="1"/>
  <c r="O145" i="49"/>
  <c r="O121" i="49"/>
  <c r="O97" i="49"/>
  <c r="C172" i="49" a="1"/>
  <c r="C178" i="49" a="1"/>
  <c r="C145" i="49" a="1"/>
  <c r="C121" i="49" a="1"/>
  <c r="C182" i="49" a="1"/>
  <c r="C188" i="49" a="1"/>
  <c r="C175" i="49" a="1"/>
  <c r="C97" i="49" a="1"/>
  <c r="C181" i="49" a="1"/>
  <c r="C183" i="49" a="1"/>
  <c r="C169" i="49" a="1"/>
  <c r="C173" i="49" a="1"/>
  <c r="C186" i="49" a="1"/>
  <c r="C73" i="49" a="1"/>
  <c r="C170" i="49" a="1"/>
  <c r="C179" i="49" a="1"/>
  <c r="C176" i="49" a="1"/>
  <c r="C184" i="49" a="1"/>
  <c r="C185" i="49" a="1"/>
  <c r="C180" i="49" a="1"/>
  <c r="C187" i="49" a="1"/>
  <c r="C174" i="49" a="1"/>
  <c r="C177" i="49" a="1"/>
  <c r="C171" i="49" a="1"/>
  <c r="C73" i="49" l="1"/>
  <c r="C169" i="49"/>
  <c r="C185" i="49"/>
  <c r="C174" i="49"/>
  <c r="C171" i="49"/>
  <c r="C175" i="49"/>
  <c r="C179" i="49"/>
  <c r="C183" i="49"/>
  <c r="C187" i="49"/>
  <c r="C177" i="49"/>
  <c r="C170" i="49"/>
  <c r="C182" i="49"/>
  <c r="C173" i="49"/>
  <c r="C178" i="49"/>
  <c r="C172" i="49"/>
  <c r="C176" i="49"/>
  <c r="C180" i="49"/>
  <c r="C184" i="49"/>
  <c r="C188" i="49"/>
  <c r="C181" i="49"/>
  <c r="C186" i="49"/>
  <c r="C145" i="49"/>
  <c r="C121" i="49"/>
  <c r="C97" i="49"/>
  <c r="O72" i="49" l="1"/>
  <c r="O73" i="49" s="1"/>
  <c r="O74" i="49" s="1"/>
  <c r="G572" i="49"/>
  <c r="I92" i="49"/>
  <c r="C72" i="49"/>
  <c r="G220" i="33"/>
  <c r="C74" i="49" a="1"/>
  <c r="C74" i="49" l="1"/>
  <c r="O75" i="49"/>
  <c r="G221" i="33"/>
  <c r="G222" i="33"/>
  <c r="G223" i="33"/>
  <c r="G224" i="33"/>
  <c r="G225" i="33"/>
  <c r="G226" i="33"/>
  <c r="E227" i="33"/>
  <c r="F227" i="33"/>
  <c r="G228" i="33"/>
  <c r="G229" i="33"/>
  <c r="G230" i="33"/>
  <c r="G231" i="33"/>
  <c r="G232" i="33"/>
  <c r="G233" i="33"/>
  <c r="G234" i="33"/>
  <c r="E235" i="33"/>
  <c r="F235" i="33"/>
  <c r="G236" i="33"/>
  <c r="G237" i="33"/>
  <c r="G238" i="33"/>
  <c r="G239" i="33"/>
  <c r="G240" i="33"/>
  <c r="G241" i="33"/>
  <c r="G242" i="33"/>
  <c r="E243" i="33"/>
  <c r="F243" i="33"/>
  <c r="G244" i="33"/>
  <c r="G245" i="33"/>
  <c r="G246" i="33"/>
  <c r="G247" i="33"/>
  <c r="G248" i="33"/>
  <c r="G249" i="33"/>
  <c r="G250" i="33"/>
  <c r="E251" i="33"/>
  <c r="F251" i="33"/>
  <c r="G252" i="33"/>
  <c r="G253" i="33"/>
  <c r="G254" i="33"/>
  <c r="G255" i="33"/>
  <c r="G256" i="33"/>
  <c r="G257" i="33"/>
  <c r="G258" i="33"/>
  <c r="E259" i="33"/>
  <c r="F259" i="33"/>
  <c r="G260" i="33"/>
  <c r="G261" i="33"/>
  <c r="G262" i="33"/>
  <c r="G263" i="33"/>
  <c r="G264" i="33"/>
  <c r="G265" i="33"/>
  <c r="G266" i="33"/>
  <c r="E267" i="33"/>
  <c r="F267" i="33"/>
  <c r="G268" i="33"/>
  <c r="G269" i="33"/>
  <c r="G270" i="33"/>
  <c r="G271" i="33"/>
  <c r="G272" i="33"/>
  <c r="G273" i="33"/>
  <c r="G274" i="33"/>
  <c r="E275" i="33"/>
  <c r="F275" i="33"/>
  <c r="G276" i="33"/>
  <c r="G277" i="33"/>
  <c r="G278" i="33"/>
  <c r="G279" i="33"/>
  <c r="G280" i="33"/>
  <c r="G281" i="33"/>
  <c r="G282" i="33"/>
  <c r="E283" i="33"/>
  <c r="F283" i="33"/>
  <c r="G284" i="33"/>
  <c r="G285" i="33"/>
  <c r="G286" i="33"/>
  <c r="G287" i="33"/>
  <c r="G288" i="33"/>
  <c r="G289" i="33"/>
  <c r="G290" i="33"/>
  <c r="E291" i="33"/>
  <c r="F291" i="33"/>
  <c r="G292" i="33"/>
  <c r="G293" i="33"/>
  <c r="G294" i="33"/>
  <c r="G295" i="33"/>
  <c r="G296" i="33"/>
  <c r="G297" i="33"/>
  <c r="G298" i="33"/>
  <c r="E299" i="33"/>
  <c r="F299" i="33"/>
  <c r="G300" i="33"/>
  <c r="G301" i="33"/>
  <c r="G302" i="33"/>
  <c r="G303" i="33"/>
  <c r="G304" i="33"/>
  <c r="G305" i="33"/>
  <c r="G306" i="33"/>
  <c r="E307" i="33"/>
  <c r="F307" i="33"/>
  <c r="G308" i="33"/>
  <c r="G309" i="33"/>
  <c r="G310" i="33"/>
  <c r="G311" i="33"/>
  <c r="G312" i="33"/>
  <c r="G313" i="33"/>
  <c r="G314" i="33"/>
  <c r="E315" i="33"/>
  <c r="F315" i="33"/>
  <c r="G316" i="33"/>
  <c r="G317" i="33"/>
  <c r="G318" i="33"/>
  <c r="G319" i="33"/>
  <c r="G320" i="33"/>
  <c r="G321" i="33"/>
  <c r="G322" i="33"/>
  <c r="E323" i="33"/>
  <c r="F323" i="33"/>
  <c r="G324" i="33"/>
  <c r="G325" i="33"/>
  <c r="G326" i="33"/>
  <c r="G327" i="33"/>
  <c r="G328" i="33"/>
  <c r="G329" i="33"/>
  <c r="G330" i="33"/>
  <c r="E331" i="33"/>
  <c r="F331" i="33"/>
  <c r="G332" i="33"/>
  <c r="G333" i="33"/>
  <c r="G334" i="33"/>
  <c r="G335" i="33"/>
  <c r="G336" i="33"/>
  <c r="G337" i="33"/>
  <c r="G338" i="33"/>
  <c r="E339" i="33"/>
  <c r="F339" i="33"/>
  <c r="G340" i="33"/>
  <c r="G341" i="33"/>
  <c r="G342" i="33"/>
  <c r="G343" i="33"/>
  <c r="G344" i="33"/>
  <c r="G345" i="33"/>
  <c r="G346" i="33"/>
  <c r="E347" i="33"/>
  <c r="F347" i="33"/>
  <c r="G348" i="33"/>
  <c r="G349" i="33"/>
  <c r="G350" i="33"/>
  <c r="G351" i="33"/>
  <c r="G352" i="33"/>
  <c r="G353" i="33"/>
  <c r="G354" i="33"/>
  <c r="E355" i="33"/>
  <c r="F355" i="33"/>
  <c r="G356" i="33"/>
  <c r="G357" i="33"/>
  <c r="G358" i="33"/>
  <c r="G359" i="33"/>
  <c r="G360" i="33"/>
  <c r="G361" i="33"/>
  <c r="G362" i="33"/>
  <c r="E363" i="33"/>
  <c r="F363" i="33"/>
  <c r="G364" i="33"/>
  <c r="G365" i="33"/>
  <c r="G366" i="33"/>
  <c r="G367" i="33"/>
  <c r="G368" i="33"/>
  <c r="G369" i="33"/>
  <c r="G370" i="33"/>
  <c r="E371" i="33"/>
  <c r="F371" i="33"/>
  <c r="G372" i="33"/>
  <c r="G373" i="33"/>
  <c r="G374" i="33"/>
  <c r="G375" i="33"/>
  <c r="G376" i="33"/>
  <c r="G377" i="33"/>
  <c r="G378" i="33"/>
  <c r="E379" i="33"/>
  <c r="F379" i="33"/>
  <c r="C75" i="49" a="1"/>
  <c r="C75" i="49" l="1"/>
  <c r="O76" i="49"/>
  <c r="G347" i="33"/>
  <c r="G283" i="33"/>
  <c r="G243" i="33"/>
  <c r="G259" i="33"/>
  <c r="G331" i="33"/>
  <c r="G323" i="33"/>
  <c r="G267" i="33"/>
  <c r="G371" i="33"/>
  <c r="G379" i="33"/>
  <c r="G315" i="33"/>
  <c r="G251" i="33"/>
  <c r="G355" i="33"/>
  <c r="G291" i="33"/>
  <c r="G227" i="33"/>
  <c r="G307" i="33"/>
  <c r="G363" i="33"/>
  <c r="G299" i="33"/>
  <c r="G235" i="33"/>
  <c r="G339" i="33"/>
  <c r="G275" i="33"/>
  <c r="C76" i="49" a="1"/>
  <c r="C76" i="49" l="1"/>
  <c r="O77" i="49"/>
  <c r="G150" i="33"/>
  <c r="G151" i="33"/>
  <c r="G152" i="33"/>
  <c r="G153" i="33"/>
  <c r="G154" i="33"/>
  <c r="G155" i="33"/>
  <c r="G156" i="33"/>
  <c r="E157" i="33"/>
  <c r="F157" i="33"/>
  <c r="G158" i="33"/>
  <c r="G159" i="33"/>
  <c r="G160" i="33"/>
  <c r="G161" i="33"/>
  <c r="G162" i="33"/>
  <c r="G163" i="33"/>
  <c r="G164" i="33"/>
  <c r="E165" i="33"/>
  <c r="F165" i="33"/>
  <c r="G166" i="33"/>
  <c r="G167" i="33"/>
  <c r="G168" i="33"/>
  <c r="G169" i="33"/>
  <c r="G170" i="33"/>
  <c r="G171" i="33"/>
  <c r="G172" i="33"/>
  <c r="E173" i="33"/>
  <c r="F173" i="33"/>
  <c r="G174" i="33"/>
  <c r="G175" i="33"/>
  <c r="G176" i="33"/>
  <c r="G177" i="33"/>
  <c r="G178" i="33"/>
  <c r="G179" i="33"/>
  <c r="G180" i="33"/>
  <c r="E181" i="33"/>
  <c r="F181" i="33"/>
  <c r="G182" i="33"/>
  <c r="G183" i="33"/>
  <c r="G184" i="33"/>
  <c r="G185" i="33"/>
  <c r="G186" i="33"/>
  <c r="G187" i="33"/>
  <c r="G188" i="33"/>
  <c r="E189" i="33"/>
  <c r="F189" i="33"/>
  <c r="G190" i="33"/>
  <c r="G191" i="33"/>
  <c r="G192" i="33"/>
  <c r="G193" i="33"/>
  <c r="G194" i="33"/>
  <c r="G195" i="33"/>
  <c r="G196" i="33"/>
  <c r="E197" i="33"/>
  <c r="F197" i="33"/>
  <c r="G198" i="33"/>
  <c r="G199" i="33"/>
  <c r="G200" i="33"/>
  <c r="G201" i="33"/>
  <c r="G202" i="33"/>
  <c r="G203" i="33"/>
  <c r="G204" i="33"/>
  <c r="E205" i="33"/>
  <c r="F205" i="33"/>
  <c r="G206" i="33"/>
  <c r="G207" i="33"/>
  <c r="G208" i="33"/>
  <c r="G209" i="33"/>
  <c r="G210" i="33"/>
  <c r="G211" i="33"/>
  <c r="G212" i="33"/>
  <c r="E213" i="33"/>
  <c r="F213" i="33"/>
  <c r="G76" i="33"/>
  <c r="G75" i="33"/>
  <c r="G74" i="33"/>
  <c r="G73" i="33"/>
  <c r="G72" i="33"/>
  <c r="G71" i="33"/>
  <c r="G70" i="33"/>
  <c r="G63" i="33"/>
  <c r="G68" i="33"/>
  <c r="G67" i="33"/>
  <c r="G66" i="33"/>
  <c r="G65" i="33"/>
  <c r="G64" i="33"/>
  <c r="G62" i="33"/>
  <c r="D527" i="49"/>
  <c r="D503" i="49"/>
  <c r="D479" i="49"/>
  <c r="D455" i="49"/>
  <c r="D431" i="49"/>
  <c r="D407" i="49"/>
  <c r="D383" i="49"/>
  <c r="D359" i="49"/>
  <c r="D335" i="49"/>
  <c r="D311" i="49"/>
  <c r="D287" i="49"/>
  <c r="D263" i="49"/>
  <c r="D239" i="49"/>
  <c r="D215" i="49"/>
  <c r="D191" i="49"/>
  <c r="D167" i="49"/>
  <c r="D143" i="49"/>
  <c r="D119" i="49"/>
  <c r="D95" i="49"/>
  <c r="E3187" i="33"/>
  <c r="E3022" i="33"/>
  <c r="E2857" i="33"/>
  <c r="E2692" i="33"/>
  <c r="E2527" i="33"/>
  <c r="E2362" i="33"/>
  <c r="E2197" i="33"/>
  <c r="E2032" i="33"/>
  <c r="E1867" i="33"/>
  <c r="E1702" i="33"/>
  <c r="E1537" i="33"/>
  <c r="E1372" i="33"/>
  <c r="E1207" i="33"/>
  <c r="E1042" i="33"/>
  <c r="E877" i="33"/>
  <c r="E712" i="33"/>
  <c r="E547" i="33"/>
  <c r="E382" i="33"/>
  <c r="E217" i="33"/>
  <c r="C77" i="49" a="1"/>
  <c r="C77" i="49" l="1"/>
  <c r="O78" i="49"/>
  <c r="G205" i="33"/>
  <c r="G181" i="33"/>
  <c r="G189" i="33"/>
  <c r="G157" i="33"/>
  <c r="G197" i="33"/>
  <c r="G173" i="33"/>
  <c r="G165" i="33"/>
  <c r="G213" i="33"/>
  <c r="I3187" i="33"/>
  <c r="I3022" i="33"/>
  <c r="I2857" i="33"/>
  <c r="I2692" i="33"/>
  <c r="I2527" i="33"/>
  <c r="I2362" i="33"/>
  <c r="I2197" i="33"/>
  <c r="I2032" i="33"/>
  <c r="I1867" i="33"/>
  <c r="I1702" i="33"/>
  <c r="I1537" i="33"/>
  <c r="I1372" i="33"/>
  <c r="I1207" i="33"/>
  <c r="I1042" i="33"/>
  <c r="I877" i="33"/>
  <c r="I712" i="33"/>
  <c r="I547" i="33"/>
  <c r="I382" i="33"/>
  <c r="I217" i="33"/>
  <c r="C78" i="49" a="1"/>
  <c r="C78" i="49" l="1"/>
  <c r="O79" i="49"/>
  <c r="H565" i="49"/>
  <c r="I549" i="49"/>
  <c r="E549" i="49"/>
  <c r="E165" i="49"/>
  <c r="O146" i="49"/>
  <c r="O122" i="49"/>
  <c r="E141" i="49"/>
  <c r="E92" i="49"/>
  <c r="E117" i="49"/>
  <c r="I117" i="49"/>
  <c r="O98" i="49"/>
  <c r="F3349" i="33"/>
  <c r="E3349" i="33"/>
  <c r="G3348" i="33"/>
  <c r="G3347" i="33"/>
  <c r="G3346" i="33"/>
  <c r="G3345" i="33"/>
  <c r="G3344" i="33"/>
  <c r="G3343" i="33"/>
  <c r="G3342" i="33"/>
  <c r="F3341" i="33"/>
  <c r="E3341" i="33"/>
  <c r="G3340" i="33"/>
  <c r="G3339" i="33"/>
  <c r="G3338" i="33"/>
  <c r="G3337" i="33"/>
  <c r="G3336" i="33"/>
  <c r="G3335" i="33"/>
  <c r="G3334" i="33"/>
  <c r="F3333" i="33"/>
  <c r="E3333" i="33"/>
  <c r="G3332" i="33"/>
  <c r="G3331" i="33"/>
  <c r="G3330" i="33"/>
  <c r="G3329" i="33"/>
  <c r="G3328" i="33"/>
  <c r="G3327" i="33"/>
  <c r="G3326" i="33"/>
  <c r="F3325" i="33"/>
  <c r="E3325" i="33"/>
  <c r="G3324" i="33"/>
  <c r="G3323" i="33"/>
  <c r="G3322" i="33"/>
  <c r="G3321" i="33"/>
  <c r="G3320" i="33"/>
  <c r="G3319" i="33"/>
  <c r="G3318" i="33"/>
  <c r="F3317" i="33"/>
  <c r="E3317" i="33"/>
  <c r="G3316" i="33"/>
  <c r="G3315" i="33"/>
  <c r="G3314" i="33"/>
  <c r="G3313" i="33"/>
  <c r="G3312" i="33"/>
  <c r="G3311" i="33"/>
  <c r="G3310" i="33"/>
  <c r="F3309" i="33"/>
  <c r="E3309" i="33"/>
  <c r="G3308" i="33"/>
  <c r="G3307" i="33"/>
  <c r="G3306" i="33"/>
  <c r="G3305" i="33"/>
  <c r="G3304" i="33"/>
  <c r="G3303" i="33"/>
  <c r="G3302" i="33"/>
  <c r="F3301" i="33"/>
  <c r="E3301" i="33"/>
  <c r="G3300" i="33"/>
  <c r="G3299" i="33"/>
  <c r="G3298" i="33"/>
  <c r="G3297" i="33"/>
  <c r="G3296" i="33"/>
  <c r="G3295" i="33"/>
  <c r="G3294" i="33"/>
  <c r="F3293" i="33"/>
  <c r="E3293" i="33"/>
  <c r="G3292" i="33"/>
  <c r="G3291" i="33"/>
  <c r="G3290" i="33"/>
  <c r="G3289" i="33"/>
  <c r="G3288" i="33"/>
  <c r="G3287" i="33"/>
  <c r="G3286" i="33"/>
  <c r="F3285" i="33"/>
  <c r="E3285" i="33"/>
  <c r="G3284" i="33"/>
  <c r="G3283" i="33"/>
  <c r="G3282" i="33"/>
  <c r="G3281" i="33"/>
  <c r="G3280" i="33"/>
  <c r="G3279" i="33"/>
  <c r="G3278" i="33"/>
  <c r="F3277" i="33"/>
  <c r="E3277" i="33"/>
  <c r="G3276" i="33"/>
  <c r="G3275" i="33"/>
  <c r="G3274" i="33"/>
  <c r="G3273" i="33"/>
  <c r="G3272" i="33"/>
  <c r="G3271" i="33"/>
  <c r="G3270" i="33"/>
  <c r="F3269" i="33"/>
  <c r="E3269" i="33"/>
  <c r="G3268" i="33"/>
  <c r="G3267" i="33"/>
  <c r="G3266" i="33"/>
  <c r="G3265" i="33"/>
  <c r="G3264" i="33"/>
  <c r="G3263" i="33"/>
  <c r="G3262" i="33"/>
  <c r="F3261" i="33"/>
  <c r="E3261" i="33"/>
  <c r="G3260" i="33"/>
  <c r="G3259" i="33"/>
  <c r="G3258" i="33"/>
  <c r="G3257" i="33"/>
  <c r="G3256" i="33"/>
  <c r="G3255" i="33"/>
  <c r="G3254" i="33"/>
  <c r="F3253" i="33"/>
  <c r="E3253" i="33"/>
  <c r="G3252" i="33"/>
  <c r="G3251" i="33"/>
  <c r="G3250" i="33"/>
  <c r="G3249" i="33"/>
  <c r="G3248" i="33"/>
  <c r="G3247" i="33"/>
  <c r="G3246" i="33"/>
  <c r="F3245" i="33"/>
  <c r="E3245" i="33"/>
  <c r="G3244" i="33"/>
  <c r="G3243" i="33"/>
  <c r="G3242" i="33"/>
  <c r="G3241" i="33"/>
  <c r="G3240" i="33"/>
  <c r="G3239" i="33"/>
  <c r="G3238" i="33"/>
  <c r="F3237" i="33"/>
  <c r="E3237" i="33"/>
  <c r="G3236" i="33"/>
  <c r="G3235" i="33"/>
  <c r="G3234" i="33"/>
  <c r="G3233" i="33"/>
  <c r="G3232" i="33"/>
  <c r="G3231" i="33"/>
  <c r="G3230" i="33"/>
  <c r="F3229" i="33"/>
  <c r="E3229" i="33"/>
  <c r="G3228" i="33"/>
  <c r="G3227" i="33"/>
  <c r="G3226" i="33"/>
  <c r="G3225" i="33"/>
  <c r="G3224" i="33"/>
  <c r="G3223" i="33"/>
  <c r="G3222" i="33"/>
  <c r="F3221" i="33"/>
  <c r="E3221" i="33"/>
  <c r="G3220" i="33"/>
  <c r="G3219" i="33"/>
  <c r="G3218" i="33"/>
  <c r="G3217" i="33"/>
  <c r="G3216" i="33"/>
  <c r="G3215" i="33"/>
  <c r="G3214" i="33"/>
  <c r="F3213" i="33"/>
  <c r="E3213" i="33"/>
  <c r="G3212" i="33"/>
  <c r="G3211" i="33"/>
  <c r="G3210" i="33"/>
  <c r="G3209" i="33"/>
  <c r="G3208" i="33"/>
  <c r="G3207" i="33"/>
  <c r="G3206" i="33"/>
  <c r="F3205" i="33"/>
  <c r="E3205" i="33"/>
  <c r="G3204" i="33"/>
  <c r="G3203" i="33"/>
  <c r="G3202" i="33"/>
  <c r="G3201" i="33"/>
  <c r="G3200" i="33"/>
  <c r="G3199" i="33"/>
  <c r="G3198" i="33"/>
  <c r="F3197" i="33"/>
  <c r="E3197" i="33"/>
  <c r="G3196" i="33"/>
  <c r="G3195" i="33"/>
  <c r="G3194" i="33"/>
  <c r="G3193" i="33"/>
  <c r="G3192" i="33"/>
  <c r="G3191" i="33"/>
  <c r="G3190" i="33"/>
  <c r="F3184" i="33"/>
  <c r="E3184" i="33"/>
  <c r="G3183" i="33"/>
  <c r="G3182" i="33"/>
  <c r="G3181" i="33"/>
  <c r="G3180" i="33"/>
  <c r="G3179" i="33"/>
  <c r="G3178" i="33"/>
  <c r="G3177" i="33"/>
  <c r="F3176" i="33"/>
  <c r="E3176" i="33"/>
  <c r="G3175" i="33"/>
  <c r="G3174" i="33"/>
  <c r="G3173" i="33"/>
  <c r="G3172" i="33"/>
  <c r="G3171" i="33"/>
  <c r="G3170" i="33"/>
  <c r="G3169" i="33"/>
  <c r="F3168" i="33"/>
  <c r="E3168" i="33"/>
  <c r="G3167" i="33"/>
  <c r="G3166" i="33"/>
  <c r="G3165" i="33"/>
  <c r="G3164" i="33"/>
  <c r="G3163" i="33"/>
  <c r="G3162" i="33"/>
  <c r="G3161" i="33"/>
  <c r="F3160" i="33"/>
  <c r="E3160" i="33"/>
  <c r="G3159" i="33"/>
  <c r="G3158" i="33"/>
  <c r="G3157" i="33"/>
  <c r="G3156" i="33"/>
  <c r="G3155" i="33"/>
  <c r="G3154" i="33"/>
  <c r="G3153" i="33"/>
  <c r="F3152" i="33"/>
  <c r="E3152" i="33"/>
  <c r="G3151" i="33"/>
  <c r="G3150" i="33"/>
  <c r="G3149" i="33"/>
  <c r="G3148" i="33"/>
  <c r="G3147" i="33"/>
  <c r="G3146" i="33"/>
  <c r="G3145" i="33"/>
  <c r="F3144" i="33"/>
  <c r="E3144" i="33"/>
  <c r="G3143" i="33"/>
  <c r="G3142" i="33"/>
  <c r="G3141" i="33"/>
  <c r="G3140" i="33"/>
  <c r="G3139" i="33"/>
  <c r="G3138" i="33"/>
  <c r="G3137" i="33"/>
  <c r="F3136" i="33"/>
  <c r="E3136" i="33"/>
  <c r="G3135" i="33"/>
  <c r="G3134" i="33"/>
  <c r="G3133" i="33"/>
  <c r="G3132" i="33"/>
  <c r="G3131" i="33"/>
  <c r="G3130" i="33"/>
  <c r="G3129" i="33"/>
  <c r="F3128" i="33"/>
  <c r="E3128" i="33"/>
  <c r="G3127" i="33"/>
  <c r="G3126" i="33"/>
  <c r="G3125" i="33"/>
  <c r="G3124" i="33"/>
  <c r="G3123" i="33"/>
  <c r="G3122" i="33"/>
  <c r="G3121" i="33"/>
  <c r="F3120" i="33"/>
  <c r="E3120" i="33"/>
  <c r="G3119" i="33"/>
  <c r="G3118" i="33"/>
  <c r="G3117" i="33"/>
  <c r="G3116" i="33"/>
  <c r="G3115" i="33"/>
  <c r="G3114" i="33"/>
  <c r="G3113" i="33"/>
  <c r="F3112" i="33"/>
  <c r="E3112" i="33"/>
  <c r="G3111" i="33"/>
  <c r="G3110" i="33"/>
  <c r="G3109" i="33"/>
  <c r="G3108" i="33"/>
  <c r="G3107" i="33"/>
  <c r="G3106" i="33"/>
  <c r="G3105" i="33"/>
  <c r="F3104" i="33"/>
  <c r="E3104" i="33"/>
  <c r="G3103" i="33"/>
  <c r="G3102" i="33"/>
  <c r="G3101" i="33"/>
  <c r="G3100" i="33"/>
  <c r="G3099" i="33"/>
  <c r="G3098" i="33"/>
  <c r="G3097" i="33"/>
  <c r="F3096" i="33"/>
  <c r="E3096" i="33"/>
  <c r="G3095" i="33"/>
  <c r="G3094" i="33"/>
  <c r="G3093" i="33"/>
  <c r="G3092" i="33"/>
  <c r="G3091" i="33"/>
  <c r="G3090" i="33"/>
  <c r="G3089" i="33"/>
  <c r="F3088" i="33"/>
  <c r="E3088" i="33"/>
  <c r="G3087" i="33"/>
  <c r="G3086" i="33"/>
  <c r="G3085" i="33"/>
  <c r="G3084" i="33"/>
  <c r="G3083" i="33"/>
  <c r="G3082" i="33"/>
  <c r="G3081" i="33"/>
  <c r="F3080" i="33"/>
  <c r="E3080" i="33"/>
  <c r="G3079" i="33"/>
  <c r="G3078" i="33"/>
  <c r="G3077" i="33"/>
  <c r="G3076" i="33"/>
  <c r="G3075" i="33"/>
  <c r="G3074" i="33"/>
  <c r="G3073" i="33"/>
  <c r="F3072" i="33"/>
  <c r="E3072" i="33"/>
  <c r="G3071" i="33"/>
  <c r="G3070" i="33"/>
  <c r="G3069" i="33"/>
  <c r="G3068" i="33"/>
  <c r="G3067" i="33"/>
  <c r="G3066" i="33"/>
  <c r="G3065" i="33"/>
  <c r="F3064" i="33"/>
  <c r="E3064" i="33"/>
  <c r="G3063" i="33"/>
  <c r="G3062" i="33"/>
  <c r="G3061" i="33"/>
  <c r="G3060" i="33"/>
  <c r="G3059" i="33"/>
  <c r="G3058" i="33"/>
  <c r="G3057" i="33"/>
  <c r="F3056" i="33"/>
  <c r="E3056" i="33"/>
  <c r="G3055" i="33"/>
  <c r="G3054" i="33"/>
  <c r="G3053" i="33"/>
  <c r="G3052" i="33"/>
  <c r="G3051" i="33"/>
  <c r="G3050" i="33"/>
  <c r="G3049" i="33"/>
  <c r="F3048" i="33"/>
  <c r="E3048" i="33"/>
  <c r="G3047" i="33"/>
  <c r="G3046" i="33"/>
  <c r="G3045" i="33"/>
  <c r="G3044" i="33"/>
  <c r="G3043" i="33"/>
  <c r="G3042" i="33"/>
  <c r="G3041" i="33"/>
  <c r="F3040" i="33"/>
  <c r="E3040" i="33"/>
  <c r="G3039" i="33"/>
  <c r="G3038" i="33"/>
  <c r="G3037" i="33"/>
  <c r="G3036" i="33"/>
  <c r="G3035" i="33"/>
  <c r="G3034" i="33"/>
  <c r="G3033" i="33"/>
  <c r="F3032" i="33"/>
  <c r="E3032" i="33"/>
  <c r="G3031" i="33"/>
  <c r="G3030" i="33"/>
  <c r="G3029" i="33"/>
  <c r="G3028" i="33"/>
  <c r="G3027" i="33"/>
  <c r="G3026" i="33"/>
  <c r="G3025" i="33"/>
  <c r="F3019" i="33"/>
  <c r="E3019" i="33"/>
  <c r="G3018" i="33"/>
  <c r="G3017" i="33"/>
  <c r="G3016" i="33"/>
  <c r="G3015" i="33"/>
  <c r="G3014" i="33"/>
  <c r="G3013" i="33"/>
  <c r="G3012" i="33"/>
  <c r="F3011" i="33"/>
  <c r="E3011" i="33"/>
  <c r="G3010" i="33"/>
  <c r="G3009" i="33"/>
  <c r="G3008" i="33"/>
  <c r="G3007" i="33"/>
  <c r="G3006" i="33"/>
  <c r="G3005" i="33"/>
  <c r="G3004" i="33"/>
  <c r="F3003" i="33"/>
  <c r="E3003" i="33"/>
  <c r="G3002" i="33"/>
  <c r="G3001" i="33"/>
  <c r="G3000" i="33"/>
  <c r="G2999" i="33"/>
  <c r="G2998" i="33"/>
  <c r="G2997" i="33"/>
  <c r="G2996" i="33"/>
  <c r="F2995" i="33"/>
  <c r="E2995" i="33"/>
  <c r="G2994" i="33"/>
  <c r="G2993" i="33"/>
  <c r="G2992" i="33"/>
  <c r="G2991" i="33"/>
  <c r="G2990" i="33"/>
  <c r="G2989" i="33"/>
  <c r="G2988" i="33"/>
  <c r="F2987" i="33"/>
  <c r="E2987" i="33"/>
  <c r="G2986" i="33"/>
  <c r="G2985" i="33"/>
  <c r="G2984" i="33"/>
  <c r="G2983" i="33"/>
  <c r="G2982" i="33"/>
  <c r="G2981" i="33"/>
  <c r="G2980" i="33"/>
  <c r="F2979" i="33"/>
  <c r="E2979" i="33"/>
  <c r="G2978" i="33"/>
  <c r="G2977" i="33"/>
  <c r="G2976" i="33"/>
  <c r="G2975" i="33"/>
  <c r="G2974" i="33"/>
  <c r="G2973" i="33"/>
  <c r="G2972" i="33"/>
  <c r="F2971" i="33"/>
  <c r="E2971" i="33"/>
  <c r="G2970" i="33"/>
  <c r="G2969" i="33"/>
  <c r="G2968" i="33"/>
  <c r="G2967" i="33"/>
  <c r="G2966" i="33"/>
  <c r="G2965" i="33"/>
  <c r="G2964" i="33"/>
  <c r="F2963" i="33"/>
  <c r="E2963" i="33"/>
  <c r="G2962" i="33"/>
  <c r="G2961" i="33"/>
  <c r="G2960" i="33"/>
  <c r="G2959" i="33"/>
  <c r="G2958" i="33"/>
  <c r="G2957" i="33"/>
  <c r="G2956" i="33"/>
  <c r="F2955" i="33"/>
  <c r="E2955" i="33"/>
  <c r="G2954" i="33"/>
  <c r="G2953" i="33"/>
  <c r="G2952" i="33"/>
  <c r="G2951" i="33"/>
  <c r="G2950" i="33"/>
  <c r="G2949" i="33"/>
  <c r="G2948" i="33"/>
  <c r="F2947" i="33"/>
  <c r="E2947" i="33"/>
  <c r="G2946" i="33"/>
  <c r="G2945" i="33"/>
  <c r="G2944" i="33"/>
  <c r="G2943" i="33"/>
  <c r="G2942" i="33"/>
  <c r="G2941" i="33"/>
  <c r="G2940" i="33"/>
  <c r="F2939" i="33"/>
  <c r="E2939" i="33"/>
  <c r="G2938" i="33"/>
  <c r="G2937" i="33"/>
  <c r="G2936" i="33"/>
  <c r="G2935" i="33"/>
  <c r="G2934" i="33"/>
  <c r="G2933" i="33"/>
  <c r="G2932" i="33"/>
  <c r="F2931" i="33"/>
  <c r="E2931" i="33"/>
  <c r="G2930" i="33"/>
  <c r="G2929" i="33"/>
  <c r="G2928" i="33"/>
  <c r="G2927" i="33"/>
  <c r="G2926" i="33"/>
  <c r="G2925" i="33"/>
  <c r="G2924" i="33"/>
  <c r="F2923" i="33"/>
  <c r="E2923" i="33"/>
  <c r="G2922" i="33"/>
  <c r="G2921" i="33"/>
  <c r="G2920" i="33"/>
  <c r="G2919" i="33"/>
  <c r="G2918" i="33"/>
  <c r="G2917" i="33"/>
  <c r="G2916" i="33"/>
  <c r="F2915" i="33"/>
  <c r="E2915" i="33"/>
  <c r="G2914" i="33"/>
  <c r="G2913" i="33"/>
  <c r="G2912" i="33"/>
  <c r="G2911" i="33"/>
  <c r="G2910" i="33"/>
  <c r="G2909" i="33"/>
  <c r="G2908" i="33"/>
  <c r="F2907" i="33"/>
  <c r="E2907" i="33"/>
  <c r="G2906" i="33"/>
  <c r="G2905" i="33"/>
  <c r="G2904" i="33"/>
  <c r="G2903" i="33"/>
  <c r="G2902" i="33"/>
  <c r="G2901" i="33"/>
  <c r="G2900" i="33"/>
  <c r="F2899" i="33"/>
  <c r="E2899" i="33"/>
  <c r="G2898" i="33"/>
  <c r="G2897" i="33"/>
  <c r="G2896" i="33"/>
  <c r="G2895" i="33"/>
  <c r="G2894" i="33"/>
  <c r="G2893" i="33"/>
  <c r="G2892" i="33"/>
  <c r="F2891" i="33"/>
  <c r="E2891" i="33"/>
  <c r="G2890" i="33"/>
  <c r="G2889" i="33"/>
  <c r="G2888" i="33"/>
  <c r="G2887" i="33"/>
  <c r="G2886" i="33"/>
  <c r="G2885" i="33"/>
  <c r="G2884" i="33"/>
  <c r="F2883" i="33"/>
  <c r="E2883" i="33"/>
  <c r="G2882" i="33"/>
  <c r="G2881" i="33"/>
  <c r="G2880" i="33"/>
  <c r="G2879" i="33"/>
  <c r="G2878" i="33"/>
  <c r="G2877" i="33"/>
  <c r="G2876" i="33"/>
  <c r="F2875" i="33"/>
  <c r="E2875" i="33"/>
  <c r="G2874" i="33"/>
  <c r="G2873" i="33"/>
  <c r="G2872" i="33"/>
  <c r="G2871" i="33"/>
  <c r="G2870" i="33"/>
  <c r="G2869" i="33"/>
  <c r="G2868" i="33"/>
  <c r="F2867" i="33"/>
  <c r="E2867" i="33"/>
  <c r="G2866" i="33"/>
  <c r="G2865" i="33"/>
  <c r="G2864" i="33"/>
  <c r="G2863" i="33"/>
  <c r="G2862" i="33"/>
  <c r="G2861" i="33"/>
  <c r="G2860" i="33"/>
  <c r="F2854" i="33"/>
  <c r="E2854" i="33"/>
  <c r="G2853" i="33"/>
  <c r="G2852" i="33"/>
  <c r="G2851" i="33"/>
  <c r="G2850" i="33"/>
  <c r="G2849" i="33"/>
  <c r="G2848" i="33"/>
  <c r="G2847" i="33"/>
  <c r="F2846" i="33"/>
  <c r="E2846" i="33"/>
  <c r="G2845" i="33"/>
  <c r="G2844" i="33"/>
  <c r="G2843" i="33"/>
  <c r="G2842" i="33"/>
  <c r="G2841" i="33"/>
  <c r="G2840" i="33"/>
  <c r="G2839" i="33"/>
  <c r="F2838" i="33"/>
  <c r="E2838" i="33"/>
  <c r="G2837" i="33"/>
  <c r="G2836" i="33"/>
  <c r="G2835" i="33"/>
  <c r="G2834" i="33"/>
  <c r="G2833" i="33"/>
  <c r="G2832" i="33"/>
  <c r="G2831" i="33"/>
  <c r="F2830" i="33"/>
  <c r="E2830" i="33"/>
  <c r="G2829" i="33"/>
  <c r="G2828" i="33"/>
  <c r="G2827" i="33"/>
  <c r="G2826" i="33"/>
  <c r="G2825" i="33"/>
  <c r="G2824" i="33"/>
  <c r="G2823" i="33"/>
  <c r="F2822" i="33"/>
  <c r="E2822" i="33"/>
  <c r="G2821" i="33"/>
  <c r="G2820" i="33"/>
  <c r="G2819" i="33"/>
  <c r="G2818" i="33"/>
  <c r="G2817" i="33"/>
  <c r="G2816" i="33"/>
  <c r="G2815" i="33"/>
  <c r="F2814" i="33"/>
  <c r="E2814" i="33"/>
  <c r="G2813" i="33"/>
  <c r="G2812" i="33"/>
  <c r="G2811" i="33"/>
  <c r="G2810" i="33"/>
  <c r="G2809" i="33"/>
  <c r="G2808" i="33"/>
  <c r="G2807" i="33"/>
  <c r="F2806" i="33"/>
  <c r="E2806" i="33"/>
  <c r="G2805" i="33"/>
  <c r="G2804" i="33"/>
  <c r="G2803" i="33"/>
  <c r="G2802" i="33"/>
  <c r="G2801" i="33"/>
  <c r="G2800" i="33"/>
  <c r="G2799" i="33"/>
  <c r="F2798" i="33"/>
  <c r="E2798" i="33"/>
  <c r="G2797" i="33"/>
  <c r="G2796" i="33"/>
  <c r="G2795" i="33"/>
  <c r="G2794" i="33"/>
  <c r="G2793" i="33"/>
  <c r="G2792" i="33"/>
  <c r="G2791" i="33"/>
  <c r="F2790" i="33"/>
  <c r="E2790" i="33"/>
  <c r="G2789" i="33"/>
  <c r="G2788" i="33"/>
  <c r="G2787" i="33"/>
  <c r="G2786" i="33"/>
  <c r="G2785" i="33"/>
  <c r="G2784" i="33"/>
  <c r="G2783" i="33"/>
  <c r="F2782" i="33"/>
  <c r="E2782" i="33"/>
  <c r="G2781" i="33"/>
  <c r="G2780" i="33"/>
  <c r="G2779" i="33"/>
  <c r="G2778" i="33"/>
  <c r="G2777" i="33"/>
  <c r="G2776" i="33"/>
  <c r="G2775" i="33"/>
  <c r="F2774" i="33"/>
  <c r="E2774" i="33"/>
  <c r="G2773" i="33"/>
  <c r="G2772" i="33"/>
  <c r="G2771" i="33"/>
  <c r="G2770" i="33"/>
  <c r="G2769" i="33"/>
  <c r="G2768" i="33"/>
  <c r="G2767" i="33"/>
  <c r="F2766" i="33"/>
  <c r="E2766" i="33"/>
  <c r="G2765" i="33"/>
  <c r="G2764" i="33"/>
  <c r="G2763" i="33"/>
  <c r="G2762" i="33"/>
  <c r="G2761" i="33"/>
  <c r="G2760" i="33"/>
  <c r="G2759" i="33"/>
  <c r="F2758" i="33"/>
  <c r="E2758" i="33"/>
  <c r="G2757" i="33"/>
  <c r="G2756" i="33"/>
  <c r="G2755" i="33"/>
  <c r="G2754" i="33"/>
  <c r="G2753" i="33"/>
  <c r="G2752" i="33"/>
  <c r="G2751" i="33"/>
  <c r="F2750" i="33"/>
  <c r="E2750" i="33"/>
  <c r="G2749" i="33"/>
  <c r="G2748" i="33"/>
  <c r="G2747" i="33"/>
  <c r="G2746" i="33"/>
  <c r="G2745" i="33"/>
  <c r="G2744" i="33"/>
  <c r="G2743" i="33"/>
  <c r="F2742" i="33"/>
  <c r="E2742" i="33"/>
  <c r="G2741" i="33"/>
  <c r="G2740" i="33"/>
  <c r="G2739" i="33"/>
  <c r="G2738" i="33"/>
  <c r="G2737" i="33"/>
  <c r="G2736" i="33"/>
  <c r="G2735" i="33"/>
  <c r="F2734" i="33"/>
  <c r="E2734" i="33"/>
  <c r="G2733" i="33"/>
  <c r="G2732" i="33"/>
  <c r="G2731" i="33"/>
  <c r="G2730" i="33"/>
  <c r="G2729" i="33"/>
  <c r="G2728" i="33"/>
  <c r="G2727" i="33"/>
  <c r="F2726" i="33"/>
  <c r="E2726" i="33"/>
  <c r="G2725" i="33"/>
  <c r="G2724" i="33"/>
  <c r="G2723" i="33"/>
  <c r="G2722" i="33"/>
  <c r="G2721" i="33"/>
  <c r="G2720" i="33"/>
  <c r="G2719" i="33"/>
  <c r="F2718" i="33"/>
  <c r="E2718" i="33"/>
  <c r="G2717" i="33"/>
  <c r="G2716" i="33"/>
  <c r="G2715" i="33"/>
  <c r="G2714" i="33"/>
  <c r="G2713" i="33"/>
  <c r="G2712" i="33"/>
  <c r="G2711" i="33"/>
  <c r="F2710" i="33"/>
  <c r="E2710" i="33"/>
  <c r="G2709" i="33"/>
  <c r="G2708" i="33"/>
  <c r="G2707" i="33"/>
  <c r="G2706" i="33"/>
  <c r="G2705" i="33"/>
  <c r="G2704" i="33"/>
  <c r="G2703" i="33"/>
  <c r="F2702" i="33"/>
  <c r="E2702" i="33"/>
  <c r="G2701" i="33"/>
  <c r="G2700" i="33"/>
  <c r="G2699" i="33"/>
  <c r="G2698" i="33"/>
  <c r="G2697" i="33"/>
  <c r="G2696" i="33"/>
  <c r="G2695" i="33"/>
  <c r="F2689" i="33"/>
  <c r="E2689" i="33"/>
  <c r="G2688" i="33"/>
  <c r="G2687" i="33"/>
  <c r="G2686" i="33"/>
  <c r="G2685" i="33"/>
  <c r="G2684" i="33"/>
  <c r="G2683" i="33"/>
  <c r="G2682" i="33"/>
  <c r="F2681" i="33"/>
  <c r="E2681" i="33"/>
  <c r="G2680" i="33"/>
  <c r="G2679" i="33"/>
  <c r="G2678" i="33"/>
  <c r="G2677" i="33"/>
  <c r="G2676" i="33"/>
  <c r="G2675" i="33"/>
  <c r="G2674" i="33"/>
  <c r="F2673" i="33"/>
  <c r="E2673" i="33"/>
  <c r="G2672" i="33"/>
  <c r="G2671" i="33"/>
  <c r="G2670" i="33"/>
  <c r="G2669" i="33"/>
  <c r="G2668" i="33"/>
  <c r="G2667" i="33"/>
  <c r="G2666" i="33"/>
  <c r="F2665" i="33"/>
  <c r="E2665" i="33"/>
  <c r="G2664" i="33"/>
  <c r="G2663" i="33"/>
  <c r="G2662" i="33"/>
  <c r="G2661" i="33"/>
  <c r="G2660" i="33"/>
  <c r="G2659" i="33"/>
  <c r="G2658" i="33"/>
  <c r="F2657" i="33"/>
  <c r="E2657" i="33"/>
  <c r="G2656" i="33"/>
  <c r="G2655" i="33"/>
  <c r="G2654" i="33"/>
  <c r="G2653" i="33"/>
  <c r="G2652" i="33"/>
  <c r="G2651" i="33"/>
  <c r="G2650" i="33"/>
  <c r="F2649" i="33"/>
  <c r="E2649" i="33"/>
  <c r="G2648" i="33"/>
  <c r="G2647" i="33"/>
  <c r="G2646" i="33"/>
  <c r="G2645" i="33"/>
  <c r="G2644" i="33"/>
  <c r="G2643" i="33"/>
  <c r="G2642" i="33"/>
  <c r="F2641" i="33"/>
  <c r="E2641" i="33"/>
  <c r="G2640" i="33"/>
  <c r="G2639" i="33"/>
  <c r="G2638" i="33"/>
  <c r="G2637" i="33"/>
  <c r="G2636" i="33"/>
  <c r="G2635" i="33"/>
  <c r="G2634" i="33"/>
  <c r="F2633" i="33"/>
  <c r="E2633" i="33"/>
  <c r="G2632" i="33"/>
  <c r="G2631" i="33"/>
  <c r="G2630" i="33"/>
  <c r="G2629" i="33"/>
  <c r="G2628" i="33"/>
  <c r="G2627" i="33"/>
  <c r="G2626" i="33"/>
  <c r="F2625" i="33"/>
  <c r="E2625" i="33"/>
  <c r="G2624" i="33"/>
  <c r="G2623" i="33"/>
  <c r="G2622" i="33"/>
  <c r="G2621" i="33"/>
  <c r="G2620" i="33"/>
  <c r="G2619" i="33"/>
  <c r="G2618" i="33"/>
  <c r="F2617" i="33"/>
  <c r="E2617" i="33"/>
  <c r="G2616" i="33"/>
  <c r="G2615" i="33"/>
  <c r="G2614" i="33"/>
  <c r="G2613" i="33"/>
  <c r="G2612" i="33"/>
  <c r="G2611" i="33"/>
  <c r="G2610" i="33"/>
  <c r="F2609" i="33"/>
  <c r="E2609" i="33"/>
  <c r="G2608" i="33"/>
  <c r="G2607" i="33"/>
  <c r="G2606" i="33"/>
  <c r="G2605" i="33"/>
  <c r="G2604" i="33"/>
  <c r="G2603" i="33"/>
  <c r="G2602" i="33"/>
  <c r="F2601" i="33"/>
  <c r="E2601" i="33"/>
  <c r="G2600" i="33"/>
  <c r="G2599" i="33"/>
  <c r="G2598" i="33"/>
  <c r="G2597" i="33"/>
  <c r="G2596" i="33"/>
  <c r="G2595" i="33"/>
  <c r="G2594" i="33"/>
  <c r="F2593" i="33"/>
  <c r="E2593" i="33"/>
  <c r="G2592" i="33"/>
  <c r="G2591" i="33"/>
  <c r="G2590" i="33"/>
  <c r="G2589" i="33"/>
  <c r="G2588" i="33"/>
  <c r="G2587" i="33"/>
  <c r="G2586" i="33"/>
  <c r="F2585" i="33"/>
  <c r="E2585" i="33"/>
  <c r="G2584" i="33"/>
  <c r="G2583" i="33"/>
  <c r="G2582" i="33"/>
  <c r="G2581" i="33"/>
  <c r="G2580" i="33"/>
  <c r="G2579" i="33"/>
  <c r="G2578" i="33"/>
  <c r="F2577" i="33"/>
  <c r="E2577" i="33"/>
  <c r="G2576" i="33"/>
  <c r="G2575" i="33"/>
  <c r="G2574" i="33"/>
  <c r="G2573" i="33"/>
  <c r="G2572" i="33"/>
  <c r="G2571" i="33"/>
  <c r="G2570" i="33"/>
  <c r="F2569" i="33"/>
  <c r="E2569" i="33"/>
  <c r="G2568" i="33"/>
  <c r="G2567" i="33"/>
  <c r="G2566" i="33"/>
  <c r="G2565" i="33"/>
  <c r="G2564" i="33"/>
  <c r="G2563" i="33"/>
  <c r="G2562" i="33"/>
  <c r="F2561" i="33"/>
  <c r="E2561" i="33"/>
  <c r="G2560" i="33"/>
  <c r="G2559" i="33"/>
  <c r="G2558" i="33"/>
  <c r="G2557" i="33"/>
  <c r="G2556" i="33"/>
  <c r="G2555" i="33"/>
  <c r="G2554" i="33"/>
  <c r="F2553" i="33"/>
  <c r="E2553" i="33"/>
  <c r="G2552" i="33"/>
  <c r="G2551" i="33"/>
  <c r="G2550" i="33"/>
  <c r="G2549" i="33"/>
  <c r="G2548" i="33"/>
  <c r="G2547" i="33"/>
  <c r="G2546" i="33"/>
  <c r="F2545" i="33"/>
  <c r="E2545" i="33"/>
  <c r="G2544" i="33"/>
  <c r="G2543" i="33"/>
  <c r="G2542" i="33"/>
  <c r="G2541" i="33"/>
  <c r="G2540" i="33"/>
  <c r="G2539" i="33"/>
  <c r="G2538" i="33"/>
  <c r="F2537" i="33"/>
  <c r="E2537" i="33"/>
  <c r="G2536" i="33"/>
  <c r="G2535" i="33"/>
  <c r="G2534" i="33"/>
  <c r="G2533" i="33"/>
  <c r="G2532" i="33"/>
  <c r="G2531" i="33"/>
  <c r="G2530" i="33"/>
  <c r="F2524" i="33"/>
  <c r="E2524" i="33"/>
  <c r="G2523" i="33"/>
  <c r="G2522" i="33"/>
  <c r="G2521" i="33"/>
  <c r="G2520" i="33"/>
  <c r="G2519" i="33"/>
  <c r="G2518" i="33"/>
  <c r="G2517" i="33"/>
  <c r="F2516" i="33"/>
  <c r="E2516" i="33"/>
  <c r="G2515" i="33"/>
  <c r="G2514" i="33"/>
  <c r="G2513" i="33"/>
  <c r="G2512" i="33"/>
  <c r="G2511" i="33"/>
  <c r="G2510" i="33"/>
  <c r="G2509" i="33"/>
  <c r="F2508" i="33"/>
  <c r="E2508" i="33"/>
  <c r="G2507" i="33"/>
  <c r="G2506" i="33"/>
  <c r="G2505" i="33"/>
  <c r="G2504" i="33"/>
  <c r="G2503" i="33"/>
  <c r="G2502" i="33"/>
  <c r="G2501" i="33"/>
  <c r="F2500" i="33"/>
  <c r="E2500" i="33"/>
  <c r="G2499" i="33"/>
  <c r="G2498" i="33"/>
  <c r="G2497" i="33"/>
  <c r="G2496" i="33"/>
  <c r="G2495" i="33"/>
  <c r="G2494" i="33"/>
  <c r="G2493" i="33"/>
  <c r="F2492" i="33"/>
  <c r="E2492" i="33"/>
  <c r="G2491" i="33"/>
  <c r="G2490" i="33"/>
  <c r="G2489" i="33"/>
  <c r="G2488" i="33"/>
  <c r="G2487" i="33"/>
  <c r="G2486" i="33"/>
  <c r="G2485" i="33"/>
  <c r="F2484" i="33"/>
  <c r="E2484" i="33"/>
  <c r="G2483" i="33"/>
  <c r="G2482" i="33"/>
  <c r="G2481" i="33"/>
  <c r="G2480" i="33"/>
  <c r="G2479" i="33"/>
  <c r="G2478" i="33"/>
  <c r="G2477" i="33"/>
  <c r="F2476" i="33"/>
  <c r="E2476" i="33"/>
  <c r="G2475" i="33"/>
  <c r="G2474" i="33"/>
  <c r="G2473" i="33"/>
  <c r="G2472" i="33"/>
  <c r="G2471" i="33"/>
  <c r="G2470" i="33"/>
  <c r="G2469" i="33"/>
  <c r="F2468" i="33"/>
  <c r="E2468" i="33"/>
  <c r="G2467" i="33"/>
  <c r="G2466" i="33"/>
  <c r="G2465" i="33"/>
  <c r="G2464" i="33"/>
  <c r="G2463" i="33"/>
  <c r="G2462" i="33"/>
  <c r="G2461" i="33"/>
  <c r="F2460" i="33"/>
  <c r="E2460" i="33"/>
  <c r="G2459" i="33"/>
  <c r="G2458" i="33"/>
  <c r="G2457" i="33"/>
  <c r="G2456" i="33"/>
  <c r="G2455" i="33"/>
  <c r="G2454" i="33"/>
  <c r="G2453" i="33"/>
  <c r="F2452" i="33"/>
  <c r="E2452" i="33"/>
  <c r="G2451" i="33"/>
  <c r="G2450" i="33"/>
  <c r="G2449" i="33"/>
  <c r="G2448" i="33"/>
  <c r="G2447" i="33"/>
  <c r="G2446" i="33"/>
  <c r="G2445" i="33"/>
  <c r="F2444" i="33"/>
  <c r="E2444" i="33"/>
  <c r="G2443" i="33"/>
  <c r="G2442" i="33"/>
  <c r="G2441" i="33"/>
  <c r="G2440" i="33"/>
  <c r="G2439" i="33"/>
  <c r="G2438" i="33"/>
  <c r="G2437" i="33"/>
  <c r="F2436" i="33"/>
  <c r="E2436" i="33"/>
  <c r="G2435" i="33"/>
  <c r="G2434" i="33"/>
  <c r="G2433" i="33"/>
  <c r="G2432" i="33"/>
  <c r="G2431" i="33"/>
  <c r="G2430" i="33"/>
  <c r="G2429" i="33"/>
  <c r="F2428" i="33"/>
  <c r="E2428" i="33"/>
  <c r="G2427" i="33"/>
  <c r="G2426" i="33"/>
  <c r="G2425" i="33"/>
  <c r="G2424" i="33"/>
  <c r="G2423" i="33"/>
  <c r="G2422" i="33"/>
  <c r="G2421" i="33"/>
  <c r="F2420" i="33"/>
  <c r="E2420" i="33"/>
  <c r="G2419" i="33"/>
  <c r="G2418" i="33"/>
  <c r="G2417" i="33"/>
  <c r="G2416" i="33"/>
  <c r="G2415" i="33"/>
  <c r="G2414" i="33"/>
  <c r="G2413" i="33"/>
  <c r="F2412" i="33"/>
  <c r="E2412" i="33"/>
  <c r="G2411" i="33"/>
  <c r="G2410" i="33"/>
  <c r="G2409" i="33"/>
  <c r="G2408" i="33"/>
  <c r="G2407" i="33"/>
  <c r="G2406" i="33"/>
  <c r="G2405" i="33"/>
  <c r="F2404" i="33"/>
  <c r="E2404" i="33"/>
  <c r="G2403" i="33"/>
  <c r="G2402" i="33"/>
  <c r="G2401" i="33"/>
  <c r="G2400" i="33"/>
  <c r="G2399" i="33"/>
  <c r="G2398" i="33"/>
  <c r="G2397" i="33"/>
  <c r="F2396" i="33"/>
  <c r="E2396" i="33"/>
  <c r="G2395" i="33"/>
  <c r="G2394" i="33"/>
  <c r="G2393" i="33"/>
  <c r="G2392" i="33"/>
  <c r="G2391" i="33"/>
  <c r="G2390" i="33"/>
  <c r="G2389" i="33"/>
  <c r="F2388" i="33"/>
  <c r="E2388" i="33"/>
  <c r="G2387" i="33"/>
  <c r="G2386" i="33"/>
  <c r="G2385" i="33"/>
  <c r="G2384" i="33"/>
  <c r="G2383" i="33"/>
  <c r="G2382" i="33"/>
  <c r="G2381" i="33"/>
  <c r="F2380" i="33"/>
  <c r="E2380" i="33"/>
  <c r="G2379" i="33"/>
  <c r="G2378" i="33"/>
  <c r="G2377" i="33"/>
  <c r="G2376" i="33"/>
  <c r="G2375" i="33"/>
  <c r="G2374" i="33"/>
  <c r="G2373" i="33"/>
  <c r="F2372" i="33"/>
  <c r="E2372" i="33"/>
  <c r="G2371" i="33"/>
  <c r="G2370" i="33"/>
  <c r="G2369" i="33"/>
  <c r="G2368" i="33"/>
  <c r="G2367" i="33"/>
  <c r="G2366" i="33"/>
  <c r="G2365" i="33"/>
  <c r="F2359" i="33"/>
  <c r="E2359" i="33"/>
  <c r="G2358" i="33"/>
  <c r="G2357" i="33"/>
  <c r="G2356" i="33"/>
  <c r="G2355" i="33"/>
  <c r="G2354" i="33"/>
  <c r="G2353" i="33"/>
  <c r="G2352" i="33"/>
  <c r="F2351" i="33"/>
  <c r="E2351" i="33"/>
  <c r="G2350" i="33"/>
  <c r="G2349" i="33"/>
  <c r="G2348" i="33"/>
  <c r="G2347" i="33"/>
  <c r="G2346" i="33"/>
  <c r="G2345" i="33"/>
  <c r="G2344" i="33"/>
  <c r="F2343" i="33"/>
  <c r="E2343" i="33"/>
  <c r="G2342" i="33"/>
  <c r="G2341" i="33"/>
  <c r="G2340" i="33"/>
  <c r="G2339" i="33"/>
  <c r="G2338" i="33"/>
  <c r="G2337" i="33"/>
  <c r="G2336" i="33"/>
  <c r="F2335" i="33"/>
  <c r="E2335" i="33"/>
  <c r="G2334" i="33"/>
  <c r="G2333" i="33"/>
  <c r="G2332" i="33"/>
  <c r="G2331" i="33"/>
  <c r="G2330" i="33"/>
  <c r="G2329" i="33"/>
  <c r="G2328" i="33"/>
  <c r="F2327" i="33"/>
  <c r="E2327" i="33"/>
  <c r="G2326" i="33"/>
  <c r="G2325" i="33"/>
  <c r="G2324" i="33"/>
  <c r="G2323" i="33"/>
  <c r="G2322" i="33"/>
  <c r="G2321" i="33"/>
  <c r="G2320" i="33"/>
  <c r="F2319" i="33"/>
  <c r="E2319" i="33"/>
  <c r="G2318" i="33"/>
  <c r="G2317" i="33"/>
  <c r="G2316" i="33"/>
  <c r="G2315" i="33"/>
  <c r="G2314" i="33"/>
  <c r="G2313" i="33"/>
  <c r="G2312" i="33"/>
  <c r="F2311" i="33"/>
  <c r="E2311" i="33"/>
  <c r="G2310" i="33"/>
  <c r="G2309" i="33"/>
  <c r="G2308" i="33"/>
  <c r="G2307" i="33"/>
  <c r="G2306" i="33"/>
  <c r="G2305" i="33"/>
  <c r="G2304" i="33"/>
  <c r="F2303" i="33"/>
  <c r="E2303" i="33"/>
  <c r="G2302" i="33"/>
  <c r="G2301" i="33"/>
  <c r="G2300" i="33"/>
  <c r="G2299" i="33"/>
  <c r="G2298" i="33"/>
  <c r="G2297" i="33"/>
  <c r="G2296" i="33"/>
  <c r="F2295" i="33"/>
  <c r="E2295" i="33"/>
  <c r="G2294" i="33"/>
  <c r="G2293" i="33"/>
  <c r="G2292" i="33"/>
  <c r="G2291" i="33"/>
  <c r="G2290" i="33"/>
  <c r="G2289" i="33"/>
  <c r="G2288" i="33"/>
  <c r="F2287" i="33"/>
  <c r="E2287" i="33"/>
  <c r="G2286" i="33"/>
  <c r="G2285" i="33"/>
  <c r="G2284" i="33"/>
  <c r="G2283" i="33"/>
  <c r="G2282" i="33"/>
  <c r="G2281" i="33"/>
  <c r="G2280" i="33"/>
  <c r="F2279" i="33"/>
  <c r="E2279" i="33"/>
  <c r="G2278" i="33"/>
  <c r="G2277" i="33"/>
  <c r="G2276" i="33"/>
  <c r="G2275" i="33"/>
  <c r="G2274" i="33"/>
  <c r="G2273" i="33"/>
  <c r="G2272" i="33"/>
  <c r="F2271" i="33"/>
  <c r="E2271" i="33"/>
  <c r="G2270" i="33"/>
  <c r="G2269" i="33"/>
  <c r="G2268" i="33"/>
  <c r="G2267" i="33"/>
  <c r="G2266" i="33"/>
  <c r="G2265" i="33"/>
  <c r="G2264" i="33"/>
  <c r="F2263" i="33"/>
  <c r="E2263" i="33"/>
  <c r="G2262" i="33"/>
  <c r="G2261" i="33"/>
  <c r="G2260" i="33"/>
  <c r="G2259" i="33"/>
  <c r="G2258" i="33"/>
  <c r="G2257" i="33"/>
  <c r="G2256" i="33"/>
  <c r="F2255" i="33"/>
  <c r="E2255" i="33"/>
  <c r="G2254" i="33"/>
  <c r="G2253" i="33"/>
  <c r="G2252" i="33"/>
  <c r="G2251" i="33"/>
  <c r="G2250" i="33"/>
  <c r="G2249" i="33"/>
  <c r="G2248" i="33"/>
  <c r="F2247" i="33"/>
  <c r="E2247" i="33"/>
  <c r="G2246" i="33"/>
  <c r="G2245" i="33"/>
  <c r="G2244" i="33"/>
  <c r="G2243" i="33"/>
  <c r="G2242" i="33"/>
  <c r="G2241" i="33"/>
  <c r="G2240" i="33"/>
  <c r="F2239" i="33"/>
  <c r="E2239" i="33"/>
  <c r="G2238" i="33"/>
  <c r="G2237" i="33"/>
  <c r="G2236" i="33"/>
  <c r="G2235" i="33"/>
  <c r="G2234" i="33"/>
  <c r="G2233" i="33"/>
  <c r="G2232" i="33"/>
  <c r="F2231" i="33"/>
  <c r="E2231" i="33"/>
  <c r="G2230" i="33"/>
  <c r="G2229" i="33"/>
  <c r="G2228" i="33"/>
  <c r="G2227" i="33"/>
  <c r="G2226" i="33"/>
  <c r="G2225" i="33"/>
  <c r="G2224" i="33"/>
  <c r="F2223" i="33"/>
  <c r="E2223" i="33"/>
  <c r="G2222" i="33"/>
  <c r="G2221" i="33"/>
  <c r="G2220" i="33"/>
  <c r="G2219" i="33"/>
  <c r="G2218" i="33"/>
  <c r="G2217" i="33"/>
  <c r="G2216" i="33"/>
  <c r="F2215" i="33"/>
  <c r="E2215" i="33"/>
  <c r="G2214" i="33"/>
  <c r="G2213" i="33"/>
  <c r="G2212" i="33"/>
  <c r="G2211" i="33"/>
  <c r="G2210" i="33"/>
  <c r="G2209" i="33"/>
  <c r="G2208" i="33"/>
  <c r="F2207" i="33"/>
  <c r="E2207" i="33"/>
  <c r="G2206" i="33"/>
  <c r="G2205" i="33"/>
  <c r="G2204" i="33"/>
  <c r="G2203" i="33"/>
  <c r="G2202" i="33"/>
  <c r="G2201" i="33"/>
  <c r="G2200" i="33"/>
  <c r="F2194" i="33"/>
  <c r="E2194" i="33"/>
  <c r="G2193" i="33"/>
  <c r="G2192" i="33"/>
  <c r="G2191" i="33"/>
  <c r="G2190" i="33"/>
  <c r="G2189" i="33"/>
  <c r="G2188" i="33"/>
  <c r="G2187" i="33"/>
  <c r="F2186" i="33"/>
  <c r="E2186" i="33"/>
  <c r="G2185" i="33"/>
  <c r="G2184" i="33"/>
  <c r="G2183" i="33"/>
  <c r="G2182" i="33"/>
  <c r="G2181" i="33"/>
  <c r="G2180" i="33"/>
  <c r="G2179" i="33"/>
  <c r="F2178" i="33"/>
  <c r="E2178" i="33"/>
  <c r="G2177" i="33"/>
  <c r="G2176" i="33"/>
  <c r="G2175" i="33"/>
  <c r="G2174" i="33"/>
  <c r="G2173" i="33"/>
  <c r="G2172" i="33"/>
  <c r="G2171" i="33"/>
  <c r="F2170" i="33"/>
  <c r="E2170" i="33"/>
  <c r="G2169" i="33"/>
  <c r="G2168" i="33"/>
  <c r="G2167" i="33"/>
  <c r="G2166" i="33"/>
  <c r="G2165" i="33"/>
  <c r="G2164" i="33"/>
  <c r="G2163" i="33"/>
  <c r="F2162" i="33"/>
  <c r="E2162" i="33"/>
  <c r="G2161" i="33"/>
  <c r="G2160" i="33"/>
  <c r="G2159" i="33"/>
  <c r="G2158" i="33"/>
  <c r="G2157" i="33"/>
  <c r="G2156" i="33"/>
  <c r="G2155" i="33"/>
  <c r="F2154" i="33"/>
  <c r="E2154" i="33"/>
  <c r="G2153" i="33"/>
  <c r="G2152" i="33"/>
  <c r="G2151" i="33"/>
  <c r="G2150" i="33"/>
  <c r="G2149" i="33"/>
  <c r="G2148" i="33"/>
  <c r="G2147" i="33"/>
  <c r="F2146" i="33"/>
  <c r="E2146" i="33"/>
  <c r="G2145" i="33"/>
  <c r="G2144" i="33"/>
  <c r="G2143" i="33"/>
  <c r="G2142" i="33"/>
  <c r="G2141" i="33"/>
  <c r="G2140" i="33"/>
  <c r="G2139" i="33"/>
  <c r="F2138" i="33"/>
  <c r="E2138" i="33"/>
  <c r="G2137" i="33"/>
  <c r="G2136" i="33"/>
  <c r="G2135" i="33"/>
  <c r="G2134" i="33"/>
  <c r="G2133" i="33"/>
  <c r="G2132" i="33"/>
  <c r="G2131" i="33"/>
  <c r="F2130" i="33"/>
  <c r="E2130" i="33"/>
  <c r="G2129" i="33"/>
  <c r="G2128" i="33"/>
  <c r="G2127" i="33"/>
  <c r="G2126" i="33"/>
  <c r="G2125" i="33"/>
  <c r="G2124" i="33"/>
  <c r="G2123" i="33"/>
  <c r="F2122" i="33"/>
  <c r="E2122" i="33"/>
  <c r="G2121" i="33"/>
  <c r="G2120" i="33"/>
  <c r="G2119" i="33"/>
  <c r="G2118" i="33"/>
  <c r="G2117" i="33"/>
  <c r="G2116" i="33"/>
  <c r="G2115" i="33"/>
  <c r="F2114" i="33"/>
  <c r="E2114" i="33"/>
  <c r="G2113" i="33"/>
  <c r="G2112" i="33"/>
  <c r="G2111" i="33"/>
  <c r="G2110" i="33"/>
  <c r="G2109" i="33"/>
  <c r="G2108" i="33"/>
  <c r="G2107" i="33"/>
  <c r="F2106" i="33"/>
  <c r="E2106" i="33"/>
  <c r="G2105" i="33"/>
  <c r="G2104" i="33"/>
  <c r="G2103" i="33"/>
  <c r="G2102" i="33"/>
  <c r="G2101" i="33"/>
  <c r="G2100" i="33"/>
  <c r="G2099" i="33"/>
  <c r="F2098" i="33"/>
  <c r="E2098" i="33"/>
  <c r="G2097" i="33"/>
  <c r="G2096" i="33"/>
  <c r="G2095" i="33"/>
  <c r="G2094" i="33"/>
  <c r="G2093" i="33"/>
  <c r="G2092" i="33"/>
  <c r="G2091" i="33"/>
  <c r="F2090" i="33"/>
  <c r="E2090" i="33"/>
  <c r="G2089" i="33"/>
  <c r="G2088" i="33"/>
  <c r="G2087" i="33"/>
  <c r="G2086" i="33"/>
  <c r="G2085" i="33"/>
  <c r="G2084" i="33"/>
  <c r="G2083" i="33"/>
  <c r="F2082" i="33"/>
  <c r="E2082" i="33"/>
  <c r="G2081" i="33"/>
  <c r="G2080" i="33"/>
  <c r="G2079" i="33"/>
  <c r="G2078" i="33"/>
  <c r="G2077" i="33"/>
  <c r="G2076" i="33"/>
  <c r="G2075" i="33"/>
  <c r="F2074" i="33"/>
  <c r="E2074" i="33"/>
  <c r="G2073" i="33"/>
  <c r="G2072" i="33"/>
  <c r="G2071" i="33"/>
  <c r="G2070" i="33"/>
  <c r="G2069" i="33"/>
  <c r="G2068" i="33"/>
  <c r="G2067" i="33"/>
  <c r="F2066" i="33"/>
  <c r="E2066" i="33"/>
  <c r="G2065" i="33"/>
  <c r="G2064" i="33"/>
  <c r="G2063" i="33"/>
  <c r="G2062" i="33"/>
  <c r="G2061" i="33"/>
  <c r="G2060" i="33"/>
  <c r="G2059" i="33"/>
  <c r="F2058" i="33"/>
  <c r="E2058" i="33"/>
  <c r="G2057" i="33"/>
  <c r="G2056" i="33"/>
  <c r="G2055" i="33"/>
  <c r="G2054" i="33"/>
  <c r="G2053" i="33"/>
  <c r="G2052" i="33"/>
  <c r="G2051" i="33"/>
  <c r="F2050" i="33"/>
  <c r="E2050" i="33"/>
  <c r="G2049" i="33"/>
  <c r="G2048" i="33"/>
  <c r="G2047" i="33"/>
  <c r="G2046" i="33"/>
  <c r="G2045" i="33"/>
  <c r="G2044" i="33"/>
  <c r="G2043" i="33"/>
  <c r="F2042" i="33"/>
  <c r="E2042" i="33"/>
  <c r="G2041" i="33"/>
  <c r="G2040" i="33"/>
  <c r="G2039" i="33"/>
  <c r="G2038" i="33"/>
  <c r="G2037" i="33"/>
  <c r="G2036" i="33"/>
  <c r="G2035" i="33"/>
  <c r="F2029" i="33"/>
  <c r="E2029" i="33"/>
  <c r="G2028" i="33"/>
  <c r="G2027" i="33"/>
  <c r="G2026" i="33"/>
  <c r="G2025" i="33"/>
  <c r="G2024" i="33"/>
  <c r="G2023" i="33"/>
  <c r="G2022" i="33"/>
  <c r="F2021" i="33"/>
  <c r="E2021" i="33"/>
  <c r="G2020" i="33"/>
  <c r="G2019" i="33"/>
  <c r="G2018" i="33"/>
  <c r="G2017" i="33"/>
  <c r="G2016" i="33"/>
  <c r="G2015" i="33"/>
  <c r="G2014" i="33"/>
  <c r="F2013" i="33"/>
  <c r="E2013" i="33"/>
  <c r="G2012" i="33"/>
  <c r="G2011" i="33"/>
  <c r="G2010" i="33"/>
  <c r="G2009" i="33"/>
  <c r="G2008" i="33"/>
  <c r="G2007" i="33"/>
  <c r="G2006" i="33"/>
  <c r="F2005" i="33"/>
  <c r="E2005" i="33"/>
  <c r="G2004" i="33"/>
  <c r="G2003" i="33"/>
  <c r="G2002" i="33"/>
  <c r="G2001" i="33"/>
  <c r="G2000" i="33"/>
  <c r="G1999" i="33"/>
  <c r="G1998" i="33"/>
  <c r="F1997" i="33"/>
  <c r="E1997" i="33"/>
  <c r="G1996" i="33"/>
  <c r="G1995" i="33"/>
  <c r="G1994" i="33"/>
  <c r="G1993" i="33"/>
  <c r="G1992" i="33"/>
  <c r="G1991" i="33"/>
  <c r="G1990" i="33"/>
  <c r="F1989" i="33"/>
  <c r="E1989" i="33"/>
  <c r="G1988" i="33"/>
  <c r="G1987" i="33"/>
  <c r="G1986" i="33"/>
  <c r="G1985" i="33"/>
  <c r="G1984" i="33"/>
  <c r="G1983" i="33"/>
  <c r="G1982" i="33"/>
  <c r="F1981" i="33"/>
  <c r="E1981" i="33"/>
  <c r="G1980" i="33"/>
  <c r="G1979" i="33"/>
  <c r="G1978" i="33"/>
  <c r="G1977" i="33"/>
  <c r="G1976" i="33"/>
  <c r="G1975" i="33"/>
  <c r="G1974" i="33"/>
  <c r="F1973" i="33"/>
  <c r="E1973" i="33"/>
  <c r="G1972" i="33"/>
  <c r="G1971" i="33"/>
  <c r="G1970" i="33"/>
  <c r="G1969" i="33"/>
  <c r="G1968" i="33"/>
  <c r="G1967" i="33"/>
  <c r="G1966" i="33"/>
  <c r="F1965" i="33"/>
  <c r="E1965" i="33"/>
  <c r="G1964" i="33"/>
  <c r="G1963" i="33"/>
  <c r="G1962" i="33"/>
  <c r="G1961" i="33"/>
  <c r="G1960" i="33"/>
  <c r="G1959" i="33"/>
  <c r="G1958" i="33"/>
  <c r="F1957" i="33"/>
  <c r="E1957" i="33"/>
  <c r="G1956" i="33"/>
  <c r="G1955" i="33"/>
  <c r="G1954" i="33"/>
  <c r="G1953" i="33"/>
  <c r="G1952" i="33"/>
  <c r="G1951" i="33"/>
  <c r="G1950" i="33"/>
  <c r="F1949" i="33"/>
  <c r="E1949" i="33"/>
  <c r="G1948" i="33"/>
  <c r="G1947" i="33"/>
  <c r="G1946" i="33"/>
  <c r="G1945" i="33"/>
  <c r="G1944" i="33"/>
  <c r="G1943" i="33"/>
  <c r="G1942" i="33"/>
  <c r="F1941" i="33"/>
  <c r="E1941" i="33"/>
  <c r="G1940" i="33"/>
  <c r="G1939" i="33"/>
  <c r="G1938" i="33"/>
  <c r="G1937" i="33"/>
  <c r="G1936" i="33"/>
  <c r="G1935" i="33"/>
  <c r="G1934" i="33"/>
  <c r="F1933" i="33"/>
  <c r="E1933" i="33"/>
  <c r="G1932" i="33"/>
  <c r="G1931" i="33"/>
  <c r="G1930" i="33"/>
  <c r="G1929" i="33"/>
  <c r="G1928" i="33"/>
  <c r="G1927" i="33"/>
  <c r="G1926" i="33"/>
  <c r="F1925" i="33"/>
  <c r="E1925" i="33"/>
  <c r="G1924" i="33"/>
  <c r="G1923" i="33"/>
  <c r="G1922" i="33"/>
  <c r="G1921" i="33"/>
  <c r="G1920" i="33"/>
  <c r="G1919" i="33"/>
  <c r="G1918" i="33"/>
  <c r="F1917" i="33"/>
  <c r="E1917" i="33"/>
  <c r="G1916" i="33"/>
  <c r="G1915" i="33"/>
  <c r="G1914" i="33"/>
  <c r="G1913" i="33"/>
  <c r="G1912" i="33"/>
  <c r="G1911" i="33"/>
  <c r="G1910" i="33"/>
  <c r="F1909" i="33"/>
  <c r="E1909" i="33"/>
  <c r="G1908" i="33"/>
  <c r="G1907" i="33"/>
  <c r="G1906" i="33"/>
  <c r="G1905" i="33"/>
  <c r="G1904" i="33"/>
  <c r="G1903" i="33"/>
  <c r="G1902" i="33"/>
  <c r="F1901" i="33"/>
  <c r="E1901" i="33"/>
  <c r="G1900" i="33"/>
  <c r="G1899" i="33"/>
  <c r="G1898" i="33"/>
  <c r="G1897" i="33"/>
  <c r="G1896" i="33"/>
  <c r="G1895" i="33"/>
  <c r="G1894" i="33"/>
  <c r="F1893" i="33"/>
  <c r="E1893" i="33"/>
  <c r="G1892" i="33"/>
  <c r="G1891" i="33"/>
  <c r="G1890" i="33"/>
  <c r="G1889" i="33"/>
  <c r="G1888" i="33"/>
  <c r="G1887" i="33"/>
  <c r="G1886" i="33"/>
  <c r="F1885" i="33"/>
  <c r="E1885" i="33"/>
  <c r="G1884" i="33"/>
  <c r="G1883" i="33"/>
  <c r="G1882" i="33"/>
  <c r="G1881" i="33"/>
  <c r="G1880" i="33"/>
  <c r="G1879" i="33"/>
  <c r="G1878" i="33"/>
  <c r="F1877" i="33"/>
  <c r="E1877" i="33"/>
  <c r="G1876" i="33"/>
  <c r="G1875" i="33"/>
  <c r="G1874" i="33"/>
  <c r="G1873" i="33"/>
  <c r="G1872" i="33"/>
  <c r="G1871" i="33"/>
  <c r="G1870" i="33"/>
  <c r="F1864" i="33"/>
  <c r="E1864" i="33"/>
  <c r="G1863" i="33"/>
  <c r="G1862" i="33"/>
  <c r="G1861" i="33"/>
  <c r="G1860" i="33"/>
  <c r="G1859" i="33"/>
  <c r="G1858" i="33"/>
  <c r="G1857" i="33"/>
  <c r="F1856" i="33"/>
  <c r="E1856" i="33"/>
  <c r="G1855" i="33"/>
  <c r="G1854" i="33"/>
  <c r="G1853" i="33"/>
  <c r="G1852" i="33"/>
  <c r="G1851" i="33"/>
  <c r="G1850" i="33"/>
  <c r="G1849" i="33"/>
  <c r="F1848" i="33"/>
  <c r="E1848" i="33"/>
  <c r="G1847" i="33"/>
  <c r="G1846" i="33"/>
  <c r="G1845" i="33"/>
  <c r="G1844" i="33"/>
  <c r="G1843" i="33"/>
  <c r="G1842" i="33"/>
  <c r="G1841" i="33"/>
  <c r="F1840" i="33"/>
  <c r="E1840" i="33"/>
  <c r="G1839" i="33"/>
  <c r="G1838" i="33"/>
  <c r="G1837" i="33"/>
  <c r="G1836" i="33"/>
  <c r="G1835" i="33"/>
  <c r="G1834" i="33"/>
  <c r="G1833" i="33"/>
  <c r="F1832" i="33"/>
  <c r="E1832" i="33"/>
  <c r="G1831" i="33"/>
  <c r="G1830" i="33"/>
  <c r="G1829" i="33"/>
  <c r="G1828" i="33"/>
  <c r="G1827" i="33"/>
  <c r="G1826" i="33"/>
  <c r="G1825" i="33"/>
  <c r="F1824" i="33"/>
  <c r="E1824" i="33"/>
  <c r="G1823" i="33"/>
  <c r="G1822" i="33"/>
  <c r="G1821" i="33"/>
  <c r="G1820" i="33"/>
  <c r="G1819" i="33"/>
  <c r="G1818" i="33"/>
  <c r="G1817" i="33"/>
  <c r="F1816" i="33"/>
  <c r="E1816" i="33"/>
  <c r="G1815" i="33"/>
  <c r="G1814" i="33"/>
  <c r="G1813" i="33"/>
  <c r="G1812" i="33"/>
  <c r="G1811" i="33"/>
  <c r="G1810" i="33"/>
  <c r="G1809" i="33"/>
  <c r="F1808" i="33"/>
  <c r="E1808" i="33"/>
  <c r="G1807" i="33"/>
  <c r="G1806" i="33"/>
  <c r="G1805" i="33"/>
  <c r="G1804" i="33"/>
  <c r="G1803" i="33"/>
  <c r="G1802" i="33"/>
  <c r="G1801" i="33"/>
  <c r="F1800" i="33"/>
  <c r="E1800" i="33"/>
  <c r="G1799" i="33"/>
  <c r="G1798" i="33"/>
  <c r="G1797" i="33"/>
  <c r="G1796" i="33"/>
  <c r="G1795" i="33"/>
  <c r="G1794" i="33"/>
  <c r="G1793" i="33"/>
  <c r="F1792" i="33"/>
  <c r="E1792" i="33"/>
  <c r="G1791" i="33"/>
  <c r="G1790" i="33"/>
  <c r="G1789" i="33"/>
  <c r="G1788" i="33"/>
  <c r="G1787" i="33"/>
  <c r="G1786" i="33"/>
  <c r="G1785" i="33"/>
  <c r="F1784" i="33"/>
  <c r="E1784" i="33"/>
  <c r="G1783" i="33"/>
  <c r="G1782" i="33"/>
  <c r="G1781" i="33"/>
  <c r="G1780" i="33"/>
  <c r="G1779" i="33"/>
  <c r="G1778" i="33"/>
  <c r="G1777" i="33"/>
  <c r="F1776" i="33"/>
  <c r="E1776" i="33"/>
  <c r="G1775" i="33"/>
  <c r="G1774" i="33"/>
  <c r="G1773" i="33"/>
  <c r="G1772" i="33"/>
  <c r="G1771" i="33"/>
  <c r="G1770" i="33"/>
  <c r="G1769" i="33"/>
  <c r="F1768" i="33"/>
  <c r="E1768" i="33"/>
  <c r="G1767" i="33"/>
  <c r="G1766" i="33"/>
  <c r="G1765" i="33"/>
  <c r="G1764" i="33"/>
  <c r="G1763" i="33"/>
  <c r="G1762" i="33"/>
  <c r="G1761" i="33"/>
  <c r="F1760" i="33"/>
  <c r="E1760" i="33"/>
  <c r="G1759" i="33"/>
  <c r="G1758" i="33"/>
  <c r="G1757" i="33"/>
  <c r="G1756" i="33"/>
  <c r="G1755" i="33"/>
  <c r="G1754" i="33"/>
  <c r="G1753" i="33"/>
  <c r="F1752" i="33"/>
  <c r="E1752" i="33"/>
  <c r="G1751" i="33"/>
  <c r="G1750" i="33"/>
  <c r="G1749" i="33"/>
  <c r="G1748" i="33"/>
  <c r="G1747" i="33"/>
  <c r="G1746" i="33"/>
  <c r="G1745" i="33"/>
  <c r="F1744" i="33"/>
  <c r="E1744" i="33"/>
  <c r="G1743" i="33"/>
  <c r="G1742" i="33"/>
  <c r="G1741" i="33"/>
  <c r="G1740" i="33"/>
  <c r="G1739" i="33"/>
  <c r="G1738" i="33"/>
  <c r="G1737" i="33"/>
  <c r="F1736" i="33"/>
  <c r="E1736" i="33"/>
  <c r="G1735" i="33"/>
  <c r="G1734" i="33"/>
  <c r="G1733" i="33"/>
  <c r="G1732" i="33"/>
  <c r="G1731" i="33"/>
  <c r="G1730" i="33"/>
  <c r="G1729" i="33"/>
  <c r="F1728" i="33"/>
  <c r="E1728" i="33"/>
  <c r="G1727" i="33"/>
  <c r="G1726" i="33"/>
  <c r="G1725" i="33"/>
  <c r="G1724" i="33"/>
  <c r="G1723" i="33"/>
  <c r="G1722" i="33"/>
  <c r="G1721" i="33"/>
  <c r="F1720" i="33"/>
  <c r="E1720" i="33"/>
  <c r="G1719" i="33"/>
  <c r="G1718" i="33"/>
  <c r="G1717" i="33"/>
  <c r="G1716" i="33"/>
  <c r="G1715" i="33"/>
  <c r="G1714" i="33"/>
  <c r="G1713" i="33"/>
  <c r="F1712" i="33"/>
  <c r="E1712" i="33"/>
  <c r="G1711" i="33"/>
  <c r="G1710" i="33"/>
  <c r="G1709" i="33"/>
  <c r="G1708" i="33"/>
  <c r="G1707" i="33"/>
  <c r="G1706" i="33"/>
  <c r="G1705" i="33"/>
  <c r="F1699" i="33"/>
  <c r="E1699" i="33"/>
  <c r="G1698" i="33"/>
  <c r="G1697" i="33"/>
  <c r="G1696" i="33"/>
  <c r="G1695" i="33"/>
  <c r="G1694" i="33"/>
  <c r="G1693" i="33"/>
  <c r="G1692" i="33"/>
  <c r="F1691" i="33"/>
  <c r="E1691" i="33"/>
  <c r="G1690" i="33"/>
  <c r="G1689" i="33"/>
  <c r="G1688" i="33"/>
  <c r="G1687" i="33"/>
  <c r="G1686" i="33"/>
  <c r="G1685" i="33"/>
  <c r="G1684" i="33"/>
  <c r="F1683" i="33"/>
  <c r="E1683" i="33"/>
  <c r="G1682" i="33"/>
  <c r="G1681" i="33"/>
  <c r="G1680" i="33"/>
  <c r="G1679" i="33"/>
  <c r="G1678" i="33"/>
  <c r="G1677" i="33"/>
  <c r="G1676" i="33"/>
  <c r="F1675" i="33"/>
  <c r="E1675" i="33"/>
  <c r="G1674" i="33"/>
  <c r="G1673" i="33"/>
  <c r="G1672" i="33"/>
  <c r="G1671" i="33"/>
  <c r="G1670" i="33"/>
  <c r="G1669" i="33"/>
  <c r="G1668" i="33"/>
  <c r="F1667" i="33"/>
  <c r="E1667" i="33"/>
  <c r="G1666" i="33"/>
  <c r="G1665" i="33"/>
  <c r="G1664" i="33"/>
  <c r="G1663" i="33"/>
  <c r="G1662" i="33"/>
  <c r="G1661" i="33"/>
  <c r="G1660" i="33"/>
  <c r="F1659" i="33"/>
  <c r="E1659" i="33"/>
  <c r="G1658" i="33"/>
  <c r="G1657" i="33"/>
  <c r="G1656" i="33"/>
  <c r="G1655" i="33"/>
  <c r="G1654" i="33"/>
  <c r="G1653" i="33"/>
  <c r="G1652" i="33"/>
  <c r="F1651" i="33"/>
  <c r="E1651" i="33"/>
  <c r="G1650" i="33"/>
  <c r="G1649" i="33"/>
  <c r="G1648" i="33"/>
  <c r="G1647" i="33"/>
  <c r="G1646" i="33"/>
  <c r="G1645" i="33"/>
  <c r="G1644" i="33"/>
  <c r="F1643" i="33"/>
  <c r="E1643" i="33"/>
  <c r="G1642" i="33"/>
  <c r="G1641" i="33"/>
  <c r="G1640" i="33"/>
  <c r="G1639" i="33"/>
  <c r="G1638" i="33"/>
  <c r="G1637" i="33"/>
  <c r="G1636" i="33"/>
  <c r="F1635" i="33"/>
  <c r="E1635" i="33"/>
  <c r="G1634" i="33"/>
  <c r="G1633" i="33"/>
  <c r="G1632" i="33"/>
  <c r="G1631" i="33"/>
  <c r="G1630" i="33"/>
  <c r="G1629" i="33"/>
  <c r="G1628" i="33"/>
  <c r="F1627" i="33"/>
  <c r="E1627" i="33"/>
  <c r="G1626" i="33"/>
  <c r="G1625" i="33"/>
  <c r="G1624" i="33"/>
  <c r="G1623" i="33"/>
  <c r="G1622" i="33"/>
  <c r="G1621" i="33"/>
  <c r="G1620" i="33"/>
  <c r="F1619" i="33"/>
  <c r="E1619" i="33"/>
  <c r="G1618" i="33"/>
  <c r="G1617" i="33"/>
  <c r="G1616" i="33"/>
  <c r="G1615" i="33"/>
  <c r="G1614" i="33"/>
  <c r="G1613" i="33"/>
  <c r="G1612" i="33"/>
  <c r="F1611" i="33"/>
  <c r="E1611" i="33"/>
  <c r="G1610" i="33"/>
  <c r="G1609" i="33"/>
  <c r="G1608" i="33"/>
  <c r="G1607" i="33"/>
  <c r="G1606" i="33"/>
  <c r="G1605" i="33"/>
  <c r="G1604" i="33"/>
  <c r="F1603" i="33"/>
  <c r="E1603" i="33"/>
  <c r="G1602" i="33"/>
  <c r="G1601" i="33"/>
  <c r="G1600" i="33"/>
  <c r="G1599" i="33"/>
  <c r="G1598" i="33"/>
  <c r="G1597" i="33"/>
  <c r="G1596" i="33"/>
  <c r="F1595" i="33"/>
  <c r="E1595" i="33"/>
  <c r="G1594" i="33"/>
  <c r="G1593" i="33"/>
  <c r="G1592" i="33"/>
  <c r="G1591" i="33"/>
  <c r="G1590" i="33"/>
  <c r="G1589" i="33"/>
  <c r="G1588" i="33"/>
  <c r="F1587" i="33"/>
  <c r="E1587" i="33"/>
  <c r="G1586" i="33"/>
  <c r="G1585" i="33"/>
  <c r="G1584" i="33"/>
  <c r="G1583" i="33"/>
  <c r="G1582" i="33"/>
  <c r="G1581" i="33"/>
  <c r="G1580" i="33"/>
  <c r="F1579" i="33"/>
  <c r="E1579" i="33"/>
  <c r="G1578" i="33"/>
  <c r="G1577" i="33"/>
  <c r="G1576" i="33"/>
  <c r="G1575" i="33"/>
  <c r="G1574" i="33"/>
  <c r="G1573" i="33"/>
  <c r="G1572" i="33"/>
  <c r="F1571" i="33"/>
  <c r="E1571" i="33"/>
  <c r="G1570" i="33"/>
  <c r="G1569" i="33"/>
  <c r="G1568" i="33"/>
  <c r="G1567" i="33"/>
  <c r="G1566" i="33"/>
  <c r="G1565" i="33"/>
  <c r="G1564" i="33"/>
  <c r="F1563" i="33"/>
  <c r="E1563" i="33"/>
  <c r="G1562" i="33"/>
  <c r="G1561" i="33"/>
  <c r="G1560" i="33"/>
  <c r="G1559" i="33"/>
  <c r="G1558" i="33"/>
  <c r="G1557" i="33"/>
  <c r="G1556" i="33"/>
  <c r="F1555" i="33"/>
  <c r="E1555" i="33"/>
  <c r="G1554" i="33"/>
  <c r="G1553" i="33"/>
  <c r="G1552" i="33"/>
  <c r="G1551" i="33"/>
  <c r="G1550" i="33"/>
  <c r="G1549" i="33"/>
  <c r="G1548" i="33"/>
  <c r="F1547" i="33"/>
  <c r="E1547" i="33"/>
  <c r="G1546" i="33"/>
  <c r="G1545" i="33"/>
  <c r="G1544" i="33"/>
  <c r="G1543" i="33"/>
  <c r="G1542" i="33"/>
  <c r="G1541" i="33"/>
  <c r="G1540" i="33"/>
  <c r="F1534" i="33"/>
  <c r="E1534" i="33"/>
  <c r="G1533" i="33"/>
  <c r="G1532" i="33"/>
  <c r="G1531" i="33"/>
  <c r="G1530" i="33"/>
  <c r="G1529" i="33"/>
  <c r="G1528" i="33"/>
  <c r="G1527" i="33"/>
  <c r="F1526" i="33"/>
  <c r="E1526" i="33"/>
  <c r="G1525" i="33"/>
  <c r="G1524" i="33"/>
  <c r="G1523" i="33"/>
  <c r="G1522" i="33"/>
  <c r="G1521" i="33"/>
  <c r="G1520" i="33"/>
  <c r="G1519" i="33"/>
  <c r="F1518" i="33"/>
  <c r="E1518" i="33"/>
  <c r="G1517" i="33"/>
  <c r="G1516" i="33"/>
  <c r="G1515" i="33"/>
  <c r="G1514" i="33"/>
  <c r="G1513" i="33"/>
  <c r="G1512" i="33"/>
  <c r="G1511" i="33"/>
  <c r="F1510" i="33"/>
  <c r="E1510" i="33"/>
  <c r="G1509" i="33"/>
  <c r="G1508" i="33"/>
  <c r="G1507" i="33"/>
  <c r="G1506" i="33"/>
  <c r="G1505" i="33"/>
  <c r="G1504" i="33"/>
  <c r="G1503" i="33"/>
  <c r="F1502" i="33"/>
  <c r="E1502" i="33"/>
  <c r="G1501" i="33"/>
  <c r="G1500" i="33"/>
  <c r="G1499" i="33"/>
  <c r="G1498" i="33"/>
  <c r="G1497" i="33"/>
  <c r="G1496" i="33"/>
  <c r="G1495" i="33"/>
  <c r="F1494" i="33"/>
  <c r="E1494" i="33"/>
  <c r="G1493" i="33"/>
  <c r="G1492" i="33"/>
  <c r="G1491" i="33"/>
  <c r="G1490" i="33"/>
  <c r="G1489" i="33"/>
  <c r="G1488" i="33"/>
  <c r="G1487" i="33"/>
  <c r="F1486" i="33"/>
  <c r="E1486" i="33"/>
  <c r="G1485" i="33"/>
  <c r="G1484" i="33"/>
  <c r="G1483" i="33"/>
  <c r="G1482" i="33"/>
  <c r="G1481" i="33"/>
  <c r="G1480" i="33"/>
  <c r="G1479" i="33"/>
  <c r="F1478" i="33"/>
  <c r="E1478" i="33"/>
  <c r="G1477" i="33"/>
  <c r="G1476" i="33"/>
  <c r="G1475" i="33"/>
  <c r="G1474" i="33"/>
  <c r="G1473" i="33"/>
  <c r="G1472" i="33"/>
  <c r="G1471" i="33"/>
  <c r="F1470" i="33"/>
  <c r="E1470" i="33"/>
  <c r="G1469" i="33"/>
  <c r="G1468" i="33"/>
  <c r="G1467" i="33"/>
  <c r="G1466" i="33"/>
  <c r="G1465" i="33"/>
  <c r="G1464" i="33"/>
  <c r="G1463" i="33"/>
  <c r="F1462" i="33"/>
  <c r="E1462" i="33"/>
  <c r="G1461" i="33"/>
  <c r="G1460" i="33"/>
  <c r="G1459" i="33"/>
  <c r="G1458" i="33"/>
  <c r="G1457" i="33"/>
  <c r="G1456" i="33"/>
  <c r="G1455" i="33"/>
  <c r="F1454" i="33"/>
  <c r="E1454" i="33"/>
  <c r="G1453" i="33"/>
  <c r="G1452" i="33"/>
  <c r="G1451" i="33"/>
  <c r="G1450" i="33"/>
  <c r="G1449" i="33"/>
  <c r="G1448" i="33"/>
  <c r="G1447" i="33"/>
  <c r="F1446" i="33"/>
  <c r="E1446" i="33"/>
  <c r="G1445" i="33"/>
  <c r="G1444" i="33"/>
  <c r="G1443" i="33"/>
  <c r="G1442" i="33"/>
  <c r="G1441" i="33"/>
  <c r="G1440" i="33"/>
  <c r="G1439" i="33"/>
  <c r="F1438" i="33"/>
  <c r="E1438" i="33"/>
  <c r="G1437" i="33"/>
  <c r="G1436" i="33"/>
  <c r="G1435" i="33"/>
  <c r="G1434" i="33"/>
  <c r="G1433" i="33"/>
  <c r="G1432" i="33"/>
  <c r="G1431" i="33"/>
  <c r="F1430" i="33"/>
  <c r="E1430" i="33"/>
  <c r="G1429" i="33"/>
  <c r="G1428" i="33"/>
  <c r="G1427" i="33"/>
  <c r="G1426" i="33"/>
  <c r="G1425" i="33"/>
  <c r="G1424" i="33"/>
  <c r="G1423" i="33"/>
  <c r="F1422" i="33"/>
  <c r="E1422" i="33"/>
  <c r="G1421" i="33"/>
  <c r="G1420" i="33"/>
  <c r="G1419" i="33"/>
  <c r="G1418" i="33"/>
  <c r="G1417" i="33"/>
  <c r="G1416" i="33"/>
  <c r="G1415" i="33"/>
  <c r="F1414" i="33"/>
  <c r="E1414" i="33"/>
  <c r="G1413" i="33"/>
  <c r="G1412" i="33"/>
  <c r="G1411" i="33"/>
  <c r="G1410" i="33"/>
  <c r="G1409" i="33"/>
  <c r="G1408" i="33"/>
  <c r="G1407" i="33"/>
  <c r="F1406" i="33"/>
  <c r="E1406" i="33"/>
  <c r="G1405" i="33"/>
  <c r="G1404" i="33"/>
  <c r="G1403" i="33"/>
  <c r="G1402" i="33"/>
  <c r="G1401" i="33"/>
  <c r="G1400" i="33"/>
  <c r="G1399" i="33"/>
  <c r="F1398" i="33"/>
  <c r="E1398" i="33"/>
  <c r="G1397" i="33"/>
  <c r="G1396" i="33"/>
  <c r="G1395" i="33"/>
  <c r="G1394" i="33"/>
  <c r="G1393" i="33"/>
  <c r="G1392" i="33"/>
  <c r="G1391" i="33"/>
  <c r="F1390" i="33"/>
  <c r="E1390" i="33"/>
  <c r="G1389" i="33"/>
  <c r="G1388" i="33"/>
  <c r="G1387" i="33"/>
  <c r="G1386" i="33"/>
  <c r="G1385" i="33"/>
  <c r="G1384" i="33"/>
  <c r="G1383" i="33"/>
  <c r="F1382" i="33"/>
  <c r="E1382" i="33"/>
  <c r="G1381" i="33"/>
  <c r="G1380" i="33"/>
  <c r="G1379" i="33"/>
  <c r="G1378" i="33"/>
  <c r="G1377" i="33"/>
  <c r="G1376" i="33"/>
  <c r="G1375" i="33"/>
  <c r="F1369" i="33"/>
  <c r="E1369" i="33"/>
  <c r="G1368" i="33"/>
  <c r="G1367" i="33"/>
  <c r="G1366" i="33"/>
  <c r="G1365" i="33"/>
  <c r="G1364" i="33"/>
  <c r="G1363" i="33"/>
  <c r="G1362" i="33"/>
  <c r="F1361" i="33"/>
  <c r="E1361" i="33"/>
  <c r="G1360" i="33"/>
  <c r="G1359" i="33"/>
  <c r="G1358" i="33"/>
  <c r="G1357" i="33"/>
  <c r="G1356" i="33"/>
  <c r="G1355" i="33"/>
  <c r="G1354" i="33"/>
  <c r="F1353" i="33"/>
  <c r="E1353" i="33"/>
  <c r="G1352" i="33"/>
  <c r="G1351" i="33"/>
  <c r="G1350" i="33"/>
  <c r="G1349" i="33"/>
  <c r="G1348" i="33"/>
  <c r="G1347" i="33"/>
  <c r="G1346" i="33"/>
  <c r="F1345" i="33"/>
  <c r="E1345" i="33"/>
  <c r="G1344" i="33"/>
  <c r="G1343" i="33"/>
  <c r="G1342" i="33"/>
  <c r="G1341" i="33"/>
  <c r="G1340" i="33"/>
  <c r="G1339" i="33"/>
  <c r="G1338" i="33"/>
  <c r="F1337" i="33"/>
  <c r="E1337" i="33"/>
  <c r="G1336" i="33"/>
  <c r="G1335" i="33"/>
  <c r="G1334" i="33"/>
  <c r="G1333" i="33"/>
  <c r="G1332" i="33"/>
  <c r="G1331" i="33"/>
  <c r="G1330" i="33"/>
  <c r="F1329" i="33"/>
  <c r="E1329" i="33"/>
  <c r="G1328" i="33"/>
  <c r="G1327" i="33"/>
  <c r="G1326" i="33"/>
  <c r="G1325" i="33"/>
  <c r="G1324" i="33"/>
  <c r="G1323" i="33"/>
  <c r="G1322" i="33"/>
  <c r="F1321" i="33"/>
  <c r="E1321" i="33"/>
  <c r="G1320" i="33"/>
  <c r="G1319" i="33"/>
  <c r="G1318" i="33"/>
  <c r="G1317" i="33"/>
  <c r="G1316" i="33"/>
  <c r="G1315" i="33"/>
  <c r="G1314" i="33"/>
  <c r="F1313" i="33"/>
  <c r="E1313" i="33"/>
  <c r="G1312" i="33"/>
  <c r="G1311" i="33"/>
  <c r="G1310" i="33"/>
  <c r="G1309" i="33"/>
  <c r="G1308" i="33"/>
  <c r="G1307" i="33"/>
  <c r="G1306" i="33"/>
  <c r="F1305" i="33"/>
  <c r="E1305" i="33"/>
  <c r="G1304" i="33"/>
  <c r="G1303" i="33"/>
  <c r="G1302" i="33"/>
  <c r="G1301" i="33"/>
  <c r="G1300" i="33"/>
  <c r="G1299" i="33"/>
  <c r="G1298" i="33"/>
  <c r="F1297" i="33"/>
  <c r="E1297" i="33"/>
  <c r="G1296" i="33"/>
  <c r="G1295" i="33"/>
  <c r="G1294" i="33"/>
  <c r="G1293" i="33"/>
  <c r="G1292" i="33"/>
  <c r="G1291" i="33"/>
  <c r="G1290" i="33"/>
  <c r="F1289" i="33"/>
  <c r="E1289" i="33"/>
  <c r="G1288" i="33"/>
  <c r="G1287" i="33"/>
  <c r="G1286" i="33"/>
  <c r="G1285" i="33"/>
  <c r="G1284" i="33"/>
  <c r="G1283" i="33"/>
  <c r="G1282" i="33"/>
  <c r="F1281" i="33"/>
  <c r="E1281" i="33"/>
  <c r="G1280" i="33"/>
  <c r="G1279" i="33"/>
  <c r="G1278" i="33"/>
  <c r="G1277" i="33"/>
  <c r="G1276" i="33"/>
  <c r="G1275" i="33"/>
  <c r="G1274" i="33"/>
  <c r="F1273" i="33"/>
  <c r="E1273" i="33"/>
  <c r="G1272" i="33"/>
  <c r="G1271" i="33"/>
  <c r="G1270" i="33"/>
  <c r="G1269" i="33"/>
  <c r="G1268" i="33"/>
  <c r="G1267" i="33"/>
  <c r="G1266" i="33"/>
  <c r="F1265" i="33"/>
  <c r="E1265" i="33"/>
  <c r="G1264" i="33"/>
  <c r="G1263" i="33"/>
  <c r="G1262" i="33"/>
  <c r="G1261" i="33"/>
  <c r="G1260" i="33"/>
  <c r="G1259" i="33"/>
  <c r="G1258" i="33"/>
  <c r="F1257" i="33"/>
  <c r="E1257" i="33"/>
  <c r="G1256" i="33"/>
  <c r="G1255" i="33"/>
  <c r="G1254" i="33"/>
  <c r="G1253" i="33"/>
  <c r="G1252" i="33"/>
  <c r="G1251" i="33"/>
  <c r="G1250" i="33"/>
  <c r="F1249" i="33"/>
  <c r="E1249" i="33"/>
  <c r="G1248" i="33"/>
  <c r="G1247" i="33"/>
  <c r="G1246" i="33"/>
  <c r="G1245" i="33"/>
  <c r="G1244" i="33"/>
  <c r="G1243" i="33"/>
  <c r="G1242" i="33"/>
  <c r="F1241" i="33"/>
  <c r="E1241" i="33"/>
  <c r="G1240" i="33"/>
  <c r="G1239" i="33"/>
  <c r="G1238" i="33"/>
  <c r="G1237" i="33"/>
  <c r="G1236" i="33"/>
  <c r="G1235" i="33"/>
  <c r="G1234" i="33"/>
  <c r="F1233" i="33"/>
  <c r="E1233" i="33"/>
  <c r="G1232" i="33"/>
  <c r="G1231" i="33"/>
  <c r="G1230" i="33"/>
  <c r="G1229" i="33"/>
  <c r="G1228" i="33"/>
  <c r="G1227" i="33"/>
  <c r="G1226" i="33"/>
  <c r="F1225" i="33"/>
  <c r="E1225" i="33"/>
  <c r="G1224" i="33"/>
  <c r="G1223" i="33"/>
  <c r="G1222" i="33"/>
  <c r="G1221" i="33"/>
  <c r="G1220" i="33"/>
  <c r="G1219" i="33"/>
  <c r="G1218" i="33"/>
  <c r="F1217" i="33"/>
  <c r="E1217" i="33"/>
  <c r="G1216" i="33"/>
  <c r="G1215" i="33"/>
  <c r="G1214" i="33"/>
  <c r="G1213" i="33"/>
  <c r="G1212" i="33"/>
  <c r="G1211" i="33"/>
  <c r="G1210" i="33"/>
  <c r="F1204" i="33"/>
  <c r="E1204" i="33"/>
  <c r="G1203" i="33"/>
  <c r="G1202" i="33"/>
  <c r="G1201" i="33"/>
  <c r="G1200" i="33"/>
  <c r="G1199" i="33"/>
  <c r="G1198" i="33"/>
  <c r="G1197" i="33"/>
  <c r="F1196" i="33"/>
  <c r="E1196" i="33"/>
  <c r="G1195" i="33"/>
  <c r="G1194" i="33"/>
  <c r="G1193" i="33"/>
  <c r="G1192" i="33"/>
  <c r="G1191" i="33"/>
  <c r="G1190" i="33"/>
  <c r="G1189" i="33"/>
  <c r="F1188" i="33"/>
  <c r="E1188" i="33"/>
  <c r="G1187" i="33"/>
  <c r="G1186" i="33"/>
  <c r="G1185" i="33"/>
  <c r="G1184" i="33"/>
  <c r="G1183" i="33"/>
  <c r="G1182" i="33"/>
  <c r="G1181" i="33"/>
  <c r="F1180" i="33"/>
  <c r="E1180" i="33"/>
  <c r="G1179" i="33"/>
  <c r="G1178" i="33"/>
  <c r="G1177" i="33"/>
  <c r="G1176" i="33"/>
  <c r="G1175" i="33"/>
  <c r="G1174" i="33"/>
  <c r="G1173" i="33"/>
  <c r="F1172" i="33"/>
  <c r="E1172" i="33"/>
  <c r="G1171" i="33"/>
  <c r="G1170" i="33"/>
  <c r="G1169" i="33"/>
  <c r="G1168" i="33"/>
  <c r="G1167" i="33"/>
  <c r="G1166" i="33"/>
  <c r="G1165" i="33"/>
  <c r="F1164" i="33"/>
  <c r="E1164" i="33"/>
  <c r="G1163" i="33"/>
  <c r="G1162" i="33"/>
  <c r="G1161" i="33"/>
  <c r="G1160" i="33"/>
  <c r="G1159" i="33"/>
  <c r="G1158" i="33"/>
  <c r="G1157" i="33"/>
  <c r="F1156" i="33"/>
  <c r="E1156" i="33"/>
  <c r="G1155" i="33"/>
  <c r="G1154" i="33"/>
  <c r="G1153" i="33"/>
  <c r="G1152" i="33"/>
  <c r="G1151" i="33"/>
  <c r="G1150" i="33"/>
  <c r="G1149" i="33"/>
  <c r="F1148" i="33"/>
  <c r="E1148" i="33"/>
  <c r="G1147" i="33"/>
  <c r="G1146" i="33"/>
  <c r="G1145" i="33"/>
  <c r="G1144" i="33"/>
  <c r="G1143" i="33"/>
  <c r="G1142" i="33"/>
  <c r="G1141" i="33"/>
  <c r="F1140" i="33"/>
  <c r="E1140" i="33"/>
  <c r="G1139" i="33"/>
  <c r="G1138" i="33"/>
  <c r="G1137" i="33"/>
  <c r="G1136" i="33"/>
  <c r="G1135" i="33"/>
  <c r="G1134" i="33"/>
  <c r="G1133" i="33"/>
  <c r="F1132" i="33"/>
  <c r="E1132" i="33"/>
  <c r="G1131" i="33"/>
  <c r="G1130" i="33"/>
  <c r="G1129" i="33"/>
  <c r="G1128" i="33"/>
  <c r="G1127" i="33"/>
  <c r="G1126" i="33"/>
  <c r="G1125" i="33"/>
  <c r="F1124" i="33"/>
  <c r="E1124" i="33"/>
  <c r="G1123" i="33"/>
  <c r="G1122" i="33"/>
  <c r="G1121" i="33"/>
  <c r="G1120" i="33"/>
  <c r="G1119" i="33"/>
  <c r="G1118" i="33"/>
  <c r="G1117" i="33"/>
  <c r="F1116" i="33"/>
  <c r="E1116" i="33"/>
  <c r="G1115" i="33"/>
  <c r="G1114" i="33"/>
  <c r="G1113" i="33"/>
  <c r="G1112" i="33"/>
  <c r="G1111" i="33"/>
  <c r="G1110" i="33"/>
  <c r="G1109" i="33"/>
  <c r="F1108" i="33"/>
  <c r="E1108" i="33"/>
  <c r="G1107" i="33"/>
  <c r="G1106" i="33"/>
  <c r="G1105" i="33"/>
  <c r="G1104" i="33"/>
  <c r="G1103" i="33"/>
  <c r="G1102" i="33"/>
  <c r="G1101" i="33"/>
  <c r="F1100" i="33"/>
  <c r="E1100" i="33"/>
  <c r="G1099" i="33"/>
  <c r="G1098" i="33"/>
  <c r="G1097" i="33"/>
  <c r="G1096" i="33"/>
  <c r="G1095" i="33"/>
  <c r="G1094" i="33"/>
  <c r="G1093" i="33"/>
  <c r="F1092" i="33"/>
  <c r="E1092" i="33"/>
  <c r="G1091" i="33"/>
  <c r="G1090" i="33"/>
  <c r="G1089" i="33"/>
  <c r="G1088" i="33"/>
  <c r="G1087" i="33"/>
  <c r="G1086" i="33"/>
  <c r="G1085" i="33"/>
  <c r="F1084" i="33"/>
  <c r="E1084" i="33"/>
  <c r="G1083" i="33"/>
  <c r="G1082" i="33"/>
  <c r="G1081" i="33"/>
  <c r="G1080" i="33"/>
  <c r="G1079" i="33"/>
  <c r="G1078" i="33"/>
  <c r="G1077" i="33"/>
  <c r="F1076" i="33"/>
  <c r="E1076" i="33"/>
  <c r="G1075" i="33"/>
  <c r="G1074" i="33"/>
  <c r="G1073" i="33"/>
  <c r="G1072" i="33"/>
  <c r="G1071" i="33"/>
  <c r="G1070" i="33"/>
  <c r="G1069" i="33"/>
  <c r="F1068" i="33"/>
  <c r="E1068" i="33"/>
  <c r="G1067" i="33"/>
  <c r="G1066" i="33"/>
  <c r="G1065" i="33"/>
  <c r="G1064" i="33"/>
  <c r="G1063" i="33"/>
  <c r="G1062" i="33"/>
  <c r="G1061" i="33"/>
  <c r="F1060" i="33"/>
  <c r="E1060" i="33"/>
  <c r="G1059" i="33"/>
  <c r="G1058" i="33"/>
  <c r="G1057" i="33"/>
  <c r="G1056" i="33"/>
  <c r="G1055" i="33"/>
  <c r="G1054" i="33"/>
  <c r="G1053" i="33"/>
  <c r="F1052" i="33"/>
  <c r="E1052" i="33"/>
  <c r="G1051" i="33"/>
  <c r="G1050" i="33"/>
  <c r="G1049" i="33"/>
  <c r="G1048" i="33"/>
  <c r="G1047" i="33"/>
  <c r="G1046" i="33"/>
  <c r="G1045" i="33"/>
  <c r="F1039" i="33"/>
  <c r="E1039" i="33"/>
  <c r="G1038" i="33"/>
  <c r="G1037" i="33"/>
  <c r="G1036" i="33"/>
  <c r="G1035" i="33"/>
  <c r="G1034" i="33"/>
  <c r="G1033" i="33"/>
  <c r="G1032" i="33"/>
  <c r="F1031" i="33"/>
  <c r="E1031" i="33"/>
  <c r="G1030" i="33"/>
  <c r="G1029" i="33"/>
  <c r="G1028" i="33"/>
  <c r="G1027" i="33"/>
  <c r="G1026" i="33"/>
  <c r="G1025" i="33"/>
  <c r="G1024" i="33"/>
  <c r="F1023" i="33"/>
  <c r="E1023" i="33"/>
  <c r="G1022" i="33"/>
  <c r="G1021" i="33"/>
  <c r="G1020" i="33"/>
  <c r="G1019" i="33"/>
  <c r="G1018" i="33"/>
  <c r="G1017" i="33"/>
  <c r="G1016" i="33"/>
  <c r="F1015" i="33"/>
  <c r="E1015" i="33"/>
  <c r="G1014" i="33"/>
  <c r="G1013" i="33"/>
  <c r="G1012" i="33"/>
  <c r="G1011" i="33"/>
  <c r="G1010" i="33"/>
  <c r="G1009" i="33"/>
  <c r="G1008" i="33"/>
  <c r="F1007" i="33"/>
  <c r="E1007" i="33"/>
  <c r="G1006" i="33"/>
  <c r="G1005" i="33"/>
  <c r="G1004" i="33"/>
  <c r="G1003" i="33"/>
  <c r="G1002" i="33"/>
  <c r="G1001" i="33"/>
  <c r="G1000" i="33"/>
  <c r="F999" i="33"/>
  <c r="E999" i="33"/>
  <c r="G998" i="33"/>
  <c r="G997" i="33"/>
  <c r="G996" i="33"/>
  <c r="G995" i="33"/>
  <c r="G994" i="33"/>
  <c r="G993" i="33"/>
  <c r="G992" i="33"/>
  <c r="F991" i="33"/>
  <c r="E991" i="33"/>
  <c r="G990" i="33"/>
  <c r="G989" i="33"/>
  <c r="G988" i="33"/>
  <c r="G987" i="33"/>
  <c r="G986" i="33"/>
  <c r="G985" i="33"/>
  <c r="G984" i="33"/>
  <c r="F983" i="33"/>
  <c r="E983" i="33"/>
  <c r="G982" i="33"/>
  <c r="G981" i="33"/>
  <c r="G980" i="33"/>
  <c r="G979" i="33"/>
  <c r="G978" i="33"/>
  <c r="G977" i="33"/>
  <c r="G976" i="33"/>
  <c r="F975" i="33"/>
  <c r="E975" i="33"/>
  <c r="G974" i="33"/>
  <c r="G973" i="33"/>
  <c r="G972" i="33"/>
  <c r="G971" i="33"/>
  <c r="G970" i="33"/>
  <c r="G969" i="33"/>
  <c r="G968" i="33"/>
  <c r="F967" i="33"/>
  <c r="E967" i="33"/>
  <c r="G966" i="33"/>
  <c r="G965" i="33"/>
  <c r="G964" i="33"/>
  <c r="G963" i="33"/>
  <c r="G962" i="33"/>
  <c r="G961" i="33"/>
  <c r="G960" i="33"/>
  <c r="F959" i="33"/>
  <c r="E959" i="33"/>
  <c r="G958" i="33"/>
  <c r="G957" i="33"/>
  <c r="G956" i="33"/>
  <c r="G955" i="33"/>
  <c r="G954" i="33"/>
  <c r="G953" i="33"/>
  <c r="G952" i="33"/>
  <c r="F951" i="33"/>
  <c r="E951" i="33"/>
  <c r="G950" i="33"/>
  <c r="G949" i="33"/>
  <c r="G948" i="33"/>
  <c r="G947" i="33"/>
  <c r="G946" i="33"/>
  <c r="G945" i="33"/>
  <c r="G944" i="33"/>
  <c r="F943" i="33"/>
  <c r="E943" i="33"/>
  <c r="G942" i="33"/>
  <c r="G941" i="33"/>
  <c r="G940" i="33"/>
  <c r="G939" i="33"/>
  <c r="G938" i="33"/>
  <c r="G937" i="33"/>
  <c r="G936" i="33"/>
  <c r="F935" i="33"/>
  <c r="E935" i="33"/>
  <c r="G934" i="33"/>
  <c r="G933" i="33"/>
  <c r="G932" i="33"/>
  <c r="G931" i="33"/>
  <c r="G930" i="33"/>
  <c r="G929" i="33"/>
  <c r="G928" i="33"/>
  <c r="F927" i="33"/>
  <c r="E927" i="33"/>
  <c r="G926" i="33"/>
  <c r="G925" i="33"/>
  <c r="G924" i="33"/>
  <c r="G923" i="33"/>
  <c r="G922" i="33"/>
  <c r="G921" i="33"/>
  <c r="G920" i="33"/>
  <c r="F919" i="33"/>
  <c r="E919" i="33"/>
  <c r="G918" i="33"/>
  <c r="G917" i="33"/>
  <c r="G916" i="33"/>
  <c r="G915" i="33"/>
  <c r="G914" i="33"/>
  <c r="G913" i="33"/>
  <c r="G912" i="33"/>
  <c r="F911" i="33"/>
  <c r="E911" i="33"/>
  <c r="G910" i="33"/>
  <c r="G909" i="33"/>
  <c r="G908" i="33"/>
  <c r="G907" i="33"/>
  <c r="G906" i="33"/>
  <c r="G905" i="33"/>
  <c r="G904" i="33"/>
  <c r="F903" i="33"/>
  <c r="E903" i="33"/>
  <c r="G902" i="33"/>
  <c r="G901" i="33"/>
  <c r="G900" i="33"/>
  <c r="G899" i="33"/>
  <c r="G898" i="33"/>
  <c r="G897" i="33"/>
  <c r="G896" i="33"/>
  <c r="F895" i="33"/>
  <c r="E895" i="33"/>
  <c r="G894" i="33"/>
  <c r="G893" i="33"/>
  <c r="G892" i="33"/>
  <c r="G891" i="33"/>
  <c r="G890" i="33"/>
  <c r="G889" i="33"/>
  <c r="G888" i="33"/>
  <c r="F887" i="33"/>
  <c r="E887" i="33"/>
  <c r="G886" i="33"/>
  <c r="G885" i="33"/>
  <c r="G884" i="33"/>
  <c r="G883" i="33"/>
  <c r="G882" i="33"/>
  <c r="G881" i="33"/>
  <c r="G880" i="33"/>
  <c r="F874" i="33"/>
  <c r="E874" i="33"/>
  <c r="G873" i="33"/>
  <c r="G872" i="33"/>
  <c r="G871" i="33"/>
  <c r="G870" i="33"/>
  <c r="G869" i="33"/>
  <c r="G868" i="33"/>
  <c r="G867" i="33"/>
  <c r="F866" i="33"/>
  <c r="E866" i="33"/>
  <c r="G865" i="33"/>
  <c r="G864" i="33"/>
  <c r="G863" i="33"/>
  <c r="G862" i="33"/>
  <c r="G861" i="33"/>
  <c r="G860" i="33"/>
  <c r="G859" i="33"/>
  <c r="F858" i="33"/>
  <c r="E858" i="33"/>
  <c r="G857" i="33"/>
  <c r="G856" i="33"/>
  <c r="G855" i="33"/>
  <c r="G854" i="33"/>
  <c r="G853" i="33"/>
  <c r="G852" i="33"/>
  <c r="G851" i="33"/>
  <c r="F850" i="33"/>
  <c r="E850" i="33"/>
  <c r="G849" i="33"/>
  <c r="G848" i="33"/>
  <c r="G847" i="33"/>
  <c r="G846" i="33"/>
  <c r="G845" i="33"/>
  <c r="G844" i="33"/>
  <c r="G843" i="33"/>
  <c r="F842" i="33"/>
  <c r="E842" i="33"/>
  <c r="G841" i="33"/>
  <c r="G840" i="33"/>
  <c r="G839" i="33"/>
  <c r="G838" i="33"/>
  <c r="G837" i="33"/>
  <c r="G836" i="33"/>
  <c r="G835" i="33"/>
  <c r="F834" i="33"/>
  <c r="E834" i="33"/>
  <c r="G833" i="33"/>
  <c r="G832" i="33"/>
  <c r="G831" i="33"/>
  <c r="G830" i="33"/>
  <c r="G829" i="33"/>
  <c r="G828" i="33"/>
  <c r="G827" i="33"/>
  <c r="F826" i="33"/>
  <c r="E826" i="33"/>
  <c r="G825" i="33"/>
  <c r="G824" i="33"/>
  <c r="G823" i="33"/>
  <c r="G822" i="33"/>
  <c r="G821" i="33"/>
  <c r="G820" i="33"/>
  <c r="G819" i="33"/>
  <c r="F818" i="33"/>
  <c r="E818" i="33"/>
  <c r="G817" i="33"/>
  <c r="G816" i="33"/>
  <c r="G815" i="33"/>
  <c r="G814" i="33"/>
  <c r="G813" i="33"/>
  <c r="G812" i="33"/>
  <c r="G811" i="33"/>
  <c r="F810" i="33"/>
  <c r="E810" i="33"/>
  <c r="G809" i="33"/>
  <c r="G808" i="33"/>
  <c r="G807" i="33"/>
  <c r="G806" i="33"/>
  <c r="G805" i="33"/>
  <c r="G804" i="33"/>
  <c r="G803" i="33"/>
  <c r="F802" i="33"/>
  <c r="E802" i="33"/>
  <c r="G801" i="33"/>
  <c r="G800" i="33"/>
  <c r="G799" i="33"/>
  <c r="G798" i="33"/>
  <c r="G797" i="33"/>
  <c r="G796" i="33"/>
  <c r="G795" i="33"/>
  <c r="F794" i="33"/>
  <c r="E794" i="33"/>
  <c r="G793" i="33"/>
  <c r="G792" i="33"/>
  <c r="G791" i="33"/>
  <c r="G790" i="33"/>
  <c r="G789" i="33"/>
  <c r="G788" i="33"/>
  <c r="G787" i="33"/>
  <c r="F786" i="33"/>
  <c r="E786" i="33"/>
  <c r="G785" i="33"/>
  <c r="G784" i="33"/>
  <c r="G783" i="33"/>
  <c r="G782" i="33"/>
  <c r="G781" i="33"/>
  <c r="G780" i="33"/>
  <c r="G779" i="33"/>
  <c r="F778" i="33"/>
  <c r="E778" i="33"/>
  <c r="G777" i="33"/>
  <c r="G776" i="33"/>
  <c r="G775" i="33"/>
  <c r="G774" i="33"/>
  <c r="G773" i="33"/>
  <c r="G772" i="33"/>
  <c r="G771" i="33"/>
  <c r="F770" i="33"/>
  <c r="E770" i="33"/>
  <c r="G769" i="33"/>
  <c r="G768" i="33"/>
  <c r="G767" i="33"/>
  <c r="G766" i="33"/>
  <c r="G765" i="33"/>
  <c r="G764" i="33"/>
  <c r="G763" i="33"/>
  <c r="F762" i="33"/>
  <c r="E762" i="33"/>
  <c r="G761" i="33"/>
  <c r="G760" i="33"/>
  <c r="G759" i="33"/>
  <c r="G758" i="33"/>
  <c r="G757" i="33"/>
  <c r="G756" i="33"/>
  <c r="G755" i="33"/>
  <c r="F754" i="33"/>
  <c r="E754" i="33"/>
  <c r="G753" i="33"/>
  <c r="G752" i="33"/>
  <c r="G751" i="33"/>
  <c r="G750" i="33"/>
  <c r="G749" i="33"/>
  <c r="G748" i="33"/>
  <c r="G747" i="33"/>
  <c r="F746" i="33"/>
  <c r="E746" i="33"/>
  <c r="G745" i="33"/>
  <c r="G744" i="33"/>
  <c r="G743" i="33"/>
  <c r="G742" i="33"/>
  <c r="G741" i="33"/>
  <c r="G740" i="33"/>
  <c r="G739" i="33"/>
  <c r="F738" i="33"/>
  <c r="E738" i="33"/>
  <c r="G737" i="33"/>
  <c r="G736" i="33"/>
  <c r="G735" i="33"/>
  <c r="G734" i="33"/>
  <c r="G733" i="33"/>
  <c r="G732" i="33"/>
  <c r="G731" i="33"/>
  <c r="F730" i="33"/>
  <c r="E730" i="33"/>
  <c r="G729" i="33"/>
  <c r="G728" i="33"/>
  <c r="G727" i="33"/>
  <c r="G726" i="33"/>
  <c r="G725" i="33"/>
  <c r="G724" i="33"/>
  <c r="G723" i="33"/>
  <c r="F722" i="33"/>
  <c r="E722" i="33"/>
  <c r="G721" i="33"/>
  <c r="G720" i="33"/>
  <c r="G719" i="33"/>
  <c r="G718" i="33"/>
  <c r="G717" i="33"/>
  <c r="G716" i="33"/>
  <c r="G715" i="33"/>
  <c r="F709" i="33"/>
  <c r="E709" i="33"/>
  <c r="G708" i="33"/>
  <c r="G707" i="33"/>
  <c r="G706" i="33"/>
  <c r="G705" i="33"/>
  <c r="G704" i="33"/>
  <c r="G703" i="33"/>
  <c r="G702" i="33"/>
  <c r="F701" i="33"/>
  <c r="E701" i="33"/>
  <c r="G700" i="33"/>
  <c r="G699" i="33"/>
  <c r="G698" i="33"/>
  <c r="G697" i="33"/>
  <c r="G696" i="33"/>
  <c r="G695" i="33"/>
  <c r="G694" i="33"/>
  <c r="F693" i="33"/>
  <c r="E693" i="33"/>
  <c r="G692" i="33"/>
  <c r="G691" i="33"/>
  <c r="G690" i="33"/>
  <c r="G689" i="33"/>
  <c r="G688" i="33"/>
  <c r="G687" i="33"/>
  <c r="G686" i="33"/>
  <c r="F685" i="33"/>
  <c r="E685" i="33"/>
  <c r="G684" i="33"/>
  <c r="G683" i="33"/>
  <c r="G682" i="33"/>
  <c r="G681" i="33"/>
  <c r="G680" i="33"/>
  <c r="G679" i="33"/>
  <c r="G678" i="33"/>
  <c r="F677" i="33"/>
  <c r="E677" i="33"/>
  <c r="G676" i="33"/>
  <c r="G675" i="33"/>
  <c r="G674" i="33"/>
  <c r="G673" i="33"/>
  <c r="G672" i="33"/>
  <c r="G671" i="33"/>
  <c r="G670" i="33"/>
  <c r="F669" i="33"/>
  <c r="E669" i="33"/>
  <c r="G668" i="33"/>
  <c r="G667" i="33"/>
  <c r="G666" i="33"/>
  <c r="G665" i="33"/>
  <c r="G664" i="33"/>
  <c r="G663" i="33"/>
  <c r="G662" i="33"/>
  <c r="F661" i="33"/>
  <c r="E661" i="33"/>
  <c r="G660" i="33"/>
  <c r="G659" i="33"/>
  <c r="G658" i="33"/>
  <c r="G657" i="33"/>
  <c r="G656" i="33"/>
  <c r="G655" i="33"/>
  <c r="G654" i="33"/>
  <c r="F653" i="33"/>
  <c r="E653" i="33"/>
  <c r="G652" i="33"/>
  <c r="G651" i="33"/>
  <c r="G650" i="33"/>
  <c r="G649" i="33"/>
  <c r="G648" i="33"/>
  <c r="G647" i="33"/>
  <c r="G646" i="33"/>
  <c r="F645" i="33"/>
  <c r="E645" i="33"/>
  <c r="G644" i="33"/>
  <c r="G643" i="33"/>
  <c r="G642" i="33"/>
  <c r="G641" i="33"/>
  <c r="G640" i="33"/>
  <c r="G639" i="33"/>
  <c r="G638" i="33"/>
  <c r="F637" i="33"/>
  <c r="E637" i="33"/>
  <c r="G636" i="33"/>
  <c r="G635" i="33"/>
  <c r="G634" i="33"/>
  <c r="G633" i="33"/>
  <c r="G632" i="33"/>
  <c r="G631" i="33"/>
  <c r="G630" i="33"/>
  <c r="F629" i="33"/>
  <c r="E629" i="33"/>
  <c r="G628" i="33"/>
  <c r="G627" i="33"/>
  <c r="G626" i="33"/>
  <c r="G625" i="33"/>
  <c r="G624" i="33"/>
  <c r="G623" i="33"/>
  <c r="G622" i="33"/>
  <c r="F621" i="33"/>
  <c r="E621" i="33"/>
  <c r="G620" i="33"/>
  <c r="G619" i="33"/>
  <c r="G618" i="33"/>
  <c r="G617" i="33"/>
  <c r="G616" i="33"/>
  <c r="G615" i="33"/>
  <c r="G614" i="33"/>
  <c r="F613" i="33"/>
  <c r="E613" i="33"/>
  <c r="G612" i="33"/>
  <c r="G611" i="33"/>
  <c r="G610" i="33"/>
  <c r="G609" i="33"/>
  <c r="G608" i="33"/>
  <c r="G607" i="33"/>
  <c r="G606" i="33"/>
  <c r="F605" i="33"/>
  <c r="E605" i="33"/>
  <c r="G604" i="33"/>
  <c r="G603" i="33"/>
  <c r="G602" i="33"/>
  <c r="G601" i="33"/>
  <c r="G600" i="33"/>
  <c r="G599" i="33"/>
  <c r="G598" i="33"/>
  <c r="F597" i="33"/>
  <c r="E597" i="33"/>
  <c r="G596" i="33"/>
  <c r="G595" i="33"/>
  <c r="G594" i="33"/>
  <c r="G593" i="33"/>
  <c r="G592" i="33"/>
  <c r="G591" i="33"/>
  <c r="G590" i="33"/>
  <c r="F589" i="33"/>
  <c r="E589" i="33"/>
  <c r="G588" i="33"/>
  <c r="G587" i="33"/>
  <c r="G586" i="33"/>
  <c r="G585" i="33"/>
  <c r="G584" i="33"/>
  <c r="G583" i="33"/>
  <c r="G582" i="33"/>
  <c r="F581" i="33"/>
  <c r="E581" i="33"/>
  <c r="G580" i="33"/>
  <c r="G579" i="33"/>
  <c r="G578" i="33"/>
  <c r="G577" i="33"/>
  <c r="G576" i="33"/>
  <c r="G575" i="33"/>
  <c r="G574" i="33"/>
  <c r="F573" i="33"/>
  <c r="E573" i="33"/>
  <c r="G572" i="33"/>
  <c r="G571" i="33"/>
  <c r="G570" i="33"/>
  <c r="G569" i="33"/>
  <c r="G568" i="33"/>
  <c r="G567" i="33"/>
  <c r="G566" i="33"/>
  <c r="F565" i="33"/>
  <c r="E565" i="33"/>
  <c r="G564" i="33"/>
  <c r="G563" i="33"/>
  <c r="G562" i="33"/>
  <c r="G561" i="33"/>
  <c r="G560" i="33"/>
  <c r="G559" i="33"/>
  <c r="G558" i="33"/>
  <c r="F557" i="33"/>
  <c r="E557" i="33"/>
  <c r="G556" i="33"/>
  <c r="G555" i="33"/>
  <c r="G554" i="33"/>
  <c r="G553" i="33"/>
  <c r="G552" i="33"/>
  <c r="G551" i="33"/>
  <c r="G550" i="33"/>
  <c r="F544" i="33"/>
  <c r="E544" i="33"/>
  <c r="G543" i="33"/>
  <c r="G542" i="33"/>
  <c r="G541" i="33"/>
  <c r="G540" i="33"/>
  <c r="G539" i="33"/>
  <c r="G538" i="33"/>
  <c r="G537" i="33"/>
  <c r="F536" i="33"/>
  <c r="E536" i="33"/>
  <c r="G535" i="33"/>
  <c r="G534" i="33"/>
  <c r="G533" i="33"/>
  <c r="G532" i="33"/>
  <c r="G531" i="33"/>
  <c r="G530" i="33"/>
  <c r="G529" i="33"/>
  <c r="F528" i="33"/>
  <c r="E528" i="33"/>
  <c r="G527" i="33"/>
  <c r="G526" i="33"/>
  <c r="G525" i="33"/>
  <c r="G524" i="33"/>
  <c r="G523" i="33"/>
  <c r="G522" i="33"/>
  <c r="G521" i="33"/>
  <c r="F520" i="33"/>
  <c r="E520" i="33"/>
  <c r="G519" i="33"/>
  <c r="G518" i="33"/>
  <c r="G517" i="33"/>
  <c r="G516" i="33"/>
  <c r="G515" i="33"/>
  <c r="G514" i="33"/>
  <c r="G513" i="33"/>
  <c r="F512" i="33"/>
  <c r="E512" i="33"/>
  <c r="G511" i="33"/>
  <c r="G510" i="33"/>
  <c r="G509" i="33"/>
  <c r="G508" i="33"/>
  <c r="G507" i="33"/>
  <c r="G506" i="33"/>
  <c r="G505" i="33"/>
  <c r="F504" i="33"/>
  <c r="E504" i="33"/>
  <c r="G503" i="33"/>
  <c r="G502" i="33"/>
  <c r="G501" i="33"/>
  <c r="G500" i="33"/>
  <c r="G499" i="33"/>
  <c r="G498" i="33"/>
  <c r="G497" i="33"/>
  <c r="F496" i="33"/>
  <c r="E496" i="33"/>
  <c r="G495" i="33"/>
  <c r="G494" i="33"/>
  <c r="G493" i="33"/>
  <c r="G492" i="33"/>
  <c r="G491" i="33"/>
  <c r="G490" i="33"/>
  <c r="G489" i="33"/>
  <c r="F488" i="33"/>
  <c r="E488" i="33"/>
  <c r="G487" i="33"/>
  <c r="G486" i="33"/>
  <c r="G485" i="33"/>
  <c r="G484" i="33"/>
  <c r="G483" i="33"/>
  <c r="G482" i="33"/>
  <c r="G481" i="33"/>
  <c r="F480" i="33"/>
  <c r="E480" i="33"/>
  <c r="G479" i="33"/>
  <c r="G478" i="33"/>
  <c r="G477" i="33"/>
  <c r="G476" i="33"/>
  <c r="G475" i="33"/>
  <c r="G474" i="33"/>
  <c r="G473" i="33"/>
  <c r="F472" i="33"/>
  <c r="E472" i="33"/>
  <c r="G471" i="33"/>
  <c r="G470" i="33"/>
  <c r="G469" i="33"/>
  <c r="G468" i="33"/>
  <c r="G467" i="33"/>
  <c r="G466" i="33"/>
  <c r="G465" i="33"/>
  <c r="F464" i="33"/>
  <c r="E464" i="33"/>
  <c r="G463" i="33"/>
  <c r="G462" i="33"/>
  <c r="G461" i="33"/>
  <c r="G460" i="33"/>
  <c r="G459" i="33"/>
  <c r="G458" i="33"/>
  <c r="G457" i="33"/>
  <c r="F456" i="33"/>
  <c r="E456" i="33"/>
  <c r="G455" i="33"/>
  <c r="G454" i="33"/>
  <c r="G453" i="33"/>
  <c r="G452" i="33"/>
  <c r="G451" i="33"/>
  <c r="G450" i="33"/>
  <c r="G449" i="33"/>
  <c r="F448" i="33"/>
  <c r="E448" i="33"/>
  <c r="G447" i="33"/>
  <c r="G446" i="33"/>
  <c r="G445" i="33"/>
  <c r="G444" i="33"/>
  <c r="G443" i="33"/>
  <c r="G442" i="33"/>
  <c r="G441" i="33"/>
  <c r="F440" i="33"/>
  <c r="E440" i="33"/>
  <c r="G439" i="33"/>
  <c r="G438" i="33"/>
  <c r="G437" i="33"/>
  <c r="G436" i="33"/>
  <c r="G435" i="33"/>
  <c r="G434" i="33"/>
  <c r="G433" i="33"/>
  <c r="F432" i="33"/>
  <c r="E432" i="33"/>
  <c r="G431" i="33"/>
  <c r="G430" i="33"/>
  <c r="G429" i="33"/>
  <c r="G428" i="33"/>
  <c r="G427" i="33"/>
  <c r="G426" i="33"/>
  <c r="G425" i="33"/>
  <c r="F424" i="33"/>
  <c r="E424" i="33"/>
  <c r="G423" i="33"/>
  <c r="G422" i="33"/>
  <c r="G421" i="33"/>
  <c r="G420" i="33"/>
  <c r="G419" i="33"/>
  <c r="G418" i="33"/>
  <c r="G417" i="33"/>
  <c r="F416" i="33"/>
  <c r="E416" i="33"/>
  <c r="G415" i="33"/>
  <c r="G414" i="33"/>
  <c r="G413" i="33"/>
  <c r="G412" i="33"/>
  <c r="G411" i="33"/>
  <c r="G410" i="33"/>
  <c r="G409" i="33"/>
  <c r="F408" i="33"/>
  <c r="E408" i="33"/>
  <c r="G407" i="33"/>
  <c r="G406" i="33"/>
  <c r="G405" i="33"/>
  <c r="G404" i="33"/>
  <c r="G403" i="33"/>
  <c r="G402" i="33"/>
  <c r="G401" i="33"/>
  <c r="F400" i="33"/>
  <c r="E400" i="33"/>
  <c r="G399" i="33"/>
  <c r="G398" i="33"/>
  <c r="G397" i="33"/>
  <c r="G396" i="33"/>
  <c r="G395" i="33"/>
  <c r="G394" i="33"/>
  <c r="G393" i="33"/>
  <c r="F392" i="33"/>
  <c r="E392" i="33"/>
  <c r="G391" i="33"/>
  <c r="G390" i="33"/>
  <c r="G389" i="33"/>
  <c r="G388" i="33"/>
  <c r="G387" i="33"/>
  <c r="G386" i="33"/>
  <c r="G385" i="33"/>
  <c r="G78" i="33"/>
  <c r="G79" i="33"/>
  <c r="G80" i="33"/>
  <c r="G81" i="33"/>
  <c r="G82" i="33"/>
  <c r="G83" i="33"/>
  <c r="G84" i="33"/>
  <c r="E85" i="33"/>
  <c r="F85" i="33"/>
  <c r="C98" i="49" a="1"/>
  <c r="C146" i="49" a="1"/>
  <c r="C122" i="49" a="1"/>
  <c r="C79" i="49" a="1"/>
  <c r="C79" i="49" l="1"/>
  <c r="O80" i="49"/>
  <c r="C98" i="49"/>
  <c r="C122" i="49"/>
  <c r="C146" i="49"/>
  <c r="O123" i="49"/>
  <c r="O147" i="49"/>
  <c r="O99" i="49"/>
  <c r="G2734" i="33"/>
  <c r="G3032" i="33"/>
  <c r="G3277" i="33"/>
  <c r="G3341" i="33"/>
  <c r="G3213" i="33"/>
  <c r="F3350" i="33"/>
  <c r="F3185" i="33"/>
  <c r="G3160" i="33"/>
  <c r="G2907" i="33"/>
  <c r="G2915" i="33"/>
  <c r="G2939" i="33"/>
  <c r="G2798" i="33"/>
  <c r="E2855" i="33"/>
  <c r="G2673" i="33"/>
  <c r="G2545" i="33"/>
  <c r="G2609" i="33"/>
  <c r="G2665" i="33"/>
  <c r="G2718" i="33"/>
  <c r="G2726" i="33"/>
  <c r="G2782" i="33"/>
  <c r="G2790" i="33"/>
  <c r="G2846" i="33"/>
  <c r="G2854" i="33"/>
  <c r="G2963" i="33"/>
  <c r="E3185" i="33"/>
  <c r="G3088" i="33"/>
  <c r="G3152" i="33"/>
  <c r="G3205" i="33"/>
  <c r="G3269" i="33"/>
  <c r="G3333" i="33"/>
  <c r="G2553" i="33"/>
  <c r="G2561" i="33"/>
  <c r="G2617" i="33"/>
  <c r="G2625" i="33"/>
  <c r="E3020" i="33"/>
  <c r="G2923" i="33"/>
  <c r="G2971" i="33"/>
  <c r="G2979" i="33"/>
  <c r="G3040" i="33"/>
  <c r="G3096" i="33"/>
  <c r="G3104" i="33"/>
  <c r="G3221" i="33"/>
  <c r="G3285" i="33"/>
  <c r="G3349" i="33"/>
  <c r="G2569" i="33"/>
  <c r="G2633" i="33"/>
  <c r="G2681" i="33"/>
  <c r="G2689" i="33"/>
  <c r="G2742" i="33"/>
  <c r="G2806" i="33"/>
  <c r="G2867" i="33"/>
  <c r="F3020" i="33"/>
  <c r="G2931" i="33"/>
  <c r="G2987" i="33"/>
  <c r="G3048" i="33"/>
  <c r="G3112" i="33"/>
  <c r="G3168" i="33"/>
  <c r="G3176" i="33"/>
  <c r="G3229" i="33"/>
  <c r="G3293" i="33"/>
  <c r="G2577" i="33"/>
  <c r="G2641" i="33"/>
  <c r="G2750" i="33"/>
  <c r="G2758" i="33"/>
  <c r="G2814" i="33"/>
  <c r="G2822" i="33"/>
  <c r="G2995" i="33"/>
  <c r="G3056" i="33"/>
  <c r="G3120" i="33"/>
  <c r="G3184" i="33"/>
  <c r="G3237" i="33"/>
  <c r="G3301" i="33"/>
  <c r="G2702" i="33"/>
  <c r="F2855" i="33"/>
  <c r="G2766" i="33"/>
  <c r="G2830" i="33"/>
  <c r="G2875" i="33"/>
  <c r="G2883" i="33"/>
  <c r="E3350" i="33"/>
  <c r="G3245" i="33"/>
  <c r="G3309" i="33"/>
  <c r="E2690" i="33"/>
  <c r="G2585" i="33"/>
  <c r="G2593" i="33"/>
  <c r="G2649" i="33"/>
  <c r="G2891" i="33"/>
  <c r="G2947" i="33"/>
  <c r="G3003" i="33"/>
  <c r="G3011" i="33"/>
  <c r="G3064" i="33"/>
  <c r="G3072" i="33"/>
  <c r="G3128" i="33"/>
  <c r="G3253" i="33"/>
  <c r="G3317" i="33"/>
  <c r="G2537" i="33"/>
  <c r="F2690" i="33"/>
  <c r="G2601" i="33"/>
  <c r="G2657" i="33"/>
  <c r="G2710" i="33"/>
  <c r="G2774" i="33"/>
  <c r="G2838" i="33"/>
  <c r="G2899" i="33"/>
  <c r="G2955" i="33"/>
  <c r="G3019" i="33"/>
  <c r="G3080" i="33"/>
  <c r="G3136" i="33"/>
  <c r="G3197" i="33"/>
  <c r="G3261" i="33"/>
  <c r="G3325" i="33"/>
  <c r="G3144" i="33"/>
  <c r="G2162" i="33"/>
  <c r="G2420" i="33"/>
  <c r="G2428" i="33"/>
  <c r="G2484" i="33"/>
  <c r="G2492" i="33"/>
  <c r="G2516" i="33"/>
  <c r="E2525" i="33"/>
  <c r="G2239" i="33"/>
  <c r="G2303" i="33"/>
  <c r="G2098" i="33"/>
  <c r="G2114" i="33"/>
  <c r="G2122" i="33"/>
  <c r="G1877" i="33"/>
  <c r="G1933" i="33"/>
  <c r="G1941" i="33"/>
  <c r="G1997" i="33"/>
  <c r="G2005" i="33"/>
  <c r="F2030" i="33"/>
  <c r="G1760" i="33"/>
  <c r="G1824" i="33"/>
  <c r="F1865" i="33"/>
  <c r="G1571" i="33"/>
  <c r="F1700" i="33"/>
  <c r="G1635" i="33"/>
  <c r="G1699" i="33"/>
  <c r="F1535" i="33"/>
  <c r="G1438" i="33"/>
  <c r="G1502" i="33"/>
  <c r="G1563" i="33"/>
  <c r="G1627" i="33"/>
  <c r="G1683" i="33"/>
  <c r="G1691" i="33"/>
  <c r="G1744" i="33"/>
  <c r="G1752" i="33"/>
  <c r="G1808" i="33"/>
  <c r="G1816" i="33"/>
  <c r="E2030" i="33"/>
  <c r="G2058" i="33"/>
  <c r="G2170" i="33"/>
  <c r="G2223" i="33"/>
  <c r="G2231" i="33"/>
  <c r="G2287" i="33"/>
  <c r="G2295" i="33"/>
  <c r="G2351" i="33"/>
  <c r="G2359" i="33"/>
  <c r="G2476" i="33"/>
  <c r="G1446" i="33"/>
  <c r="G1510" i="33"/>
  <c r="E1865" i="33"/>
  <c r="G1768" i="33"/>
  <c r="G1832" i="33"/>
  <c r="G1885" i="33"/>
  <c r="G2066" i="33"/>
  <c r="G2074" i="33"/>
  <c r="G2178" i="33"/>
  <c r="G2186" i="33"/>
  <c r="G2247" i="33"/>
  <c r="G2311" i="33"/>
  <c r="G2372" i="33"/>
  <c r="F2525" i="33"/>
  <c r="G2436" i="33"/>
  <c r="G2500" i="33"/>
  <c r="G1398" i="33"/>
  <c r="G1454" i="33"/>
  <c r="G1462" i="33"/>
  <c r="G1518" i="33"/>
  <c r="G1526" i="33"/>
  <c r="G1579" i="33"/>
  <c r="G1587" i="33"/>
  <c r="G1643" i="33"/>
  <c r="G1651" i="33"/>
  <c r="G1893" i="33"/>
  <c r="G1949" i="33"/>
  <c r="G1957" i="33"/>
  <c r="G2013" i="33"/>
  <c r="G2021" i="33"/>
  <c r="G2082" i="33"/>
  <c r="G2130" i="33"/>
  <c r="G2138" i="33"/>
  <c r="G2380" i="33"/>
  <c r="G2444" i="33"/>
  <c r="G2508" i="33"/>
  <c r="G1406" i="33"/>
  <c r="G1470" i="33"/>
  <c r="G1534" i="33"/>
  <c r="G1595" i="33"/>
  <c r="G1659" i="33"/>
  <c r="G1712" i="33"/>
  <c r="G1720" i="33"/>
  <c r="G1776" i="33"/>
  <c r="G1784" i="33"/>
  <c r="G1840" i="33"/>
  <c r="G1848" i="33"/>
  <c r="G2029" i="33"/>
  <c r="G2090" i="33"/>
  <c r="G2194" i="33"/>
  <c r="E2360" i="33"/>
  <c r="G2255" i="33"/>
  <c r="G2263" i="33"/>
  <c r="G2319" i="33"/>
  <c r="G2327" i="33"/>
  <c r="E1700" i="33"/>
  <c r="G1603" i="33"/>
  <c r="G1667" i="33"/>
  <c r="G1728" i="33"/>
  <c r="G1792" i="33"/>
  <c r="G1856" i="33"/>
  <c r="G1901" i="33"/>
  <c r="G1909" i="33"/>
  <c r="G1965" i="33"/>
  <c r="G1973" i="33"/>
  <c r="E2195" i="33"/>
  <c r="G2146" i="33"/>
  <c r="G2154" i="33"/>
  <c r="G2207" i="33"/>
  <c r="F2360" i="33"/>
  <c r="G2271" i="33"/>
  <c r="G2335" i="33"/>
  <c r="G2388" i="33"/>
  <c r="G2396" i="33"/>
  <c r="G2452" i="33"/>
  <c r="G2460" i="33"/>
  <c r="G1478" i="33"/>
  <c r="G1736" i="33"/>
  <c r="G1800" i="33"/>
  <c r="G1864" i="33"/>
  <c r="G1917" i="33"/>
  <c r="G2042" i="33"/>
  <c r="F2195" i="33"/>
  <c r="G2215" i="33"/>
  <c r="G2279" i="33"/>
  <c r="G2343" i="33"/>
  <c r="G2404" i="33"/>
  <c r="G2468" i="33"/>
  <c r="G2524" i="33"/>
  <c r="G1422" i="33"/>
  <c r="G1430" i="33"/>
  <c r="G1486" i="33"/>
  <c r="G1547" i="33"/>
  <c r="G1555" i="33"/>
  <c r="G1611" i="33"/>
  <c r="G1619" i="33"/>
  <c r="G1675" i="33"/>
  <c r="G1925" i="33"/>
  <c r="G1981" i="33"/>
  <c r="G2050" i="33"/>
  <c r="G2106" i="33"/>
  <c r="G2412" i="33"/>
  <c r="E1535" i="33"/>
  <c r="G1382" i="33"/>
  <c r="G1390" i="33"/>
  <c r="G1414" i="33"/>
  <c r="G1494" i="33"/>
  <c r="G1989" i="33"/>
  <c r="G943" i="33"/>
  <c r="G565" i="33"/>
  <c r="G693" i="33"/>
  <c r="G629" i="33"/>
  <c r="E1040" i="33"/>
  <c r="G1345" i="33"/>
  <c r="G1289" i="33"/>
  <c r="G1297" i="33"/>
  <c r="G1361" i="33"/>
  <c r="G1052" i="33"/>
  <c r="F1205" i="33"/>
  <c r="G1116" i="33"/>
  <c r="G1180" i="33"/>
  <c r="G1233" i="33"/>
  <c r="G911" i="33"/>
  <c r="G927" i="33"/>
  <c r="G935" i="33"/>
  <c r="G959" i="33"/>
  <c r="G1023" i="33"/>
  <c r="F1370" i="33"/>
  <c r="G919" i="33"/>
  <c r="G1100" i="33"/>
  <c r="G1164" i="33"/>
  <c r="G1329" i="33"/>
  <c r="G1337" i="33"/>
  <c r="G967" i="33"/>
  <c r="G1031" i="33"/>
  <c r="G1092" i="33"/>
  <c r="G1156" i="33"/>
  <c r="G1217" i="33"/>
  <c r="G1265" i="33"/>
  <c r="G1273" i="33"/>
  <c r="G1321" i="33"/>
  <c r="G975" i="33"/>
  <c r="G983" i="33"/>
  <c r="G1039" i="33"/>
  <c r="E1205" i="33"/>
  <c r="G1108" i="33"/>
  <c r="G1172" i="33"/>
  <c r="G1225" i="33"/>
  <c r="G1281" i="33"/>
  <c r="G887" i="33"/>
  <c r="G991" i="33"/>
  <c r="G1124" i="33"/>
  <c r="G1241" i="33"/>
  <c r="G1068" i="33"/>
  <c r="G1132" i="33"/>
  <c r="G1196" i="33"/>
  <c r="G1249" i="33"/>
  <c r="G1305" i="33"/>
  <c r="G581" i="33"/>
  <c r="G645" i="33"/>
  <c r="G709" i="33"/>
  <c r="G895" i="33"/>
  <c r="G903" i="33"/>
  <c r="G951" i="33"/>
  <c r="G1007" i="33"/>
  <c r="G1015" i="33"/>
  <c r="G1076" i="33"/>
  <c r="G1140" i="33"/>
  <c r="G1204" i="33"/>
  <c r="G1313" i="33"/>
  <c r="G1369" i="33"/>
  <c r="F1040" i="33"/>
  <c r="G999" i="33"/>
  <c r="G1060" i="33"/>
  <c r="G1188" i="33"/>
  <c r="G1353" i="33"/>
  <c r="G1084" i="33"/>
  <c r="G1148" i="33"/>
  <c r="E1370" i="33"/>
  <c r="G1257" i="33"/>
  <c r="G754" i="33"/>
  <c r="G818" i="33"/>
  <c r="G762" i="33"/>
  <c r="G826" i="33"/>
  <c r="G770" i="33"/>
  <c r="G834" i="33"/>
  <c r="E875" i="33"/>
  <c r="G778" i="33"/>
  <c r="G786" i="33"/>
  <c r="G842" i="33"/>
  <c r="G850" i="33"/>
  <c r="G730" i="33"/>
  <c r="G794" i="33"/>
  <c r="G858" i="33"/>
  <c r="F875" i="33"/>
  <c r="G738" i="33"/>
  <c r="G802" i="33"/>
  <c r="G866" i="33"/>
  <c r="G722" i="33"/>
  <c r="G746" i="33"/>
  <c r="G810" i="33"/>
  <c r="G874" i="33"/>
  <c r="F710" i="33"/>
  <c r="G637" i="33"/>
  <c r="G701" i="33"/>
  <c r="G597" i="33"/>
  <c r="G661" i="33"/>
  <c r="E710" i="33"/>
  <c r="G605" i="33"/>
  <c r="G613" i="33"/>
  <c r="G669" i="33"/>
  <c r="G677" i="33"/>
  <c r="G573" i="33"/>
  <c r="G653" i="33"/>
  <c r="G589" i="33"/>
  <c r="G557" i="33"/>
  <c r="G621" i="33"/>
  <c r="G685" i="33"/>
  <c r="G408" i="33"/>
  <c r="G464" i="33"/>
  <c r="G472" i="33"/>
  <c r="G536" i="33"/>
  <c r="G400" i="33"/>
  <c r="G424" i="33"/>
  <c r="G480" i="33"/>
  <c r="G488" i="33"/>
  <c r="G432" i="33"/>
  <c r="G440" i="33"/>
  <c r="G496" i="33"/>
  <c r="G504" i="33"/>
  <c r="E545" i="33"/>
  <c r="G448" i="33"/>
  <c r="G392" i="33"/>
  <c r="F545" i="33"/>
  <c r="G456" i="33"/>
  <c r="G512" i="33"/>
  <c r="G520" i="33"/>
  <c r="G528" i="33"/>
  <c r="G416" i="33"/>
  <c r="G544" i="33"/>
  <c r="G102" i="49"/>
  <c r="G103" i="49"/>
  <c r="G100" i="49"/>
  <c r="G101" i="49"/>
  <c r="E380" i="33"/>
  <c r="F380" i="33"/>
  <c r="G104" i="49"/>
  <c r="G97" i="49"/>
  <c r="G98" i="49"/>
  <c r="G99" i="49"/>
  <c r="G85" i="33"/>
  <c r="G75" i="49" s="1"/>
  <c r="G145" i="49" a="1"/>
  <c r="C80" i="49" a="1"/>
  <c r="C123" i="49" a="1"/>
  <c r="G147" i="49" a="1"/>
  <c r="G121" i="49" a="1"/>
  <c r="C147" i="49" a="1"/>
  <c r="G122" i="49" a="1"/>
  <c r="G123" i="49" a="1"/>
  <c r="C99" i="49" a="1"/>
  <c r="G146" i="49" a="1"/>
  <c r="C80" i="49" l="1"/>
  <c r="O81" i="49"/>
  <c r="C99" i="49"/>
  <c r="C123" i="49"/>
  <c r="C147" i="49"/>
  <c r="G122" i="49"/>
  <c r="H122" i="49" s="1"/>
  <c r="G121" i="49"/>
  <c r="H121" i="49" s="1"/>
  <c r="G145" i="49"/>
  <c r="H145" i="49" s="1"/>
  <c r="G146" i="49"/>
  <c r="H146" i="49" s="1"/>
  <c r="G147" i="49"/>
  <c r="H147" i="49" s="1"/>
  <c r="G123" i="49"/>
  <c r="H123" i="49" s="1"/>
  <c r="O100" i="49"/>
  <c r="O148" i="49"/>
  <c r="O124" i="49"/>
  <c r="G2855" i="33"/>
  <c r="G3350" i="33"/>
  <c r="G3020" i="33"/>
  <c r="G2690" i="33"/>
  <c r="G3185" i="33"/>
  <c r="G2525" i="33"/>
  <c r="G2360" i="33"/>
  <c r="G2195" i="33"/>
  <c r="G2030" i="33"/>
  <c r="G1865" i="33"/>
  <c r="G1700" i="33"/>
  <c r="G1535" i="33"/>
  <c r="G1205" i="33"/>
  <c r="G1040" i="33"/>
  <c r="G1370" i="33"/>
  <c r="G875" i="33"/>
  <c r="G710" i="33"/>
  <c r="G545" i="33"/>
  <c r="G380" i="33"/>
  <c r="E109" i="33"/>
  <c r="E101" i="33"/>
  <c r="E61" i="33"/>
  <c r="G124" i="49" a="1"/>
  <c r="C124" i="49" a="1"/>
  <c r="G148" i="49" a="1"/>
  <c r="C148" i="49" a="1"/>
  <c r="C100" i="49" a="1"/>
  <c r="C81" i="49" a="1"/>
  <c r="C81" i="49" l="1"/>
  <c r="O82" i="49"/>
  <c r="C100" i="49"/>
  <c r="C124" i="49"/>
  <c r="C148" i="49"/>
  <c r="G148" i="49"/>
  <c r="H148" i="49" s="1"/>
  <c r="G124" i="49"/>
  <c r="H124" i="49" s="1"/>
  <c r="O149" i="49"/>
  <c r="O125" i="49"/>
  <c r="O101" i="49"/>
  <c r="F149" i="33"/>
  <c r="E149" i="33"/>
  <c r="G148" i="33"/>
  <c r="G147" i="33"/>
  <c r="G146" i="33"/>
  <c r="G145" i="33"/>
  <c r="G144" i="33"/>
  <c r="G143" i="33"/>
  <c r="G142" i="33"/>
  <c r="F141" i="33"/>
  <c r="E141" i="33"/>
  <c r="G140" i="33"/>
  <c r="G139" i="33"/>
  <c r="G138" i="33"/>
  <c r="G137" i="33"/>
  <c r="G136" i="33"/>
  <c r="G135" i="33"/>
  <c r="G134" i="33"/>
  <c r="F133" i="33"/>
  <c r="E133" i="33"/>
  <c r="G132" i="33"/>
  <c r="G131" i="33"/>
  <c r="G130" i="33"/>
  <c r="G129" i="33"/>
  <c r="G128" i="33"/>
  <c r="G127" i="33"/>
  <c r="G126" i="33"/>
  <c r="F125" i="33"/>
  <c r="E125" i="33"/>
  <c r="G124" i="33"/>
  <c r="G123" i="33"/>
  <c r="G122" i="33"/>
  <c r="G121" i="33"/>
  <c r="G120" i="33"/>
  <c r="G119" i="33"/>
  <c r="G118" i="33"/>
  <c r="F117" i="33"/>
  <c r="E117" i="33"/>
  <c r="G116" i="33"/>
  <c r="G115" i="33"/>
  <c r="G114" i="33"/>
  <c r="G113" i="33"/>
  <c r="G112" i="33"/>
  <c r="G111" i="33"/>
  <c r="G110" i="33"/>
  <c r="F109" i="33"/>
  <c r="G108" i="33"/>
  <c r="G107" i="33"/>
  <c r="G106" i="33"/>
  <c r="G105" i="33"/>
  <c r="G104" i="33"/>
  <c r="G103" i="33"/>
  <c r="G102" i="33"/>
  <c r="F101" i="33"/>
  <c r="G100" i="33"/>
  <c r="G99" i="33"/>
  <c r="G98" i="33"/>
  <c r="G97" i="33"/>
  <c r="G96" i="33"/>
  <c r="G95" i="33"/>
  <c r="G94" i="33"/>
  <c r="C149" i="49" a="1"/>
  <c r="G149" i="49" a="1"/>
  <c r="C82" i="49" a="1"/>
  <c r="G125" i="49" a="1"/>
  <c r="C125" i="49" a="1"/>
  <c r="C101" i="49" a="1"/>
  <c r="C82" i="49" l="1"/>
  <c r="O83" i="49"/>
  <c r="C101" i="49"/>
  <c r="C125" i="49"/>
  <c r="C149" i="49"/>
  <c r="G125" i="49"/>
  <c r="H125" i="49" s="1"/>
  <c r="G149" i="49"/>
  <c r="H149" i="49" s="1"/>
  <c r="O126" i="49"/>
  <c r="O102" i="49"/>
  <c r="O150" i="49"/>
  <c r="G87" i="49"/>
  <c r="H87" i="49" s="1"/>
  <c r="G149" i="33"/>
  <c r="G141" i="33"/>
  <c r="G117" i="33"/>
  <c r="G79" i="49" s="1"/>
  <c r="H79" i="49" s="1"/>
  <c r="G109" i="33"/>
  <c r="G78" i="49" s="1"/>
  <c r="H78" i="49" s="1"/>
  <c r="G125" i="33"/>
  <c r="G133" i="33"/>
  <c r="G101" i="33"/>
  <c r="G77" i="49" s="1"/>
  <c r="H77" i="49" s="1"/>
  <c r="I525" i="49"/>
  <c r="E525" i="49"/>
  <c r="I501" i="49"/>
  <c r="E501" i="49"/>
  <c r="I477" i="49"/>
  <c r="E477" i="49"/>
  <c r="I453" i="49"/>
  <c r="E453" i="49"/>
  <c r="I429" i="49"/>
  <c r="E429" i="49"/>
  <c r="I405" i="49"/>
  <c r="E405" i="49"/>
  <c r="I381" i="49"/>
  <c r="E381" i="49"/>
  <c r="I357" i="49"/>
  <c r="E357" i="49"/>
  <c r="I333" i="49"/>
  <c r="E333" i="49"/>
  <c r="I309" i="49"/>
  <c r="E309" i="49"/>
  <c r="I285" i="49"/>
  <c r="E285" i="49"/>
  <c r="I261" i="49"/>
  <c r="E261" i="49"/>
  <c r="I237" i="49"/>
  <c r="E237" i="49"/>
  <c r="I213" i="49"/>
  <c r="E213" i="49"/>
  <c r="I189" i="49"/>
  <c r="E189" i="49"/>
  <c r="I165" i="49"/>
  <c r="I141" i="49"/>
  <c r="C83" i="49" a="1"/>
  <c r="C126" i="49" a="1"/>
  <c r="G150" i="49" a="1"/>
  <c r="C102" i="49" a="1"/>
  <c r="C150" i="49" a="1"/>
  <c r="G126" i="49" a="1"/>
  <c r="C83" i="49" l="1"/>
  <c r="O84" i="49"/>
  <c r="C102" i="49"/>
  <c r="C126" i="49"/>
  <c r="C150" i="49"/>
  <c r="G150" i="49"/>
  <c r="H150" i="49" s="1"/>
  <c r="G126" i="49"/>
  <c r="H126" i="49" s="1"/>
  <c r="O151" i="49"/>
  <c r="O127" i="49"/>
  <c r="O103" i="49"/>
  <c r="G89" i="49"/>
  <c r="H89" i="49" s="1"/>
  <c r="G82" i="49"/>
  <c r="H82" i="49" s="1"/>
  <c r="H104" i="49"/>
  <c r="G90" i="49"/>
  <c r="H90" i="49" s="1"/>
  <c r="G83" i="49"/>
  <c r="H83" i="49" s="1"/>
  <c r="G91" i="49"/>
  <c r="H91" i="49" s="1"/>
  <c r="G88" i="49"/>
  <c r="H88" i="49" s="1"/>
  <c r="G85" i="49"/>
  <c r="H85" i="49" s="1"/>
  <c r="G81" i="49"/>
  <c r="H81" i="49" s="1"/>
  <c r="H103" i="49"/>
  <c r="G86" i="49"/>
  <c r="H86" i="49" s="1"/>
  <c r="G80" i="49"/>
  <c r="H80" i="49" s="1"/>
  <c r="H102" i="49"/>
  <c r="G151" i="49" a="1"/>
  <c r="C151" i="49" a="1"/>
  <c r="C84" i="49" a="1"/>
  <c r="C103" i="49" a="1"/>
  <c r="C127" i="49" a="1"/>
  <c r="G127" i="49" a="1"/>
  <c r="C84" i="49" l="1"/>
  <c r="O85" i="49"/>
  <c r="C103" i="49"/>
  <c r="C127" i="49"/>
  <c r="C151" i="49"/>
  <c r="G127" i="49"/>
  <c r="H127" i="49" s="1"/>
  <c r="G151" i="49"/>
  <c r="H151" i="49" s="1"/>
  <c r="O128" i="49"/>
  <c r="O104" i="49"/>
  <c r="O152" i="49"/>
  <c r="E401" i="50"/>
  <c r="G119" i="32"/>
  <c r="F620" i="49"/>
  <c r="H567" i="49"/>
  <c r="G90" i="33"/>
  <c r="F93" i="33"/>
  <c r="E93" i="33"/>
  <c r="F77" i="33"/>
  <c r="E77" i="33"/>
  <c r="G59" i="33"/>
  <c r="F69" i="33"/>
  <c r="E69" i="33"/>
  <c r="F61" i="33"/>
  <c r="E211" i="48"/>
  <c r="C85" i="49" a="1"/>
  <c r="C152" i="49" a="1"/>
  <c r="G152" i="49" a="1"/>
  <c r="C128" i="49" a="1"/>
  <c r="G128" i="49" a="1"/>
  <c r="C104" i="49" a="1"/>
  <c r="C85" i="49" l="1"/>
  <c r="O86" i="49"/>
  <c r="C104" i="49"/>
  <c r="C128" i="49"/>
  <c r="C152" i="49"/>
  <c r="G128" i="49"/>
  <c r="H128" i="49" s="1"/>
  <c r="G152" i="49"/>
  <c r="H152" i="49" s="1"/>
  <c r="O105" i="49"/>
  <c r="O129" i="49"/>
  <c r="O153" i="49"/>
  <c r="E214" i="33"/>
  <c r="F214" i="33"/>
  <c r="G573" i="49"/>
  <c r="H573" i="49" s="1"/>
  <c r="G574" i="49"/>
  <c r="H574" i="49" s="1"/>
  <c r="G575" i="49"/>
  <c r="H575" i="49" s="1"/>
  <c r="G576" i="49"/>
  <c r="H576" i="49" s="1"/>
  <c r="G577" i="49"/>
  <c r="H577" i="49" s="1"/>
  <c r="G578" i="49"/>
  <c r="H578" i="49" s="1"/>
  <c r="G579" i="49"/>
  <c r="H579" i="49" s="1"/>
  <c r="G580" i="49"/>
  <c r="H580" i="49" s="1"/>
  <c r="G581" i="49"/>
  <c r="H581" i="49" s="1"/>
  <c r="G582" i="49"/>
  <c r="H582" i="49" s="1"/>
  <c r="G583" i="49"/>
  <c r="H583" i="49" s="1"/>
  <c r="G584" i="49"/>
  <c r="H584" i="49" s="1"/>
  <c r="G585" i="49"/>
  <c r="H585" i="49" s="1"/>
  <c r="G586" i="49"/>
  <c r="H586" i="49" s="1"/>
  <c r="G587" i="49"/>
  <c r="H587" i="49" s="1"/>
  <c r="G588" i="49"/>
  <c r="H588" i="49" s="1"/>
  <c r="G589" i="49"/>
  <c r="H589" i="49" s="1"/>
  <c r="G590" i="49"/>
  <c r="H590" i="49" s="1"/>
  <c r="C572" i="49"/>
  <c r="G129" i="49" a="1"/>
  <c r="C153" i="49" a="1"/>
  <c r="C105" i="49" a="1"/>
  <c r="C129" i="49" a="1"/>
  <c r="G153" i="49" a="1"/>
  <c r="G105" i="49" a="1"/>
  <c r="C86" i="49" a="1"/>
  <c r="C86" i="49" l="1"/>
  <c r="O87" i="49"/>
  <c r="C105" i="49"/>
  <c r="C129" i="49"/>
  <c r="C153" i="49"/>
  <c r="G153" i="49"/>
  <c r="H153" i="49" s="1"/>
  <c r="G105" i="49"/>
  <c r="H105" i="49" s="1"/>
  <c r="G129" i="49"/>
  <c r="H129" i="49" s="1"/>
  <c r="O154" i="49"/>
  <c r="O106" i="49"/>
  <c r="O130" i="49"/>
  <c r="G592" i="49"/>
  <c r="G106" i="49" a="1"/>
  <c r="C106" i="49" a="1"/>
  <c r="C87" i="49" a="1"/>
  <c r="G154" i="49" a="1"/>
  <c r="C130" i="49" a="1"/>
  <c r="G130" i="49" a="1"/>
  <c r="C154" i="49" a="1"/>
  <c r="C87" i="49" l="1"/>
  <c r="O88" i="49"/>
  <c r="C106" i="49"/>
  <c r="C130" i="49"/>
  <c r="C154" i="49"/>
  <c r="G130" i="49"/>
  <c r="H130" i="49" s="1"/>
  <c r="G106" i="49"/>
  <c r="H106" i="49" s="1"/>
  <c r="G154" i="49"/>
  <c r="H154" i="49" s="1"/>
  <c r="O131" i="49"/>
  <c r="O107" i="49"/>
  <c r="O155" i="49"/>
  <c r="C107" i="49" a="1"/>
  <c r="G155" i="49" a="1"/>
  <c r="G131" i="49" a="1"/>
  <c r="C155" i="49" a="1"/>
  <c r="C131" i="49" a="1"/>
  <c r="C88" i="49" a="1"/>
  <c r="G107" i="49" a="1"/>
  <c r="C88" i="49" l="1"/>
  <c r="O89" i="49"/>
  <c r="C107" i="49"/>
  <c r="C131" i="49"/>
  <c r="C155" i="49"/>
  <c r="G155" i="49"/>
  <c r="H155" i="49" s="1"/>
  <c r="G107" i="49"/>
  <c r="H107" i="49" s="1"/>
  <c r="G131" i="49"/>
  <c r="H131" i="49" s="1"/>
  <c r="O156" i="49"/>
  <c r="O108" i="49"/>
  <c r="O132" i="49"/>
  <c r="H97" i="49"/>
  <c r="H98" i="49"/>
  <c r="H99" i="49"/>
  <c r="H100" i="49"/>
  <c r="H101" i="49"/>
  <c r="C89" i="49" a="1"/>
  <c r="G132" i="49" a="1"/>
  <c r="G156" i="49" a="1"/>
  <c r="C156" i="49" a="1"/>
  <c r="G108" i="49" a="1"/>
  <c r="C108" i="49" a="1"/>
  <c r="C132" i="49" a="1"/>
  <c r="C89" i="49" l="1"/>
  <c r="O90" i="49"/>
  <c r="C108" i="49"/>
  <c r="C132" i="49"/>
  <c r="C156" i="49"/>
  <c r="G156" i="49"/>
  <c r="H156" i="49" s="1"/>
  <c r="G108" i="49"/>
  <c r="H108" i="49" s="1"/>
  <c r="G132" i="49"/>
  <c r="H132" i="49" s="1"/>
  <c r="O157" i="49"/>
  <c r="O109" i="49"/>
  <c r="O133" i="49"/>
  <c r="G87" i="33"/>
  <c r="G88" i="33"/>
  <c r="G89" i="33"/>
  <c r="G91" i="33"/>
  <c r="G92" i="33"/>
  <c r="G86" i="33"/>
  <c r="G55" i="33"/>
  <c r="G56" i="33"/>
  <c r="G57" i="33"/>
  <c r="G84" i="49" s="1"/>
  <c r="H84" i="49" s="1"/>
  <c r="G58" i="33"/>
  <c r="G60" i="33"/>
  <c r="G54" i="33"/>
  <c r="H572" i="49"/>
  <c r="J66" i="49"/>
  <c r="E66" i="49"/>
  <c r="G109" i="49" a="1"/>
  <c r="G157" i="49" a="1"/>
  <c r="C133" i="49" a="1"/>
  <c r="G133" i="49" a="1"/>
  <c r="C90" i="49" a="1"/>
  <c r="C109" i="49" a="1"/>
  <c r="C157" i="49" a="1"/>
  <c r="C90" i="49" l="1"/>
  <c r="O91" i="49"/>
  <c r="C109" i="49"/>
  <c r="C133" i="49"/>
  <c r="C157" i="49"/>
  <c r="G109" i="49"/>
  <c r="H109" i="49" s="1"/>
  <c r="G157" i="49"/>
  <c r="H157" i="49" s="1"/>
  <c r="G133" i="49"/>
  <c r="H133" i="49" s="1"/>
  <c r="O110" i="49"/>
  <c r="O158" i="49"/>
  <c r="O134" i="49"/>
  <c r="G61" i="33"/>
  <c r="G72" i="49" s="1"/>
  <c r="H72" i="49" s="1"/>
  <c r="G69" i="33"/>
  <c r="G93" i="33"/>
  <c r="H75" i="49"/>
  <c r="G77" i="33"/>
  <c r="L361" i="50"/>
  <c r="D358" i="50"/>
  <c r="D342" i="50"/>
  <c r="D326" i="50"/>
  <c r="D310" i="50"/>
  <c r="D294" i="50"/>
  <c r="D278" i="50"/>
  <c r="D262" i="50"/>
  <c r="D246" i="50"/>
  <c r="D230" i="50"/>
  <c r="D214" i="50"/>
  <c r="D198" i="50"/>
  <c r="D182" i="50"/>
  <c r="D166" i="50"/>
  <c r="D150" i="50"/>
  <c r="D134" i="50"/>
  <c r="D118" i="50"/>
  <c r="D102" i="50"/>
  <c r="D86" i="50"/>
  <c r="D70" i="50"/>
  <c r="D54" i="50"/>
  <c r="D47" i="50"/>
  <c r="L358" i="50" s="1"/>
  <c r="D45" i="50"/>
  <c r="L342" i="50" s="1"/>
  <c r="D43" i="50"/>
  <c r="L326" i="50" s="1"/>
  <c r="D41" i="50"/>
  <c r="L310" i="50" s="1"/>
  <c r="D39" i="50"/>
  <c r="L294" i="50" s="1"/>
  <c r="D37" i="50"/>
  <c r="L278" i="50" s="1"/>
  <c r="D35" i="50"/>
  <c r="L262" i="50" s="1"/>
  <c r="D33" i="50"/>
  <c r="L246" i="50" s="1"/>
  <c r="D31" i="50"/>
  <c r="L230" i="50" s="1"/>
  <c r="D29" i="50"/>
  <c r="L214" i="50" s="1"/>
  <c r="D27" i="50"/>
  <c r="L198" i="50" s="1"/>
  <c r="D25" i="50"/>
  <c r="L182" i="50" s="1"/>
  <c r="D23" i="50"/>
  <c r="L166" i="50" s="1"/>
  <c r="D21" i="50"/>
  <c r="L150" i="50" s="1"/>
  <c r="D19" i="50"/>
  <c r="L134" i="50" s="1"/>
  <c r="D17" i="50"/>
  <c r="L118" i="50" s="1"/>
  <c r="D15" i="50"/>
  <c r="L102" i="50" s="1"/>
  <c r="D13" i="50"/>
  <c r="L86" i="50" s="1"/>
  <c r="D11" i="50"/>
  <c r="L70" i="50" s="1"/>
  <c r="D9" i="50"/>
  <c r="L54" i="50" s="1"/>
  <c r="F401" i="50"/>
  <c r="L368" i="50"/>
  <c r="L367" i="50"/>
  <c r="L366" i="50"/>
  <c r="L365" i="50"/>
  <c r="L364" i="50"/>
  <c r="L363" i="50"/>
  <c r="L362" i="50"/>
  <c r="L352" i="50"/>
  <c r="L351" i="50"/>
  <c r="L350" i="50"/>
  <c r="L349" i="50"/>
  <c r="L348" i="50"/>
  <c r="L347" i="50"/>
  <c r="L346" i="50"/>
  <c r="L345" i="50"/>
  <c r="L336" i="50"/>
  <c r="L335" i="50"/>
  <c r="L334" i="50"/>
  <c r="L333" i="50"/>
  <c r="L332" i="50"/>
  <c r="L331" i="50"/>
  <c r="L330" i="50"/>
  <c r="L329" i="50"/>
  <c r="L320" i="50"/>
  <c r="L319" i="50"/>
  <c r="L318" i="50"/>
  <c r="L317" i="50"/>
  <c r="L316" i="50"/>
  <c r="L315" i="50"/>
  <c r="L314" i="50"/>
  <c r="L313" i="50"/>
  <c r="L304" i="50"/>
  <c r="L303" i="50"/>
  <c r="L302" i="50"/>
  <c r="L301" i="50"/>
  <c r="L300" i="50"/>
  <c r="L299" i="50"/>
  <c r="L298" i="50"/>
  <c r="L297" i="50"/>
  <c r="L288" i="50"/>
  <c r="L287" i="50"/>
  <c r="L286" i="50"/>
  <c r="L285" i="50"/>
  <c r="L284" i="50"/>
  <c r="L283" i="50"/>
  <c r="L282" i="50"/>
  <c r="L281" i="50"/>
  <c r="L272" i="50"/>
  <c r="L271" i="50"/>
  <c r="L270" i="50"/>
  <c r="L269" i="50"/>
  <c r="L268" i="50"/>
  <c r="L267" i="50"/>
  <c r="L266" i="50"/>
  <c r="L265" i="50"/>
  <c r="L256" i="50"/>
  <c r="L255" i="50"/>
  <c r="L254" i="50"/>
  <c r="L253" i="50"/>
  <c r="L252" i="50"/>
  <c r="L251" i="50"/>
  <c r="L250" i="50"/>
  <c r="L249" i="50"/>
  <c r="L240" i="50"/>
  <c r="L239" i="50"/>
  <c r="L238" i="50"/>
  <c r="L237" i="50"/>
  <c r="L236" i="50"/>
  <c r="L235" i="50"/>
  <c r="L234" i="50"/>
  <c r="L233" i="50"/>
  <c r="L224" i="50"/>
  <c r="L223" i="50"/>
  <c r="L222" i="50"/>
  <c r="L221" i="50"/>
  <c r="L220" i="50"/>
  <c r="L219" i="50"/>
  <c r="L218" i="50"/>
  <c r="L217" i="50"/>
  <c r="L208" i="50"/>
  <c r="L207" i="50"/>
  <c r="L206" i="50"/>
  <c r="L205" i="50"/>
  <c r="L204" i="50"/>
  <c r="L203" i="50"/>
  <c r="L202" i="50"/>
  <c r="L201" i="50"/>
  <c r="L192" i="50"/>
  <c r="L191" i="50"/>
  <c r="L190" i="50"/>
  <c r="L189" i="50"/>
  <c r="L188" i="50"/>
  <c r="L187" i="50"/>
  <c r="L186" i="50"/>
  <c r="L185" i="50"/>
  <c r="L176" i="50"/>
  <c r="L175" i="50"/>
  <c r="L174" i="50"/>
  <c r="L173" i="50"/>
  <c r="L172" i="50"/>
  <c r="L171" i="50"/>
  <c r="L170" i="50"/>
  <c r="L169" i="50"/>
  <c r="L160" i="50"/>
  <c r="L159" i="50"/>
  <c r="L158" i="50"/>
  <c r="L157" i="50"/>
  <c r="L156" i="50"/>
  <c r="L155" i="50"/>
  <c r="L154" i="50"/>
  <c r="L153" i="50"/>
  <c r="L144" i="50"/>
  <c r="L143" i="50"/>
  <c r="L142" i="50"/>
  <c r="L141" i="50"/>
  <c r="L140" i="50"/>
  <c r="L139" i="50"/>
  <c r="L138" i="50"/>
  <c r="L137" i="50"/>
  <c r="L128" i="50"/>
  <c r="L127" i="50"/>
  <c r="L126" i="50"/>
  <c r="L125" i="50"/>
  <c r="L124" i="50"/>
  <c r="L123" i="50"/>
  <c r="L122" i="50"/>
  <c r="L121" i="50"/>
  <c r="L112" i="50"/>
  <c r="L111" i="50"/>
  <c r="L110" i="50"/>
  <c r="L109" i="50"/>
  <c r="L108" i="50"/>
  <c r="L107" i="50"/>
  <c r="L106" i="50"/>
  <c r="L105" i="50"/>
  <c r="L96" i="50"/>
  <c r="L95" i="50"/>
  <c r="L94" i="50"/>
  <c r="L93" i="50"/>
  <c r="L92" i="50"/>
  <c r="L91" i="50"/>
  <c r="L90" i="50"/>
  <c r="L89" i="50"/>
  <c r="L80" i="50"/>
  <c r="L79" i="50"/>
  <c r="L78" i="50"/>
  <c r="L77" i="50"/>
  <c r="L76" i="50"/>
  <c r="L75" i="50"/>
  <c r="L74" i="50"/>
  <c r="L73" i="50"/>
  <c r="L64" i="50"/>
  <c r="L63" i="50"/>
  <c r="L62" i="50"/>
  <c r="L61" i="50"/>
  <c r="L60" i="50"/>
  <c r="L59" i="50"/>
  <c r="L58" i="50"/>
  <c r="L57" i="50"/>
  <c r="C91" i="49" a="1"/>
  <c r="G134" i="49" a="1"/>
  <c r="C158" i="49" a="1"/>
  <c r="G110" i="49" a="1"/>
  <c r="C110" i="49" a="1"/>
  <c r="G158" i="49" a="1"/>
  <c r="C134" i="49" a="1"/>
  <c r="C91" i="49" l="1"/>
  <c r="C110" i="49"/>
  <c r="C134" i="49"/>
  <c r="C158" i="49"/>
  <c r="G158" i="49"/>
  <c r="H158" i="49" s="1"/>
  <c r="G110" i="49"/>
  <c r="H110" i="49" s="1"/>
  <c r="G134" i="49"/>
  <c r="H134" i="49" s="1"/>
  <c r="O159" i="49"/>
  <c r="O111" i="49"/>
  <c r="O135" i="49"/>
  <c r="G74" i="49"/>
  <c r="H74" i="49" s="1"/>
  <c r="G76" i="49"/>
  <c r="H76" i="49" s="1"/>
  <c r="G73" i="49"/>
  <c r="H73" i="49" s="1"/>
  <c r="G214" i="33"/>
  <c r="L65" i="50"/>
  <c r="L97" i="50"/>
  <c r="L129" i="50"/>
  <c r="L209" i="50"/>
  <c r="L369" i="50"/>
  <c r="L353" i="50"/>
  <c r="L337" i="50"/>
  <c r="L321" i="50"/>
  <c r="L305" i="50"/>
  <c r="L289" i="50"/>
  <c r="L273" i="50"/>
  <c r="L257" i="50"/>
  <c r="L241" i="50"/>
  <c r="L225" i="50"/>
  <c r="L193" i="50"/>
  <c r="L177" i="50"/>
  <c r="L161" i="50"/>
  <c r="L145" i="50"/>
  <c r="L113" i="50"/>
  <c r="L81" i="50"/>
  <c r="I51" i="33"/>
  <c r="C159" i="49" a="1"/>
  <c r="G135" i="49" a="1"/>
  <c r="C111" i="49" a="1"/>
  <c r="G159" i="49" a="1"/>
  <c r="G111" i="49" a="1"/>
  <c r="C135" i="49" a="1"/>
  <c r="C111" i="49" l="1"/>
  <c r="C135" i="49"/>
  <c r="C159" i="49"/>
  <c r="G159" i="49"/>
  <c r="H159" i="49" s="1"/>
  <c r="G111" i="49"/>
  <c r="H111" i="49" s="1"/>
  <c r="G135" i="49"/>
  <c r="H135" i="49" s="1"/>
  <c r="O160" i="49"/>
  <c r="O112" i="49"/>
  <c r="O136" i="49"/>
  <c r="E51" i="33"/>
  <c r="G112" i="49" a="1"/>
  <c r="C160" i="49" a="1"/>
  <c r="C112" i="49" a="1"/>
  <c r="G160" i="49" a="1"/>
  <c r="G136" i="49" a="1"/>
  <c r="C136" i="49" a="1"/>
  <c r="C112" i="49" l="1"/>
  <c r="C136" i="49"/>
  <c r="C160" i="49"/>
  <c r="G160" i="49"/>
  <c r="H160" i="49" s="1"/>
  <c r="G112" i="49"/>
  <c r="H112" i="49" s="1"/>
  <c r="G136" i="49"/>
  <c r="H136" i="49" s="1"/>
  <c r="O161" i="49"/>
  <c r="O113" i="49"/>
  <c r="O137" i="49"/>
  <c r="D70" i="49"/>
  <c r="C137" i="49" a="1"/>
  <c r="C161" i="49" a="1"/>
  <c r="C113" i="49" a="1"/>
  <c r="G113" i="49" a="1"/>
  <c r="G161" i="49" a="1"/>
  <c r="G137" i="49" a="1"/>
  <c r="C113" i="49" l="1"/>
  <c r="C137" i="49"/>
  <c r="C161" i="49"/>
  <c r="G137" i="49"/>
  <c r="H137" i="49" s="1"/>
  <c r="G113" i="49"/>
  <c r="H113" i="49" s="1"/>
  <c r="G161" i="49"/>
  <c r="H161" i="49" s="1"/>
  <c r="O138" i="49"/>
  <c r="O114" i="49"/>
  <c r="O162" i="49"/>
  <c r="D47" i="49"/>
  <c r="I527" i="49" s="1"/>
  <c r="D45" i="49"/>
  <c r="I503" i="49" s="1"/>
  <c r="D43" i="49"/>
  <c r="I479" i="49" s="1"/>
  <c r="D41" i="49"/>
  <c r="I455" i="49" s="1"/>
  <c r="D39" i="49"/>
  <c r="I431" i="49" s="1"/>
  <c r="D37" i="49"/>
  <c r="I407" i="49" s="1"/>
  <c r="D35" i="49"/>
  <c r="I383" i="49" s="1"/>
  <c r="D33" i="49"/>
  <c r="I359" i="49" s="1"/>
  <c r="D31" i="49"/>
  <c r="I335" i="49" s="1"/>
  <c r="D29" i="49"/>
  <c r="I311" i="49" s="1"/>
  <c r="D27" i="49"/>
  <c r="I287" i="49" s="1"/>
  <c r="D25" i="49"/>
  <c r="I263" i="49" s="1"/>
  <c r="D23" i="49"/>
  <c r="I239" i="49" s="1"/>
  <c r="D21" i="49"/>
  <c r="I215" i="49" s="1"/>
  <c r="D19" i="49"/>
  <c r="I191" i="49" s="1"/>
  <c r="D17" i="49"/>
  <c r="I167" i="49" s="1"/>
  <c r="D15" i="49"/>
  <c r="I143" i="49" s="1"/>
  <c r="D13" i="49"/>
  <c r="I119" i="49" s="1"/>
  <c r="D11" i="49"/>
  <c r="I95" i="49" s="1"/>
  <c r="G114" i="49" a="1"/>
  <c r="C114" i="49" a="1"/>
  <c r="C162" i="49" a="1"/>
  <c r="G138" i="49" a="1"/>
  <c r="G162" i="49" a="1"/>
  <c r="C138" i="49" a="1"/>
  <c r="C114" i="49" l="1"/>
  <c r="C138" i="49"/>
  <c r="C162" i="49"/>
  <c r="G114" i="49"/>
  <c r="H114" i="49" s="1"/>
  <c r="G138" i="49"/>
  <c r="H138" i="49" s="1"/>
  <c r="G162" i="49"/>
  <c r="H162" i="49" s="1"/>
  <c r="O115" i="49"/>
  <c r="O139" i="49"/>
  <c r="O163" i="49"/>
  <c r="Q6" i="32"/>
  <c r="K61" i="49"/>
  <c r="C178" i="48"/>
  <c r="C175" i="48"/>
  <c r="C172" i="48"/>
  <c r="C169" i="48"/>
  <c r="C166" i="48"/>
  <c r="C163" i="48"/>
  <c r="C160" i="48"/>
  <c r="C157" i="48"/>
  <c r="C154" i="48"/>
  <c r="C151" i="48"/>
  <c r="C148" i="48"/>
  <c r="C145" i="48"/>
  <c r="C142" i="48"/>
  <c r="C139" i="48"/>
  <c r="C136" i="48"/>
  <c r="C133" i="48"/>
  <c r="C130" i="48"/>
  <c r="C127" i="48"/>
  <c r="C124" i="48"/>
  <c r="C48" i="32"/>
  <c r="G115" i="49" a="1"/>
  <c r="C163" i="49" a="1"/>
  <c r="G139" i="49" a="1"/>
  <c r="G163" i="49" a="1"/>
  <c r="C115" i="49" a="1"/>
  <c r="C139" i="49" a="1"/>
  <c r="C115" i="49" l="1"/>
  <c r="C139" i="49"/>
  <c r="C163" i="49"/>
  <c r="G139" i="49"/>
  <c r="H139" i="49" s="1"/>
  <c r="G115" i="49"/>
  <c r="H115" i="49" s="1"/>
  <c r="G163" i="49"/>
  <c r="H163" i="49" s="1"/>
  <c r="O140" i="49"/>
  <c r="O116" i="49"/>
  <c r="O164" i="49"/>
  <c r="D561" i="49" a="1"/>
  <c r="D561" i="49" s="1"/>
  <c r="C164" i="49" a="1"/>
  <c r="G140" i="49" a="1"/>
  <c r="G116" i="49" a="1"/>
  <c r="C140" i="49" a="1"/>
  <c r="G164" i="49" a="1"/>
  <c r="C116" i="49" a="1"/>
  <c r="C116" i="49" l="1"/>
  <c r="C140" i="49"/>
  <c r="C164" i="49"/>
  <c r="G116" i="49"/>
  <c r="H116" i="49" s="1"/>
  <c r="G140" i="49"/>
  <c r="H140" i="49" s="1"/>
  <c r="G164" i="49"/>
  <c r="H164" i="49" s="1"/>
  <c r="I119" i="32"/>
  <c r="G620" i="49"/>
  <c r="F211" i="48"/>
  <c r="D78" i="32"/>
  <c r="D76" i="32"/>
  <c r="D74" i="32"/>
  <c r="D72" i="32"/>
  <c r="D70" i="32"/>
  <c r="D68" i="32"/>
  <c r="D66" i="32"/>
  <c r="D64" i="32"/>
  <c r="D62" i="32"/>
  <c r="D60" i="32"/>
  <c r="D58" i="32"/>
  <c r="D56" i="32"/>
  <c r="D54" i="32"/>
  <c r="D52" i="32"/>
  <c r="D50" i="32"/>
  <c r="D48" i="32"/>
  <c r="D46" i="32"/>
  <c r="D44" i="32"/>
  <c r="D42" i="32"/>
  <c r="C76" i="32"/>
  <c r="C78" i="32"/>
  <c r="C44" i="32"/>
  <c r="C46" i="32"/>
  <c r="C50" i="32"/>
  <c r="C52" i="32"/>
  <c r="C54" i="32"/>
  <c r="C56" i="32"/>
  <c r="C58" i="32"/>
  <c r="C60" i="32"/>
  <c r="C62" i="32"/>
  <c r="C64" i="32"/>
  <c r="C66" i="32"/>
  <c r="C68" i="32"/>
  <c r="C70" i="32"/>
  <c r="C72" i="32"/>
  <c r="C74" i="32"/>
  <c r="C42" i="32"/>
  <c r="E8" i="32"/>
  <c r="C583" i="49"/>
  <c r="C584" i="49"/>
  <c r="C585" i="49"/>
  <c r="C586" i="49"/>
  <c r="C587" i="49"/>
  <c r="C588" i="49"/>
  <c r="C589" i="49"/>
  <c r="C590" i="49"/>
  <c r="C580" i="49"/>
  <c r="C581" i="49"/>
  <c r="C582" i="49"/>
  <c r="C579" i="49"/>
  <c r="C573" i="49"/>
  <c r="C574" i="49"/>
  <c r="C575" i="49"/>
  <c r="C576" i="49"/>
  <c r="C577" i="49"/>
  <c r="C578" i="49"/>
  <c r="G169" i="49" a="1"/>
  <c r="G169" i="49" l="1"/>
  <c r="H169" i="49" s="1"/>
  <c r="D8" i="49"/>
  <c r="I70" i="49" s="1"/>
  <c r="G170" i="49" a="1"/>
  <c r="G170" i="49" l="1"/>
  <c r="H170" i="49" s="1"/>
  <c r="L12" i="32"/>
  <c r="G171" i="49" a="1"/>
  <c r="G171" i="49" l="1"/>
  <c r="H171" i="49" s="1"/>
  <c r="M48" i="16"/>
  <c r="G172" i="49" a="1"/>
  <c r="G172" i="49" l="1"/>
  <c r="H172" i="49" s="1"/>
  <c r="M49" i="16"/>
  <c r="M50" i="16" s="1"/>
  <c r="G173" i="49" a="1"/>
  <c r="G173" i="49" l="1"/>
  <c r="H173" i="49" s="1"/>
  <c r="M51" i="16"/>
  <c r="M52" i="16" s="1"/>
  <c r="G174" i="49" a="1"/>
  <c r="G174" i="49" l="1"/>
  <c r="H174" i="49" s="1"/>
  <c r="G175" i="49" a="1"/>
  <c r="G175" i="49" l="1"/>
  <c r="H175" i="49" s="1"/>
  <c r="G176" i="49" a="1"/>
  <c r="G176" i="49" l="1"/>
  <c r="H176" i="49" s="1"/>
  <c r="G177" i="49" a="1"/>
  <c r="G177" i="49" l="1"/>
  <c r="H177" i="49" s="1"/>
  <c r="G178" i="49" a="1"/>
  <c r="G178" i="49" l="1"/>
  <c r="H178" i="49" s="1"/>
  <c r="G179" i="49" a="1"/>
  <c r="G179" i="49" l="1"/>
  <c r="H179" i="49" s="1"/>
  <c r="G180" i="49" a="1"/>
  <c r="G180" i="49" l="1"/>
  <c r="H180" i="49" s="1"/>
  <c r="G181" i="49" a="1"/>
  <c r="G181" i="49" l="1"/>
  <c r="H181" i="49" s="1"/>
  <c r="G182" i="49" a="1"/>
  <c r="G182" i="49" l="1"/>
  <c r="H182" i="49" s="1"/>
  <c r="G183" i="49" a="1"/>
  <c r="G183" i="49" l="1"/>
  <c r="H183" i="49" s="1"/>
  <c r="G184" i="49" a="1"/>
  <c r="G184" i="49" l="1"/>
  <c r="H184" i="49" s="1"/>
  <c r="G185" i="49" a="1"/>
  <c r="G185" i="49" l="1"/>
  <c r="H185" i="49" s="1"/>
  <c r="G186" i="49" a="1"/>
  <c r="G186" i="49" l="1"/>
  <c r="H186" i="49" s="1"/>
  <c r="G187" i="49" a="1"/>
  <c r="G187" i="49" l="1"/>
  <c r="H187" i="49" s="1"/>
  <c r="G188" i="49" a="1"/>
  <c r="G188" i="49" l="1"/>
  <c r="H188" i="49" s="1"/>
  <c r="C193" i="49" a="1"/>
  <c r="G193" i="49" a="1"/>
  <c r="G193" i="49" l="1"/>
  <c r="H193" i="49" s="1"/>
  <c r="C193" i="49"/>
  <c r="O194" i="49"/>
  <c r="G194" i="49" a="1"/>
  <c r="C194" i="49" a="1"/>
  <c r="C194" i="49" l="1"/>
  <c r="G194" i="49"/>
  <c r="H194" i="49" s="1"/>
  <c r="O195" i="49"/>
  <c r="G195" i="49" a="1"/>
  <c r="C195" i="49" a="1"/>
  <c r="C195" i="49" l="1"/>
  <c r="G195" i="49"/>
  <c r="H195" i="49" s="1"/>
  <c r="O196" i="49"/>
  <c r="G196" i="49" a="1"/>
  <c r="C196" i="49" a="1"/>
  <c r="G196" i="49" l="1"/>
  <c r="H196" i="49" s="1"/>
  <c r="C196" i="49"/>
  <c r="O197" i="49"/>
  <c r="G197" i="49" a="1"/>
  <c r="C197" i="49" a="1"/>
  <c r="C197" i="49" l="1"/>
  <c r="G197" i="49"/>
  <c r="H197" i="49" s="1"/>
  <c r="O198" i="49"/>
  <c r="C198" i="49" a="1"/>
  <c r="G198" i="49" a="1"/>
  <c r="C198" i="49" l="1"/>
  <c r="G198" i="49"/>
  <c r="H198" i="49" s="1"/>
  <c r="O199" i="49"/>
  <c r="G199" i="49" a="1"/>
  <c r="C199" i="49" a="1"/>
  <c r="G199" i="49" l="1"/>
  <c r="H199" i="49" s="1"/>
  <c r="C199" i="49"/>
  <c r="O200" i="49"/>
  <c r="G200" i="49" a="1"/>
  <c r="C200" i="49" a="1"/>
  <c r="G200" i="49" l="1"/>
  <c r="H200" i="49" s="1"/>
  <c r="C200" i="49"/>
  <c r="O201" i="49"/>
  <c r="C201" i="49" a="1"/>
  <c r="G201" i="49" a="1"/>
  <c r="G201" i="49" l="1"/>
  <c r="H201" i="49" s="1"/>
  <c r="C201" i="49"/>
  <c r="O202" i="49"/>
  <c r="C202" i="49" a="1"/>
  <c r="G202" i="49" a="1"/>
  <c r="C202" i="49" l="1"/>
  <c r="G202" i="49"/>
  <c r="H202" i="49" s="1"/>
  <c r="O203" i="49"/>
  <c r="C203" i="49" a="1"/>
  <c r="G203" i="49" a="1"/>
  <c r="C203" i="49" l="1"/>
  <c r="G203" i="49"/>
  <c r="H203" i="49" s="1"/>
  <c r="O204" i="49"/>
  <c r="G204" i="49" a="1"/>
  <c r="C204" i="49" a="1"/>
  <c r="G204" i="49" l="1"/>
  <c r="H204" i="49" s="1"/>
  <c r="C204" i="49"/>
  <c r="O205" i="49"/>
  <c r="C205" i="49" a="1"/>
  <c r="G205" i="49" a="1"/>
  <c r="C205" i="49" l="1"/>
  <c r="G205" i="49"/>
  <c r="H205" i="49" s="1"/>
  <c r="O206" i="49"/>
  <c r="C206" i="49" a="1"/>
  <c r="G206" i="49" a="1"/>
  <c r="C206" i="49" l="1"/>
  <c r="G206" i="49"/>
  <c r="H206" i="49" s="1"/>
  <c r="O207" i="49"/>
  <c r="G207" i="49" a="1"/>
  <c r="C207" i="49" a="1"/>
  <c r="G207" i="49" l="1"/>
  <c r="H207" i="49" s="1"/>
  <c r="C207" i="49"/>
  <c r="O208" i="49"/>
  <c r="G208" i="49" a="1"/>
  <c r="C208" i="49" a="1"/>
  <c r="C208" i="49" l="1"/>
  <c r="G208" i="49"/>
  <c r="H208" i="49" s="1"/>
  <c r="O209" i="49"/>
  <c r="G209" i="49" a="1"/>
  <c r="C209" i="49" a="1"/>
  <c r="G209" i="49" l="1"/>
  <c r="H209" i="49" s="1"/>
  <c r="C209" i="49"/>
  <c r="O210" i="49"/>
  <c r="C210" i="49" a="1"/>
  <c r="G210" i="49" a="1"/>
  <c r="G210" i="49" l="1"/>
  <c r="H210" i="49" s="1"/>
  <c r="C210" i="49"/>
  <c r="O211" i="49"/>
  <c r="G211" i="49" a="1"/>
  <c r="C211" i="49" a="1"/>
  <c r="C211" i="49" l="1"/>
  <c r="G211" i="49"/>
  <c r="H211" i="49" s="1"/>
  <c r="O212" i="49"/>
  <c r="O217" i="49" s="1"/>
  <c r="C212" i="49" a="1"/>
  <c r="G212" i="49" a="1"/>
  <c r="G212" i="49" l="1"/>
  <c r="H212" i="49" s="1"/>
  <c r="C212" i="49"/>
  <c r="G217" i="49" a="1"/>
  <c r="C217" i="49" a="1"/>
  <c r="G217" i="49" l="1"/>
  <c r="H217" i="49" s="1"/>
  <c r="C217" i="49"/>
  <c r="O218" i="49"/>
  <c r="C218" i="49" a="1"/>
  <c r="G218" i="49" a="1"/>
  <c r="C218" i="49" l="1"/>
  <c r="G218" i="49"/>
  <c r="H218" i="49" s="1"/>
  <c r="O219" i="49"/>
  <c r="C219" i="49" a="1"/>
  <c r="G219" i="49" a="1"/>
  <c r="C219" i="49" l="1"/>
  <c r="G219" i="49"/>
  <c r="H219" i="49" s="1"/>
  <c r="O220" i="49"/>
  <c r="G220" i="49" a="1"/>
  <c r="C220" i="49" a="1"/>
  <c r="G220" i="49" l="1"/>
  <c r="H220" i="49" s="1"/>
  <c r="C220" i="49"/>
  <c r="O221" i="49"/>
  <c r="G221" i="49" a="1"/>
  <c r="C221" i="49" a="1"/>
  <c r="G221" i="49" l="1"/>
  <c r="H221" i="49" s="1"/>
  <c r="C221" i="49"/>
  <c r="O222" i="49"/>
  <c r="G222" i="49" a="1"/>
  <c r="C222" i="49" a="1"/>
  <c r="G222" i="49" l="1"/>
  <c r="H222" i="49" s="1"/>
  <c r="C222" i="49"/>
  <c r="O223" i="49"/>
  <c r="C223" i="49" a="1"/>
  <c r="G223" i="49" a="1"/>
  <c r="G223" i="49" l="1"/>
  <c r="H223" i="49" s="1"/>
  <c r="C223" i="49"/>
  <c r="O224" i="49"/>
  <c r="G224" i="49" a="1"/>
  <c r="C224" i="49" a="1"/>
  <c r="C224" i="49" l="1"/>
  <c r="G224" i="49"/>
  <c r="H224" i="49" s="1"/>
  <c r="O225" i="49"/>
  <c r="C225" i="49" a="1"/>
  <c r="G225" i="49" a="1"/>
  <c r="G225" i="49" l="1"/>
  <c r="H225" i="49" s="1"/>
  <c r="C225" i="49"/>
  <c r="O226" i="49"/>
  <c r="C226" i="49" a="1"/>
  <c r="G226" i="49" a="1"/>
  <c r="C226" i="49" l="1"/>
  <c r="G226" i="49"/>
  <c r="H226" i="49" s="1"/>
  <c r="O227" i="49"/>
  <c r="G227" i="49" a="1"/>
  <c r="C227" i="49" a="1"/>
  <c r="C227" i="49" l="1"/>
  <c r="G227" i="49"/>
  <c r="H227" i="49" s="1"/>
  <c r="O228" i="49"/>
  <c r="C228" i="49" a="1"/>
  <c r="G228" i="49" a="1"/>
  <c r="G228" i="49" l="1"/>
  <c r="H228" i="49" s="1"/>
  <c r="C228" i="49"/>
  <c r="O229" i="49"/>
  <c r="G229" i="49" a="1"/>
  <c r="C229" i="49" a="1"/>
  <c r="G229" i="49" l="1"/>
  <c r="H229" i="49" s="1"/>
  <c r="C229" i="49"/>
  <c r="O230" i="49"/>
  <c r="C230" i="49" a="1"/>
  <c r="G230" i="49" a="1"/>
  <c r="G230" i="49" l="1"/>
  <c r="H230" i="49" s="1"/>
  <c r="C230" i="49"/>
  <c r="O231" i="49"/>
  <c r="G231" i="49" a="1"/>
  <c r="C231" i="49" a="1"/>
  <c r="G231" i="49" l="1"/>
  <c r="H231" i="49" s="1"/>
  <c r="C231" i="49"/>
  <c r="O232" i="49"/>
  <c r="G232" i="49" a="1"/>
  <c r="C232" i="49" a="1"/>
  <c r="C232" i="49" l="1"/>
  <c r="G232" i="49"/>
  <c r="H232" i="49" s="1"/>
  <c r="O233" i="49"/>
  <c r="G233" i="49" a="1"/>
  <c r="C233" i="49" a="1"/>
  <c r="G233" i="49" l="1"/>
  <c r="H233" i="49" s="1"/>
  <c r="C233" i="49"/>
  <c r="O234" i="49"/>
  <c r="G234" i="49" a="1"/>
  <c r="C234" i="49" a="1"/>
  <c r="C234" i="49" l="1"/>
  <c r="G234" i="49"/>
  <c r="H234" i="49" s="1"/>
  <c r="O235" i="49"/>
  <c r="C235" i="49" a="1"/>
  <c r="G235" i="49" a="1"/>
  <c r="C235" i="49" l="1"/>
  <c r="G235" i="49"/>
  <c r="H235" i="49" s="1"/>
  <c r="O236" i="49"/>
  <c r="C236" i="49" a="1"/>
  <c r="G236" i="49" a="1"/>
  <c r="G236" i="49" l="1"/>
  <c r="H236" i="49" s="1"/>
  <c r="C236" i="49"/>
  <c r="O241" i="49"/>
  <c r="G241" i="49" a="1"/>
  <c r="C241" i="49" a="1"/>
  <c r="G241" i="49" l="1"/>
  <c r="H241" i="49" s="1"/>
  <c r="C241" i="49"/>
  <c r="O242" i="49"/>
  <c r="C242" i="49" a="1"/>
  <c r="G242" i="49" a="1"/>
  <c r="G242" i="49" l="1"/>
  <c r="H242" i="49" s="1"/>
  <c r="C242" i="49"/>
  <c r="O243" i="49"/>
  <c r="C243" i="49" a="1"/>
  <c r="G243" i="49" a="1"/>
  <c r="C243" i="49" l="1"/>
  <c r="G243" i="49"/>
  <c r="H243" i="49" s="1"/>
  <c r="O244" i="49"/>
  <c r="C244" i="49" a="1"/>
  <c r="G244" i="49" a="1"/>
  <c r="G244" i="49" l="1"/>
  <c r="H244" i="49" s="1"/>
  <c r="C244" i="49"/>
  <c r="O245" i="49"/>
  <c r="C245" i="49" a="1"/>
  <c r="G245" i="49" a="1"/>
  <c r="G245" i="49" l="1"/>
  <c r="H245" i="49" s="1"/>
  <c r="C245" i="49"/>
  <c r="O246" i="49"/>
  <c r="G246" i="49" a="1"/>
  <c r="C246" i="49" a="1"/>
  <c r="C246" i="49" l="1"/>
  <c r="G246" i="49"/>
  <c r="H246" i="49" s="1"/>
  <c r="O247" i="49"/>
  <c r="C247" i="49" a="1"/>
  <c r="G247" i="49" a="1"/>
  <c r="G247" i="49" l="1"/>
  <c r="H247" i="49" s="1"/>
  <c r="C247" i="49"/>
  <c r="O248" i="49"/>
  <c r="G248" i="49" a="1"/>
  <c r="C248" i="49" a="1"/>
  <c r="G248" i="49" l="1"/>
  <c r="H248" i="49" s="1"/>
  <c r="C248" i="49"/>
  <c r="O249" i="49"/>
  <c r="C249" i="49" a="1"/>
  <c r="G249" i="49" a="1"/>
  <c r="G249" i="49" l="1"/>
  <c r="H249" i="49" s="1"/>
  <c r="C249" i="49"/>
  <c r="O250" i="49"/>
  <c r="G250" i="49" a="1"/>
  <c r="C250" i="49" a="1"/>
  <c r="G250" i="49" l="1"/>
  <c r="H250" i="49" s="1"/>
  <c r="C250" i="49"/>
  <c r="O251" i="49"/>
  <c r="G251" i="49" a="1"/>
  <c r="C251" i="49" a="1"/>
  <c r="C251" i="49" l="1"/>
  <c r="G251" i="49"/>
  <c r="H251" i="49" s="1"/>
  <c r="O252" i="49"/>
  <c r="C252" i="49" a="1"/>
  <c r="G252" i="49" a="1"/>
  <c r="G252" i="49" l="1"/>
  <c r="H252" i="49" s="1"/>
  <c r="C252" i="49"/>
  <c r="O253" i="49"/>
  <c r="G253" i="49" a="1"/>
  <c r="C253" i="49" a="1"/>
  <c r="G253" i="49" l="1"/>
  <c r="H253" i="49" s="1"/>
  <c r="C253" i="49"/>
  <c r="O254" i="49"/>
  <c r="C254" i="49" a="1"/>
  <c r="G254" i="49" a="1"/>
  <c r="C254" i="49" l="1"/>
  <c r="G254" i="49"/>
  <c r="H254" i="49" s="1"/>
  <c r="O255" i="49"/>
  <c r="G255" i="49" a="1"/>
  <c r="C255" i="49" a="1"/>
  <c r="G255" i="49" l="1"/>
  <c r="H255" i="49" s="1"/>
  <c r="C255" i="49"/>
  <c r="O256" i="49"/>
  <c r="G256" i="49" a="1"/>
  <c r="C256" i="49" a="1"/>
  <c r="G256" i="49" l="1"/>
  <c r="H256" i="49" s="1"/>
  <c r="C256" i="49"/>
  <c r="O257" i="49"/>
  <c r="G257" i="49" a="1"/>
  <c r="C257" i="49" a="1"/>
  <c r="G257" i="49" l="1"/>
  <c r="H257" i="49" s="1"/>
  <c r="C257" i="49"/>
  <c r="O258" i="49"/>
  <c r="C258" i="49" a="1"/>
  <c r="G258" i="49" a="1"/>
  <c r="C258" i="49" l="1"/>
  <c r="G258" i="49"/>
  <c r="H258" i="49" s="1"/>
  <c r="O259" i="49"/>
  <c r="C259" i="49" a="1"/>
  <c r="G259" i="49" a="1"/>
  <c r="C259" i="49" l="1"/>
  <c r="G259" i="49"/>
  <c r="H259" i="49" s="1"/>
  <c r="O260" i="49"/>
  <c r="G260" i="49" a="1"/>
  <c r="C260" i="49" a="1"/>
  <c r="G260" i="49" l="1"/>
  <c r="H260" i="49" s="1"/>
  <c r="C260" i="49"/>
  <c r="O265" i="49"/>
  <c r="C265" i="49" a="1"/>
  <c r="G265" i="49" a="1"/>
  <c r="G265" i="49" l="1"/>
  <c r="H265" i="49" s="1"/>
  <c r="C265" i="49"/>
  <c r="O266" i="49"/>
  <c r="C266" i="49" a="1"/>
  <c r="G266" i="49" a="1"/>
  <c r="G266" i="49" l="1"/>
  <c r="H266" i="49" s="1"/>
  <c r="C266" i="49"/>
  <c r="O267" i="49"/>
  <c r="C267" i="49" a="1"/>
  <c r="G267" i="49" a="1"/>
  <c r="C267" i="49" l="1"/>
  <c r="G267" i="49"/>
  <c r="H267" i="49" s="1"/>
  <c r="O268" i="49"/>
  <c r="G268" i="49" a="1"/>
  <c r="C268" i="49" a="1"/>
  <c r="G268" i="49" l="1"/>
  <c r="H268" i="49" s="1"/>
  <c r="C268" i="49"/>
  <c r="O269" i="49"/>
  <c r="C269" i="49" a="1"/>
  <c r="G269" i="49" a="1"/>
  <c r="G269" i="49" l="1"/>
  <c r="H269" i="49" s="1"/>
  <c r="C269" i="49"/>
  <c r="O270" i="49"/>
  <c r="C270" i="49" a="1"/>
  <c r="G270" i="49" a="1"/>
  <c r="C270" i="49" l="1"/>
  <c r="G270" i="49"/>
  <c r="H270" i="49" s="1"/>
  <c r="O271" i="49"/>
  <c r="C271" i="49" a="1"/>
  <c r="G271" i="49" a="1"/>
  <c r="G271" i="49" l="1"/>
  <c r="H271" i="49" s="1"/>
  <c r="C271" i="49"/>
  <c r="O272" i="49"/>
  <c r="G272" i="49" a="1"/>
  <c r="C272" i="49" a="1"/>
  <c r="G272" i="49" l="1"/>
  <c r="H272" i="49" s="1"/>
  <c r="C272" i="49"/>
  <c r="O273" i="49"/>
  <c r="C273" i="49" a="1"/>
  <c r="G273" i="49" a="1"/>
  <c r="G273" i="49" l="1"/>
  <c r="H273" i="49" s="1"/>
  <c r="C273" i="49"/>
  <c r="O274" i="49"/>
  <c r="G274" i="49" a="1"/>
  <c r="C274" i="49" a="1"/>
  <c r="C274" i="49" l="1"/>
  <c r="G274" i="49"/>
  <c r="H274" i="49" s="1"/>
  <c r="O275" i="49"/>
  <c r="C275" i="49" a="1"/>
  <c r="G275" i="49" a="1"/>
  <c r="C275" i="49" l="1"/>
  <c r="G275" i="49"/>
  <c r="H275" i="49" s="1"/>
  <c r="O276" i="49"/>
  <c r="G276" i="49" a="1"/>
  <c r="C276" i="49" a="1"/>
  <c r="G276" i="49" l="1"/>
  <c r="H276" i="49" s="1"/>
  <c r="C276" i="49"/>
  <c r="O277" i="49"/>
  <c r="C277" i="49" a="1"/>
  <c r="G277" i="49" a="1"/>
  <c r="G277" i="49" l="1"/>
  <c r="H277" i="49" s="1"/>
  <c r="C277" i="49"/>
  <c r="O278" i="49"/>
  <c r="G278" i="49" a="1"/>
  <c r="C278" i="49" a="1"/>
  <c r="G278" i="49" l="1"/>
  <c r="H278" i="49" s="1"/>
  <c r="C278" i="49"/>
  <c r="O279" i="49"/>
  <c r="C279" i="49" a="1"/>
  <c r="G279" i="49" a="1"/>
  <c r="C279" i="49" l="1"/>
  <c r="G279" i="49"/>
  <c r="H279" i="49" s="1"/>
  <c r="O280" i="49"/>
  <c r="G280" i="49" a="1"/>
  <c r="C280" i="49" a="1"/>
  <c r="G280" i="49" l="1"/>
  <c r="H280" i="49" s="1"/>
  <c r="C280" i="49"/>
  <c r="O281" i="49"/>
  <c r="C281" i="49" a="1"/>
  <c r="G281" i="49" a="1"/>
  <c r="G281" i="49" l="1"/>
  <c r="H281" i="49" s="1"/>
  <c r="C281" i="49"/>
  <c r="O282" i="49"/>
  <c r="C282" i="49" a="1"/>
  <c r="G282" i="49" a="1"/>
  <c r="G282" i="49" l="1"/>
  <c r="H282" i="49" s="1"/>
  <c r="C282" i="49"/>
  <c r="O283" i="49"/>
  <c r="C283" i="49" a="1"/>
  <c r="G283" i="49" a="1"/>
  <c r="C283" i="49" l="1"/>
  <c r="G283" i="49"/>
  <c r="H283" i="49" s="1"/>
  <c r="O284" i="49"/>
  <c r="G284" i="49" a="1"/>
  <c r="C284" i="49" a="1"/>
  <c r="G284" i="49" l="1"/>
  <c r="H284" i="49" s="1"/>
  <c r="C284" i="49"/>
  <c r="O289" i="49"/>
  <c r="C289" i="49" a="1"/>
  <c r="G289" i="49" a="1"/>
  <c r="C289" i="49" l="1"/>
  <c r="G289" i="49"/>
  <c r="H289" i="49" s="1"/>
  <c r="O290" i="49"/>
  <c r="G290" i="49" a="1"/>
  <c r="C290" i="49" a="1"/>
  <c r="C290" i="49" l="1"/>
  <c r="G290" i="49"/>
  <c r="H290" i="49" s="1"/>
  <c r="O291" i="49"/>
  <c r="C291" i="49" a="1"/>
  <c r="G291" i="49" a="1"/>
  <c r="C291" i="49" l="1"/>
  <c r="G291" i="49"/>
  <c r="H291" i="49" s="1"/>
  <c r="O292" i="49"/>
  <c r="G292" i="49" a="1"/>
  <c r="C292" i="49" a="1"/>
  <c r="G292" i="49" l="1"/>
  <c r="H292" i="49" s="1"/>
  <c r="C292" i="49"/>
  <c r="O293" i="49"/>
  <c r="G293" i="49" a="1"/>
  <c r="C293" i="49" a="1"/>
  <c r="G293" i="49" l="1"/>
  <c r="H293" i="49" s="1"/>
  <c r="C293" i="49"/>
  <c r="O294" i="49"/>
  <c r="G294" i="49" a="1"/>
  <c r="C294" i="49" a="1"/>
  <c r="G294" i="49" l="1"/>
  <c r="H294" i="49" s="1"/>
  <c r="C294" i="49"/>
  <c r="O295" i="49"/>
  <c r="C295" i="49" a="1"/>
  <c r="G295" i="49" a="1"/>
  <c r="G295" i="49" l="1"/>
  <c r="H295" i="49" s="1"/>
  <c r="C295" i="49"/>
  <c r="O296" i="49"/>
  <c r="C296" i="49" a="1"/>
  <c r="G296" i="49" a="1"/>
  <c r="C296" i="49" l="1"/>
  <c r="G296" i="49"/>
  <c r="H296" i="49" s="1"/>
  <c r="O297" i="49"/>
  <c r="C297" i="49" a="1"/>
  <c r="G297" i="49" a="1"/>
  <c r="G297" i="49" l="1"/>
  <c r="H297" i="49" s="1"/>
  <c r="C297" i="49"/>
  <c r="O298" i="49"/>
  <c r="C298" i="49" a="1"/>
  <c r="G298" i="49" a="1"/>
  <c r="C298" i="49" l="1"/>
  <c r="G298" i="49"/>
  <c r="H298" i="49" s="1"/>
  <c r="O299" i="49"/>
  <c r="G299" i="49" a="1"/>
  <c r="C299" i="49" a="1"/>
  <c r="C299" i="49" l="1"/>
  <c r="G299" i="49"/>
  <c r="H299" i="49" s="1"/>
  <c r="O300" i="49"/>
  <c r="G300" i="49" a="1"/>
  <c r="C300" i="49" a="1"/>
  <c r="G300" i="49" l="1"/>
  <c r="H300" i="49" s="1"/>
  <c r="C300" i="49"/>
  <c r="O301" i="49"/>
  <c r="C301" i="49" a="1"/>
  <c r="G301" i="49" a="1"/>
  <c r="G301" i="49" l="1"/>
  <c r="H301" i="49" s="1"/>
  <c r="C301" i="49"/>
  <c r="O302" i="49"/>
  <c r="G302" i="49" a="1"/>
  <c r="C302" i="49" a="1"/>
  <c r="G302" i="49" l="1"/>
  <c r="H302" i="49" s="1"/>
  <c r="C302" i="49"/>
  <c r="O303" i="49"/>
  <c r="G303" i="49" a="1"/>
  <c r="C303" i="49" a="1"/>
  <c r="G303" i="49" l="1"/>
  <c r="H303" i="49" s="1"/>
  <c r="C303" i="49"/>
  <c r="O304" i="49"/>
  <c r="C304" i="49" a="1"/>
  <c r="G304" i="49" a="1"/>
  <c r="C304" i="49" l="1"/>
  <c r="G304" i="49"/>
  <c r="H304" i="49" s="1"/>
  <c r="O305" i="49"/>
  <c r="G305" i="49" a="1"/>
  <c r="C305" i="49" a="1"/>
  <c r="G305" i="49" l="1"/>
  <c r="H305" i="49" s="1"/>
  <c r="C305" i="49"/>
  <c r="O306" i="49"/>
  <c r="C306" i="49" a="1"/>
  <c r="G306" i="49" a="1"/>
  <c r="C306" i="49" l="1"/>
  <c r="G306" i="49"/>
  <c r="H306" i="49" s="1"/>
  <c r="O307" i="49"/>
  <c r="G307" i="49" a="1"/>
  <c r="C307" i="49" a="1"/>
  <c r="C307" i="49" l="1"/>
  <c r="G307" i="49"/>
  <c r="H307" i="49" s="1"/>
  <c r="O308" i="49"/>
  <c r="C308" i="49" a="1"/>
  <c r="G308" i="49" a="1"/>
  <c r="G308" i="49" l="1"/>
  <c r="H308" i="49" s="1"/>
  <c r="C308" i="49"/>
  <c r="O313" i="49"/>
  <c r="C313" i="49" a="1"/>
  <c r="G313" i="49" a="1"/>
  <c r="G313" i="49" l="1"/>
  <c r="H313" i="49" s="1"/>
  <c r="C313" i="49"/>
  <c r="O314" i="49"/>
  <c r="G314" i="49" a="1"/>
  <c r="C314" i="49" a="1"/>
  <c r="G314" i="49" l="1"/>
  <c r="H314" i="49" s="1"/>
  <c r="C314" i="49"/>
  <c r="O315" i="49"/>
  <c r="G315" i="49" a="1"/>
  <c r="C315" i="49" a="1"/>
  <c r="C315" i="49" l="1"/>
  <c r="G315" i="49"/>
  <c r="H315" i="49" s="1"/>
  <c r="O316" i="49"/>
  <c r="C316" i="49" a="1"/>
  <c r="G316" i="49" a="1"/>
  <c r="G316" i="49" l="1"/>
  <c r="H316" i="49" s="1"/>
  <c r="C316" i="49"/>
  <c r="O317" i="49"/>
  <c r="C317" i="49" a="1"/>
  <c r="G317" i="49" a="1"/>
  <c r="G317" i="49" l="1"/>
  <c r="H317" i="49" s="1"/>
  <c r="C317" i="49"/>
  <c r="O318" i="49"/>
  <c r="G318" i="49" a="1"/>
  <c r="C318" i="49" a="1"/>
  <c r="C318" i="49" l="1"/>
  <c r="G318" i="49"/>
  <c r="H318" i="49" s="1"/>
  <c r="O319" i="49"/>
  <c r="C319" i="49" a="1"/>
  <c r="G319" i="49" a="1"/>
  <c r="G319" i="49" l="1"/>
  <c r="H319" i="49" s="1"/>
  <c r="C319" i="49"/>
  <c r="O320" i="49"/>
  <c r="C320" i="49" a="1"/>
  <c r="G320" i="49" a="1"/>
  <c r="G320" i="49" l="1"/>
  <c r="H320" i="49" s="1"/>
  <c r="C320" i="49"/>
  <c r="O321" i="49"/>
  <c r="C321" i="49" a="1"/>
  <c r="G321" i="49" a="1"/>
  <c r="G321" i="49" l="1"/>
  <c r="H321" i="49" s="1"/>
  <c r="C321" i="49"/>
  <c r="O322" i="49"/>
  <c r="C322" i="49" a="1"/>
  <c r="G322" i="49" a="1"/>
  <c r="G322" i="49" l="1"/>
  <c r="H322" i="49" s="1"/>
  <c r="C322" i="49"/>
  <c r="O323" i="49"/>
  <c r="C323" i="49" a="1"/>
  <c r="G323" i="49" a="1"/>
  <c r="C323" i="49" l="1"/>
  <c r="G323" i="49"/>
  <c r="H323" i="49" s="1"/>
  <c r="O324" i="49"/>
  <c r="C324" i="49" a="1"/>
  <c r="G324" i="49" a="1"/>
  <c r="G324" i="49" l="1"/>
  <c r="H324" i="49" s="1"/>
  <c r="C324" i="49"/>
  <c r="O325" i="49"/>
  <c r="C325" i="49" a="1"/>
  <c r="G325" i="49" a="1"/>
  <c r="G325" i="49" l="1"/>
  <c r="H325" i="49" s="1"/>
  <c r="C325" i="49"/>
  <c r="O326" i="49"/>
  <c r="C326" i="49" a="1"/>
  <c r="G326" i="49" a="1"/>
  <c r="C326" i="49" l="1"/>
  <c r="G326" i="49"/>
  <c r="H326" i="49" s="1"/>
  <c r="O327" i="49"/>
  <c r="C327" i="49" a="1"/>
  <c r="G327" i="49" a="1"/>
  <c r="G327" i="49" l="1"/>
  <c r="H327" i="49" s="1"/>
  <c r="C327" i="49"/>
  <c r="O328" i="49"/>
  <c r="G328" i="49" a="1"/>
  <c r="C328" i="49" a="1"/>
  <c r="G328" i="49" l="1"/>
  <c r="H328" i="49" s="1"/>
  <c r="C328" i="49"/>
  <c r="O329" i="49"/>
  <c r="G329" i="49" a="1"/>
  <c r="C329" i="49" a="1"/>
  <c r="G329" i="49" l="1"/>
  <c r="H329" i="49" s="1"/>
  <c r="C329" i="49"/>
  <c r="O330" i="49"/>
  <c r="G330" i="49" a="1"/>
  <c r="C330" i="49" a="1"/>
  <c r="C330" i="49" l="1"/>
  <c r="G330" i="49"/>
  <c r="H330" i="49" s="1"/>
  <c r="O331" i="49"/>
  <c r="C331" i="49" a="1"/>
  <c r="G331" i="49" a="1"/>
  <c r="C331" i="49" l="1"/>
  <c r="G331" i="49"/>
  <c r="H331" i="49" s="1"/>
  <c r="O332" i="49"/>
  <c r="G332" i="49" a="1"/>
  <c r="C332" i="49" a="1"/>
  <c r="G332" i="49" l="1"/>
  <c r="H332" i="49" s="1"/>
  <c r="C332" i="49"/>
  <c r="O337" i="49"/>
  <c r="G337" i="49" a="1"/>
  <c r="C337" i="49" a="1"/>
  <c r="C337" i="49" l="1"/>
  <c r="G337" i="49"/>
  <c r="H337" i="49" s="1"/>
  <c r="O338" i="49"/>
  <c r="C338" i="49" a="1"/>
  <c r="G338" i="49" a="1"/>
  <c r="G338" i="49" l="1"/>
  <c r="H338" i="49" s="1"/>
  <c r="C338" i="49"/>
  <c r="O339" i="49"/>
  <c r="G339" i="49" a="1"/>
  <c r="C339" i="49" a="1"/>
  <c r="C339" i="49" l="1"/>
  <c r="G339" i="49"/>
  <c r="H339" i="49" s="1"/>
  <c r="O340" i="49"/>
  <c r="C340" i="49" a="1"/>
  <c r="G340" i="49" a="1"/>
  <c r="C340" i="49" l="1"/>
  <c r="G340" i="49"/>
  <c r="H340" i="49" s="1"/>
  <c r="O341" i="49"/>
  <c r="C341" i="49" a="1"/>
  <c r="G341" i="49" a="1"/>
  <c r="G341" i="49" l="1"/>
  <c r="H341" i="49" s="1"/>
  <c r="C341" i="49"/>
  <c r="O342" i="49"/>
  <c r="G342" i="49" a="1"/>
  <c r="C342" i="49" a="1"/>
  <c r="G342" i="49" l="1"/>
  <c r="H342" i="49" s="1"/>
  <c r="C342" i="49"/>
  <c r="O343" i="49"/>
  <c r="G343" i="49" a="1"/>
  <c r="C343" i="49" a="1"/>
  <c r="G343" i="49" l="1"/>
  <c r="H343" i="49" s="1"/>
  <c r="C343" i="49"/>
  <c r="O344" i="49"/>
  <c r="G344" i="49" a="1"/>
  <c r="C344" i="49" a="1"/>
  <c r="C344" i="49" l="1"/>
  <c r="G344" i="49"/>
  <c r="H344" i="49" s="1"/>
  <c r="O345" i="49"/>
  <c r="C345" i="49" a="1"/>
  <c r="G345" i="49" a="1"/>
  <c r="C345" i="49" l="1"/>
  <c r="G345" i="49"/>
  <c r="H345" i="49" s="1"/>
  <c r="O346" i="49"/>
  <c r="C346" i="49" a="1"/>
  <c r="G346" i="49" a="1"/>
  <c r="G346" i="49" l="1"/>
  <c r="H346" i="49" s="1"/>
  <c r="C346" i="49"/>
  <c r="O347" i="49"/>
  <c r="C347" i="49" a="1"/>
  <c r="G347" i="49" a="1"/>
  <c r="C347" i="49" l="1"/>
  <c r="G347" i="49"/>
  <c r="H347" i="49" s="1"/>
  <c r="O348" i="49"/>
  <c r="G348" i="49" a="1"/>
  <c r="C348" i="49" a="1"/>
  <c r="G348" i="49" l="1"/>
  <c r="H348" i="49" s="1"/>
  <c r="C348" i="49"/>
  <c r="O349" i="49"/>
  <c r="G349" i="49" a="1"/>
  <c r="C349" i="49" a="1"/>
  <c r="G349" i="49" l="1"/>
  <c r="H349" i="49" s="1"/>
  <c r="C349" i="49"/>
  <c r="O350" i="49"/>
  <c r="C350" i="49" a="1"/>
  <c r="G350" i="49" a="1"/>
  <c r="G350" i="49" l="1"/>
  <c r="H350" i="49" s="1"/>
  <c r="C350" i="49"/>
  <c r="O351" i="49"/>
  <c r="C351" i="49" a="1"/>
  <c r="G351" i="49" a="1"/>
  <c r="G351" i="49" l="1"/>
  <c r="H351" i="49" s="1"/>
  <c r="C351" i="49"/>
  <c r="O352" i="49"/>
  <c r="C352" i="49" a="1"/>
  <c r="G352" i="49" a="1"/>
  <c r="C352" i="49" l="1"/>
  <c r="G352" i="49"/>
  <c r="H352" i="49" s="1"/>
  <c r="O353" i="49"/>
  <c r="G353" i="49" a="1"/>
  <c r="C353" i="49" a="1"/>
  <c r="C353" i="49" l="1"/>
  <c r="G353" i="49"/>
  <c r="H353" i="49" s="1"/>
  <c r="O354" i="49"/>
  <c r="G354" i="49" a="1"/>
  <c r="C354" i="49" a="1"/>
  <c r="C354" i="49" l="1"/>
  <c r="G354" i="49"/>
  <c r="H354" i="49" s="1"/>
  <c r="O355" i="49"/>
  <c r="G355" i="49" a="1"/>
  <c r="C355" i="49" a="1"/>
  <c r="C355" i="49" l="1"/>
  <c r="G355" i="49"/>
  <c r="H355" i="49" s="1"/>
  <c r="O356" i="49"/>
  <c r="G356" i="49" a="1"/>
  <c r="C356" i="49" a="1"/>
  <c r="G356" i="49" l="1"/>
  <c r="H356" i="49" s="1"/>
  <c r="C356" i="49"/>
  <c r="O361" i="49"/>
  <c r="G361" i="49" a="1"/>
  <c r="C361" i="49" a="1"/>
  <c r="G361" i="49" l="1"/>
  <c r="H361" i="49" s="1"/>
  <c r="C361" i="49"/>
  <c r="O362" i="49"/>
  <c r="C362" i="49" a="1"/>
  <c r="G362" i="49" a="1"/>
  <c r="G362" i="49" l="1"/>
  <c r="H362" i="49" s="1"/>
  <c r="C362" i="49"/>
  <c r="O363" i="49"/>
  <c r="C363" i="49" a="1"/>
  <c r="G363" i="49" a="1"/>
  <c r="C363" i="49" l="1"/>
  <c r="G363" i="49"/>
  <c r="H363" i="49" s="1"/>
  <c r="O364" i="49"/>
  <c r="C364" i="49" a="1"/>
  <c r="G364" i="49" a="1"/>
  <c r="G364" i="49" l="1"/>
  <c r="H364" i="49" s="1"/>
  <c r="C364" i="49"/>
  <c r="O365" i="49"/>
  <c r="G365" i="49" a="1"/>
  <c r="C365" i="49" a="1"/>
  <c r="C365" i="49" l="1"/>
  <c r="G365" i="49"/>
  <c r="H365" i="49" s="1"/>
  <c r="O366" i="49"/>
  <c r="G366" i="49" a="1"/>
  <c r="C366" i="49" a="1"/>
  <c r="G366" i="49" l="1"/>
  <c r="H366" i="49" s="1"/>
  <c r="C366" i="49"/>
  <c r="O367" i="49"/>
  <c r="G367" i="49" a="1"/>
  <c r="C367" i="49" a="1"/>
  <c r="G367" i="49" l="1"/>
  <c r="H367" i="49" s="1"/>
  <c r="C367" i="49"/>
  <c r="O368" i="49"/>
  <c r="G368" i="49" a="1"/>
  <c r="C368" i="49" a="1"/>
  <c r="C368" i="49" l="1"/>
  <c r="G368" i="49"/>
  <c r="H368" i="49" s="1"/>
  <c r="O369" i="49"/>
  <c r="G369" i="49" a="1"/>
  <c r="C369" i="49" a="1"/>
  <c r="G369" i="49" l="1"/>
  <c r="H369" i="49" s="1"/>
  <c r="C369" i="49"/>
  <c r="O370" i="49"/>
  <c r="G370" i="49" a="1"/>
  <c r="C370" i="49" a="1"/>
  <c r="G370" i="49" l="1"/>
  <c r="H370" i="49" s="1"/>
  <c r="C370" i="49"/>
  <c r="O371" i="49"/>
  <c r="C371" i="49" a="1"/>
  <c r="G371" i="49" a="1"/>
  <c r="C371" i="49" l="1"/>
  <c r="G371" i="49"/>
  <c r="H371" i="49" s="1"/>
  <c r="O372" i="49"/>
  <c r="C372" i="49" a="1"/>
  <c r="G372" i="49" a="1"/>
  <c r="C372" i="49" l="1"/>
  <c r="G372" i="49"/>
  <c r="H372" i="49" s="1"/>
  <c r="O373" i="49"/>
  <c r="G373" i="49" a="1"/>
  <c r="C373" i="49" a="1"/>
  <c r="G373" i="49" l="1"/>
  <c r="H373" i="49" s="1"/>
  <c r="C373" i="49"/>
  <c r="O374" i="49"/>
  <c r="C374" i="49" a="1"/>
  <c r="G374" i="49" a="1"/>
  <c r="G374" i="49" l="1"/>
  <c r="H374" i="49" s="1"/>
  <c r="C374" i="49"/>
  <c r="O375" i="49"/>
  <c r="C375" i="49" a="1"/>
  <c r="G375" i="49" a="1"/>
  <c r="G375" i="49" l="1"/>
  <c r="H375" i="49" s="1"/>
  <c r="C375" i="49"/>
  <c r="O376" i="49"/>
  <c r="G376" i="49" a="1"/>
  <c r="C376" i="49" a="1"/>
  <c r="C376" i="49" l="1"/>
  <c r="G376" i="49"/>
  <c r="H376" i="49" s="1"/>
  <c r="O377" i="49"/>
  <c r="C377" i="49" a="1"/>
  <c r="G377" i="49" a="1"/>
  <c r="G377" i="49" l="1"/>
  <c r="H377" i="49" s="1"/>
  <c r="C377" i="49"/>
  <c r="O378" i="49"/>
  <c r="G378" i="49" a="1"/>
  <c r="C378" i="49" a="1"/>
  <c r="G378" i="49" l="1"/>
  <c r="H378" i="49" s="1"/>
  <c r="C378" i="49"/>
  <c r="O379" i="49"/>
  <c r="C379" i="49" a="1"/>
  <c r="G379" i="49" a="1"/>
  <c r="C379" i="49" l="1"/>
  <c r="G379" i="49"/>
  <c r="H379" i="49" s="1"/>
  <c r="O380" i="49"/>
  <c r="G380" i="49" a="1"/>
  <c r="C380" i="49" a="1"/>
  <c r="G380" i="49" l="1"/>
  <c r="H380" i="49" s="1"/>
  <c r="C380" i="49"/>
  <c r="O385" i="49"/>
  <c r="C385" i="49" a="1"/>
  <c r="G385" i="49" a="1"/>
  <c r="C385" i="49" l="1"/>
  <c r="G385" i="49"/>
  <c r="H385" i="49" s="1"/>
  <c r="O386" i="49"/>
  <c r="G386" i="49" a="1"/>
  <c r="C386" i="49" a="1"/>
  <c r="C386" i="49" l="1"/>
  <c r="G386" i="49"/>
  <c r="H386" i="49" s="1"/>
  <c r="O387" i="49"/>
  <c r="G387" i="49" a="1"/>
  <c r="C387" i="49" a="1"/>
  <c r="C387" i="49" l="1"/>
  <c r="G387" i="49"/>
  <c r="H387" i="49" s="1"/>
  <c r="O388" i="49"/>
  <c r="G388" i="49" a="1"/>
  <c r="C388" i="49" a="1"/>
  <c r="G388" i="49" l="1"/>
  <c r="H388" i="49" s="1"/>
  <c r="C388" i="49"/>
  <c r="O389" i="49"/>
  <c r="C389" i="49" a="1"/>
  <c r="G389" i="49" a="1"/>
  <c r="G389" i="49" l="1"/>
  <c r="H389" i="49" s="1"/>
  <c r="C389" i="49"/>
  <c r="O390" i="49"/>
  <c r="C390" i="49" a="1"/>
  <c r="G390" i="49" a="1"/>
  <c r="C390" i="49" l="1"/>
  <c r="G390" i="49"/>
  <c r="H390" i="49" s="1"/>
  <c r="O391" i="49"/>
  <c r="C391" i="49" a="1"/>
  <c r="G391" i="49" a="1"/>
  <c r="G391" i="49" l="1"/>
  <c r="H391" i="49" s="1"/>
  <c r="C391" i="49"/>
  <c r="O392" i="49"/>
  <c r="C392" i="49" a="1"/>
  <c r="G392" i="49" a="1"/>
  <c r="G392" i="49" l="1"/>
  <c r="H392" i="49" s="1"/>
  <c r="C392" i="49"/>
  <c r="O393" i="49"/>
  <c r="G393" i="49" a="1"/>
  <c r="C393" i="49" a="1"/>
  <c r="C393" i="49" l="1"/>
  <c r="G393" i="49"/>
  <c r="H393" i="49" s="1"/>
  <c r="O394" i="49"/>
  <c r="G394" i="49" a="1"/>
  <c r="C394" i="49" a="1"/>
  <c r="G394" i="49" l="1"/>
  <c r="H394" i="49" s="1"/>
  <c r="C394" i="49"/>
  <c r="O395" i="49"/>
  <c r="C395" i="49" a="1"/>
  <c r="G395" i="49" a="1"/>
  <c r="G395" i="49" l="1"/>
  <c r="H395" i="49" s="1"/>
  <c r="C395" i="49"/>
  <c r="O396" i="49"/>
  <c r="C396" i="49" a="1"/>
  <c r="G396" i="49" a="1"/>
  <c r="C396" i="49" l="1"/>
  <c r="G396" i="49"/>
  <c r="H396" i="49" s="1"/>
  <c r="O397" i="49"/>
  <c r="C397" i="49" a="1"/>
  <c r="G397" i="49" a="1"/>
  <c r="G397" i="49" l="1"/>
  <c r="H397" i="49" s="1"/>
  <c r="C397" i="49"/>
  <c r="O398" i="49"/>
  <c r="C398" i="49" a="1"/>
  <c r="G398" i="49" a="1"/>
  <c r="G398" i="49" l="1"/>
  <c r="H398" i="49" s="1"/>
  <c r="C398" i="49"/>
  <c r="O399" i="49"/>
  <c r="C399" i="49" a="1"/>
  <c r="G399" i="49" a="1"/>
  <c r="G399" i="49" l="1"/>
  <c r="H399" i="49" s="1"/>
  <c r="C399" i="49"/>
  <c r="O400" i="49"/>
  <c r="C400" i="49" a="1"/>
  <c r="G400" i="49" a="1"/>
  <c r="G400" i="49" l="1"/>
  <c r="H400" i="49" s="1"/>
  <c r="C400" i="49"/>
  <c r="O401" i="49"/>
  <c r="C401" i="49" a="1"/>
  <c r="G401" i="49" a="1"/>
  <c r="C401" i="49" l="1"/>
  <c r="G401" i="49"/>
  <c r="H401" i="49" s="1"/>
  <c r="O402" i="49"/>
  <c r="G402" i="49" a="1"/>
  <c r="C402" i="49" a="1"/>
  <c r="C402" i="49" l="1"/>
  <c r="G402" i="49"/>
  <c r="H402" i="49" s="1"/>
  <c r="O403" i="49"/>
  <c r="C403" i="49" a="1"/>
  <c r="G403" i="49" a="1"/>
  <c r="G403" i="49" l="1"/>
  <c r="H403" i="49" s="1"/>
  <c r="C403" i="49"/>
  <c r="O404" i="49"/>
  <c r="G404" i="49" a="1"/>
  <c r="C404" i="49" a="1"/>
  <c r="G404" i="49" l="1"/>
  <c r="H404" i="49" s="1"/>
  <c r="C404" i="49"/>
  <c r="O409" i="49"/>
  <c r="C409" i="49" a="1"/>
  <c r="G409" i="49" a="1"/>
  <c r="C409" i="49" l="1"/>
  <c r="G409" i="49"/>
  <c r="H409" i="49" s="1"/>
  <c r="O410" i="49"/>
  <c r="G410" i="49" a="1"/>
  <c r="C410" i="49" a="1"/>
  <c r="G410" i="49" l="1"/>
  <c r="H410" i="49" s="1"/>
  <c r="C410" i="49"/>
  <c r="O411" i="49"/>
  <c r="C411" i="49" a="1"/>
  <c r="G411" i="49" a="1"/>
  <c r="C411" i="49" l="1"/>
  <c r="G411" i="49"/>
  <c r="H411" i="49" s="1"/>
  <c r="O412" i="49"/>
  <c r="C412" i="49" a="1"/>
  <c r="G412" i="49" a="1"/>
  <c r="G412" i="49" l="1"/>
  <c r="H412" i="49" s="1"/>
  <c r="C412" i="49"/>
  <c r="O413" i="49"/>
  <c r="C413" i="49" a="1"/>
  <c r="G413" i="49" a="1"/>
  <c r="C413" i="49" l="1"/>
  <c r="G413" i="49"/>
  <c r="H413" i="49" s="1"/>
  <c r="O414" i="49"/>
  <c r="C414" i="49" a="1"/>
  <c r="G414" i="49" a="1"/>
  <c r="G414" i="49" l="1"/>
  <c r="H414" i="49" s="1"/>
  <c r="C414" i="49"/>
  <c r="O415" i="49"/>
  <c r="C415" i="49" a="1"/>
  <c r="G415" i="49" a="1"/>
  <c r="G415" i="49" l="1"/>
  <c r="H415" i="49" s="1"/>
  <c r="C415" i="49"/>
  <c r="O416" i="49"/>
  <c r="G416" i="49" a="1"/>
  <c r="C416" i="49" a="1"/>
  <c r="C416" i="49" l="1"/>
  <c r="G416" i="49"/>
  <c r="H416" i="49" s="1"/>
  <c r="O417" i="49"/>
  <c r="G417" i="49" a="1"/>
  <c r="C417" i="49" a="1"/>
  <c r="C417" i="49" l="1"/>
  <c r="G417" i="49"/>
  <c r="H417" i="49" s="1"/>
  <c r="O418" i="49"/>
  <c r="C418" i="49" a="1"/>
  <c r="G418" i="49" a="1"/>
  <c r="G418" i="49" l="1"/>
  <c r="H418" i="49" s="1"/>
  <c r="C418" i="49"/>
  <c r="O419" i="49"/>
  <c r="G419" i="49" a="1"/>
  <c r="C419" i="49" a="1"/>
  <c r="C419" i="49" l="1"/>
  <c r="G419" i="49"/>
  <c r="H419" i="49" s="1"/>
  <c r="O420" i="49"/>
  <c r="C420" i="49" a="1"/>
  <c r="G420" i="49" a="1"/>
  <c r="C420" i="49" l="1"/>
  <c r="G420" i="49"/>
  <c r="H420" i="49" s="1"/>
  <c r="O421" i="49"/>
  <c r="G421" i="49" a="1"/>
  <c r="C421" i="49" a="1"/>
  <c r="G421" i="49" l="1"/>
  <c r="H421" i="49" s="1"/>
  <c r="C421" i="49"/>
  <c r="O422" i="49"/>
  <c r="G422" i="49" a="1"/>
  <c r="C422" i="49" a="1"/>
  <c r="G422" i="49" l="1"/>
  <c r="H422" i="49" s="1"/>
  <c r="C422" i="49"/>
  <c r="O423" i="49"/>
  <c r="C423" i="49" a="1"/>
  <c r="G423" i="49" a="1"/>
  <c r="G423" i="49" l="1"/>
  <c r="H423" i="49" s="1"/>
  <c r="C423" i="49"/>
  <c r="O424" i="49"/>
  <c r="G424" i="49" a="1"/>
  <c r="C424" i="49" a="1"/>
  <c r="C424" i="49" l="1"/>
  <c r="G424" i="49"/>
  <c r="H424" i="49" s="1"/>
  <c r="O425" i="49"/>
  <c r="G425" i="49" a="1"/>
  <c r="C425" i="49" a="1"/>
  <c r="G425" i="49" l="1"/>
  <c r="H425" i="49" s="1"/>
  <c r="C425" i="49"/>
  <c r="O426" i="49"/>
  <c r="G426" i="49" a="1"/>
  <c r="C426" i="49" a="1"/>
  <c r="G426" i="49" l="1"/>
  <c r="H426" i="49" s="1"/>
  <c r="C426" i="49"/>
  <c r="O427" i="49"/>
  <c r="C427" i="49" a="1"/>
  <c r="G427" i="49" a="1"/>
  <c r="C427" i="49" l="1"/>
  <c r="G427" i="49"/>
  <c r="H427" i="49" s="1"/>
  <c r="O428" i="49"/>
  <c r="G428" i="49" a="1"/>
  <c r="C428" i="49" a="1"/>
  <c r="G428" i="49" l="1"/>
  <c r="H428" i="49" s="1"/>
  <c r="C428" i="49"/>
  <c r="O433" i="49"/>
  <c r="C433" i="49" a="1"/>
  <c r="G433" i="49" a="1"/>
  <c r="G433" i="49" l="1"/>
  <c r="H433" i="49" s="1"/>
  <c r="C433" i="49"/>
  <c r="O434" i="49"/>
  <c r="C434" i="49" a="1"/>
  <c r="G434" i="49" a="1"/>
  <c r="C434" i="49" l="1"/>
  <c r="G434" i="49"/>
  <c r="H434" i="49" s="1"/>
  <c r="O435" i="49"/>
  <c r="G435" i="49" a="1"/>
  <c r="C435" i="49" a="1"/>
  <c r="C435" i="49" l="1"/>
  <c r="G435" i="49"/>
  <c r="H435" i="49" s="1"/>
  <c r="O436" i="49"/>
  <c r="G436" i="49" a="1"/>
  <c r="C436" i="49" a="1"/>
  <c r="G436" i="49" l="1"/>
  <c r="H436" i="49" s="1"/>
  <c r="C436" i="49"/>
  <c r="O437" i="49"/>
  <c r="C437" i="49" a="1"/>
  <c r="G437" i="49" a="1"/>
  <c r="G437" i="49" l="1"/>
  <c r="H437" i="49" s="1"/>
  <c r="C437" i="49"/>
  <c r="O438" i="49"/>
  <c r="C438" i="49" a="1"/>
  <c r="G438" i="49" a="1"/>
  <c r="G438" i="49" l="1"/>
  <c r="H438" i="49" s="1"/>
  <c r="C438" i="49"/>
  <c r="O439" i="49"/>
  <c r="C439" i="49" a="1"/>
  <c r="G439" i="49" a="1"/>
  <c r="G439" i="49" l="1"/>
  <c r="H439" i="49" s="1"/>
  <c r="C439" i="49"/>
  <c r="O440" i="49"/>
  <c r="G440" i="49" a="1"/>
  <c r="C440" i="49" a="1"/>
  <c r="C440" i="49" l="1"/>
  <c r="G440" i="49"/>
  <c r="H440" i="49" s="1"/>
  <c r="O441" i="49"/>
  <c r="C441" i="49" a="1"/>
  <c r="G441" i="49" a="1"/>
  <c r="G441" i="49" l="1"/>
  <c r="H441" i="49" s="1"/>
  <c r="C441" i="49"/>
  <c r="O442" i="49"/>
  <c r="G442" i="49" a="1"/>
  <c r="C442" i="49" a="1"/>
  <c r="C442" i="49" l="1"/>
  <c r="G442" i="49"/>
  <c r="H442" i="49" s="1"/>
  <c r="O443" i="49"/>
  <c r="G443" i="49" a="1"/>
  <c r="C443" i="49" a="1"/>
  <c r="C443" i="49" l="1"/>
  <c r="G443" i="49"/>
  <c r="H443" i="49" s="1"/>
  <c r="O444" i="49"/>
  <c r="C444" i="49" a="1"/>
  <c r="G444" i="49" a="1"/>
  <c r="G444" i="49" l="1"/>
  <c r="H444" i="49" s="1"/>
  <c r="C444" i="49"/>
  <c r="O445" i="49"/>
  <c r="G445" i="49" a="1"/>
  <c r="C445" i="49" a="1"/>
  <c r="C445" i="49" l="1"/>
  <c r="G445" i="49"/>
  <c r="H445" i="49" s="1"/>
  <c r="O446" i="49"/>
  <c r="G446" i="49" a="1"/>
  <c r="C446" i="49" a="1"/>
  <c r="G446" i="49" l="1"/>
  <c r="H446" i="49" s="1"/>
  <c r="C446" i="49"/>
  <c r="O447" i="49"/>
  <c r="G447" i="49" a="1"/>
  <c r="C447" i="49" a="1"/>
  <c r="C447" i="49" l="1"/>
  <c r="G447" i="49"/>
  <c r="H447" i="49" s="1"/>
  <c r="O448" i="49"/>
  <c r="G448" i="49" a="1"/>
  <c r="C448" i="49" a="1"/>
  <c r="C448" i="49" l="1"/>
  <c r="G448" i="49"/>
  <c r="H448" i="49" s="1"/>
  <c r="O449" i="49"/>
  <c r="G449" i="49" a="1"/>
  <c r="C449" i="49" a="1"/>
  <c r="G449" i="49" l="1"/>
  <c r="H449" i="49" s="1"/>
  <c r="C449" i="49"/>
  <c r="O450" i="49"/>
  <c r="C450" i="49" a="1"/>
  <c r="G450" i="49" a="1"/>
  <c r="G450" i="49" l="1"/>
  <c r="H450" i="49" s="1"/>
  <c r="C450" i="49"/>
  <c r="O451" i="49"/>
  <c r="C451" i="49" a="1"/>
  <c r="G451" i="49" a="1"/>
  <c r="C451" i="49" l="1"/>
  <c r="G451" i="49"/>
  <c r="H451" i="49" s="1"/>
  <c r="O452" i="49"/>
  <c r="C452" i="49" a="1"/>
  <c r="G452" i="49" a="1"/>
  <c r="G452" i="49" l="1"/>
  <c r="H452" i="49" s="1"/>
  <c r="C452" i="49"/>
  <c r="O457" i="49"/>
  <c r="G457" i="49" a="1"/>
  <c r="C457" i="49" a="1"/>
  <c r="G457" i="49" l="1"/>
  <c r="H457" i="49" s="1"/>
  <c r="C457" i="49"/>
  <c r="O458" i="49"/>
  <c r="G458" i="49" a="1"/>
  <c r="C458" i="49" a="1"/>
  <c r="C458" i="49" l="1"/>
  <c r="G458" i="49"/>
  <c r="H458" i="49" s="1"/>
  <c r="O459" i="49"/>
  <c r="G459" i="49" a="1"/>
  <c r="C459" i="49" a="1"/>
  <c r="C459" i="49" l="1"/>
  <c r="G459" i="49"/>
  <c r="H459" i="49" s="1"/>
  <c r="O460" i="49"/>
  <c r="C460" i="49" a="1"/>
  <c r="G460" i="49" a="1"/>
  <c r="G460" i="49" l="1"/>
  <c r="H460" i="49" s="1"/>
  <c r="C460" i="49"/>
  <c r="O461" i="49"/>
  <c r="G461" i="49" a="1"/>
  <c r="C461" i="49" a="1"/>
  <c r="C461" i="49" l="1"/>
  <c r="G461" i="49"/>
  <c r="H461" i="49" s="1"/>
  <c r="O462" i="49"/>
  <c r="G462" i="49" a="1"/>
  <c r="C462" i="49" a="1"/>
  <c r="G462" i="49" l="1"/>
  <c r="H462" i="49" s="1"/>
  <c r="C462" i="49"/>
  <c r="O463" i="49"/>
  <c r="C463" i="49" a="1"/>
  <c r="G463" i="49" a="1"/>
  <c r="G463" i="49" l="1"/>
  <c r="H463" i="49" s="1"/>
  <c r="C463" i="49"/>
  <c r="O464" i="49"/>
  <c r="C464" i="49" a="1"/>
  <c r="G464" i="49" a="1"/>
  <c r="C464" i="49" l="1"/>
  <c r="G464" i="49"/>
  <c r="H464" i="49" s="1"/>
  <c r="O465" i="49"/>
  <c r="C465" i="49" a="1"/>
  <c r="G465" i="49" a="1"/>
  <c r="G465" i="49" l="1"/>
  <c r="H465" i="49" s="1"/>
  <c r="C465" i="49"/>
  <c r="O466" i="49"/>
  <c r="C466" i="49" a="1"/>
  <c r="G466" i="49" a="1"/>
  <c r="C466" i="49" l="1"/>
  <c r="G466" i="49"/>
  <c r="H466" i="49" s="1"/>
  <c r="O467" i="49"/>
  <c r="G467" i="49" a="1"/>
  <c r="C467" i="49" a="1"/>
  <c r="C467" i="49" l="1"/>
  <c r="G467" i="49"/>
  <c r="H467" i="49" s="1"/>
  <c r="O468" i="49"/>
  <c r="C468" i="49" a="1"/>
  <c r="G468" i="49" a="1"/>
  <c r="G468" i="49" l="1"/>
  <c r="H468" i="49" s="1"/>
  <c r="C468" i="49"/>
  <c r="O469" i="49"/>
  <c r="C469" i="49" a="1"/>
  <c r="G469" i="49" a="1"/>
  <c r="C469" i="49" l="1"/>
  <c r="G469" i="49"/>
  <c r="H469" i="49" s="1"/>
  <c r="O470" i="49"/>
  <c r="G470" i="49" a="1"/>
  <c r="C470" i="49" a="1"/>
  <c r="G470" i="49" l="1"/>
  <c r="H470" i="49" s="1"/>
  <c r="C470" i="49"/>
  <c r="O471" i="49"/>
  <c r="C471" i="49" a="1"/>
  <c r="G471" i="49" a="1"/>
  <c r="G471" i="49" l="1"/>
  <c r="H471" i="49" s="1"/>
  <c r="C471" i="49"/>
  <c r="O472" i="49"/>
  <c r="G472" i="49" a="1"/>
  <c r="C472" i="49" a="1"/>
  <c r="C472" i="49" l="1"/>
  <c r="G472" i="49"/>
  <c r="H472" i="49" s="1"/>
  <c r="O473" i="49"/>
  <c r="C473" i="49" a="1"/>
  <c r="G473" i="49" a="1"/>
  <c r="G473" i="49" l="1"/>
  <c r="H473" i="49" s="1"/>
  <c r="C473" i="49"/>
  <c r="O474" i="49"/>
  <c r="C474" i="49" a="1"/>
  <c r="G474" i="49" a="1"/>
  <c r="G474" i="49" l="1"/>
  <c r="H474" i="49" s="1"/>
  <c r="C474" i="49"/>
  <c r="O475" i="49"/>
  <c r="C475" i="49" a="1"/>
  <c r="G475" i="49" a="1"/>
  <c r="C475" i="49" l="1"/>
  <c r="G475" i="49"/>
  <c r="H475" i="49" s="1"/>
  <c r="O476" i="49"/>
  <c r="C476" i="49" a="1"/>
  <c r="G476" i="49" a="1"/>
  <c r="G476" i="49" l="1"/>
  <c r="H476" i="49" s="1"/>
  <c r="C476" i="49"/>
  <c r="O481" i="49"/>
  <c r="C481" i="49" a="1"/>
  <c r="G481" i="49" a="1"/>
  <c r="G481" i="49" l="1"/>
  <c r="H481" i="49" s="1"/>
  <c r="C481" i="49"/>
  <c r="O482" i="49"/>
  <c r="C482" i="49" a="1"/>
  <c r="G482" i="49" a="1"/>
  <c r="C482" i="49" l="1"/>
  <c r="G482" i="49"/>
  <c r="H482" i="49" s="1"/>
  <c r="O483" i="49"/>
  <c r="C483" i="49" a="1"/>
  <c r="G483" i="49" a="1"/>
  <c r="C483" i="49" l="1"/>
  <c r="G483" i="49"/>
  <c r="H483" i="49" s="1"/>
  <c r="O484" i="49"/>
  <c r="G484" i="49" a="1"/>
  <c r="C484" i="49" a="1"/>
  <c r="G484" i="49" l="1"/>
  <c r="H484" i="49" s="1"/>
  <c r="C484" i="49"/>
  <c r="O485" i="49"/>
  <c r="C485" i="49" a="1"/>
  <c r="G485" i="49" a="1"/>
  <c r="G485" i="49" l="1"/>
  <c r="H485" i="49" s="1"/>
  <c r="C485" i="49"/>
  <c r="O486" i="49"/>
  <c r="C486" i="49" a="1"/>
  <c r="G486" i="49" a="1"/>
  <c r="G486" i="49" l="1"/>
  <c r="H486" i="49" s="1"/>
  <c r="C486" i="49"/>
  <c r="O487" i="49"/>
  <c r="C487" i="49" a="1"/>
  <c r="G487" i="49" a="1"/>
  <c r="C487" i="49" l="1"/>
  <c r="G487" i="49"/>
  <c r="H487" i="49" s="1"/>
  <c r="O488" i="49"/>
  <c r="G488" i="49" a="1"/>
  <c r="C488" i="49" a="1"/>
  <c r="G488" i="49" l="1"/>
  <c r="H488" i="49" s="1"/>
  <c r="C488" i="49"/>
  <c r="O489" i="49"/>
  <c r="C489" i="49" a="1"/>
  <c r="G489" i="49" a="1"/>
  <c r="G489" i="49" l="1"/>
  <c r="H489" i="49" s="1"/>
  <c r="C489" i="49"/>
  <c r="O490" i="49"/>
  <c r="C490" i="49" a="1"/>
  <c r="G490" i="49" a="1"/>
  <c r="G490" i="49" l="1"/>
  <c r="H490" i="49" s="1"/>
  <c r="C490" i="49"/>
  <c r="O491" i="49"/>
  <c r="C491" i="49" a="1"/>
  <c r="G491" i="49" a="1"/>
  <c r="C491" i="49" l="1"/>
  <c r="G491" i="49"/>
  <c r="H491" i="49" s="1"/>
  <c r="O492" i="49"/>
  <c r="G492" i="49" a="1"/>
  <c r="C492" i="49" a="1"/>
  <c r="G492" i="49" l="1"/>
  <c r="H492" i="49" s="1"/>
  <c r="C492" i="49"/>
  <c r="O493" i="49"/>
  <c r="C493" i="49" a="1"/>
  <c r="G493" i="49" a="1"/>
  <c r="G493" i="49" l="1"/>
  <c r="H493" i="49" s="1"/>
  <c r="C493" i="49"/>
  <c r="O494" i="49"/>
  <c r="G494" i="49" a="1"/>
  <c r="C494" i="49" a="1"/>
  <c r="C494" i="49" l="1"/>
  <c r="G494" i="49"/>
  <c r="H494" i="49" s="1"/>
  <c r="O495" i="49"/>
  <c r="C495" i="49" a="1"/>
  <c r="G495" i="49" a="1"/>
  <c r="G495" i="49" l="1"/>
  <c r="H495" i="49" s="1"/>
  <c r="C495" i="49"/>
  <c r="O496" i="49"/>
  <c r="C496" i="49" a="1"/>
  <c r="G496" i="49" a="1"/>
  <c r="C496" i="49" l="1"/>
  <c r="G496" i="49"/>
  <c r="H496" i="49" s="1"/>
  <c r="O497" i="49"/>
  <c r="C497" i="49" a="1"/>
  <c r="G497" i="49" a="1"/>
  <c r="G497" i="49" l="1"/>
  <c r="H497" i="49" s="1"/>
  <c r="C497" i="49"/>
  <c r="O498" i="49"/>
  <c r="G498" i="49" a="1"/>
  <c r="C498" i="49" a="1"/>
  <c r="C498" i="49" l="1"/>
  <c r="G498" i="49"/>
  <c r="H498" i="49" s="1"/>
  <c r="O499" i="49"/>
  <c r="C499" i="49" a="1"/>
  <c r="G499" i="49" a="1"/>
  <c r="C499" i="49" l="1"/>
  <c r="G499" i="49"/>
  <c r="H499" i="49" s="1"/>
  <c r="O500" i="49"/>
  <c r="G500" i="49" a="1"/>
  <c r="C500" i="49" a="1"/>
  <c r="G500" i="49" l="1"/>
  <c r="H500" i="49" s="1"/>
  <c r="C500" i="49"/>
  <c r="O505" i="49"/>
  <c r="C505" i="49" a="1"/>
  <c r="G505" i="49" a="1"/>
  <c r="G505" i="49" l="1"/>
  <c r="H505" i="49" s="1"/>
  <c r="C505" i="49"/>
  <c r="O506" i="49"/>
  <c r="G506" i="49" a="1"/>
  <c r="C506" i="49" a="1"/>
  <c r="C506" i="49" l="1"/>
  <c r="G506" i="49"/>
  <c r="H506" i="49" s="1"/>
  <c r="O507" i="49"/>
  <c r="G507" i="49" a="1"/>
  <c r="C507" i="49" a="1"/>
  <c r="G507" i="49" l="1"/>
  <c r="H507" i="49" s="1"/>
  <c r="C507" i="49"/>
  <c r="O508" i="49"/>
  <c r="C508" i="49" a="1"/>
  <c r="G508" i="49" a="1"/>
  <c r="C508" i="49" l="1"/>
  <c r="G508" i="49"/>
  <c r="H508" i="49" s="1"/>
  <c r="O509" i="49"/>
  <c r="C509" i="49" a="1"/>
  <c r="G509" i="49" a="1"/>
  <c r="G509" i="49" l="1"/>
  <c r="H509" i="49" s="1"/>
  <c r="C509" i="49"/>
  <c r="O510" i="49"/>
  <c r="G510" i="49" a="1"/>
  <c r="C510" i="49" a="1"/>
  <c r="G510" i="49" l="1"/>
  <c r="H510" i="49" s="1"/>
  <c r="C510" i="49"/>
  <c r="O511" i="49"/>
  <c r="C511" i="49" a="1"/>
  <c r="G511" i="49" a="1"/>
  <c r="G511" i="49" l="1"/>
  <c r="H511" i="49" s="1"/>
  <c r="C511" i="49"/>
  <c r="O512" i="49"/>
  <c r="C512" i="49" a="1"/>
  <c r="G512" i="49" a="1"/>
  <c r="C512" i="49" l="1"/>
  <c r="G512" i="49"/>
  <c r="H512" i="49" s="1"/>
  <c r="O513" i="49"/>
  <c r="C513" i="49" a="1"/>
  <c r="G513" i="49" a="1"/>
  <c r="C513" i="49" l="1"/>
  <c r="G513" i="49"/>
  <c r="H513" i="49" s="1"/>
  <c r="O514" i="49"/>
  <c r="C514" i="49" a="1"/>
  <c r="G514" i="49" a="1"/>
  <c r="G514" i="49" l="1"/>
  <c r="H514" i="49" s="1"/>
  <c r="C514" i="49"/>
  <c r="O515" i="49"/>
  <c r="G515" i="49" a="1"/>
  <c r="C515" i="49" a="1"/>
  <c r="C515" i="49" l="1"/>
  <c r="G515" i="49"/>
  <c r="H515" i="49" s="1"/>
  <c r="O516" i="49"/>
  <c r="C516" i="49" a="1"/>
  <c r="G516" i="49" a="1"/>
  <c r="G516" i="49" l="1"/>
  <c r="H516" i="49" s="1"/>
  <c r="C516" i="49"/>
  <c r="O517" i="49"/>
  <c r="G517" i="49" a="1"/>
  <c r="C517" i="49" a="1"/>
  <c r="G517" i="49" l="1"/>
  <c r="H517" i="49" s="1"/>
  <c r="C517" i="49"/>
  <c r="O518" i="49"/>
  <c r="G518" i="49" a="1"/>
  <c r="C518" i="49" a="1"/>
  <c r="G518" i="49" l="1"/>
  <c r="H518" i="49" s="1"/>
  <c r="C518" i="49"/>
  <c r="O519" i="49"/>
  <c r="G519" i="49" a="1"/>
  <c r="C519" i="49" a="1"/>
  <c r="G519" i="49" l="1"/>
  <c r="H519" i="49" s="1"/>
  <c r="C519" i="49"/>
  <c r="O520" i="49"/>
  <c r="C520" i="49" a="1"/>
  <c r="G520" i="49" a="1"/>
  <c r="C520" i="49" l="1"/>
  <c r="G520" i="49"/>
  <c r="H520" i="49" s="1"/>
  <c r="O521" i="49"/>
  <c r="C521" i="49" a="1"/>
  <c r="G521" i="49" a="1"/>
  <c r="C521" i="49" l="1"/>
  <c r="G521" i="49"/>
  <c r="H521" i="49" s="1"/>
  <c r="O522" i="49"/>
  <c r="G522" i="49" a="1"/>
  <c r="C522" i="49" a="1"/>
  <c r="C522" i="49" l="1"/>
  <c r="G522" i="49"/>
  <c r="H522" i="49" s="1"/>
  <c r="O523" i="49"/>
  <c r="G523" i="49" a="1"/>
  <c r="C523" i="49" a="1"/>
  <c r="C523" i="49" l="1"/>
  <c r="G523" i="49"/>
  <c r="H523" i="49" s="1"/>
  <c r="O524" i="49"/>
  <c r="C524" i="49" a="1"/>
  <c r="G524" i="49" a="1"/>
  <c r="G524" i="49" l="1"/>
  <c r="H524" i="49" s="1"/>
  <c r="C524" i="49"/>
  <c r="O529" i="49"/>
  <c r="C529" i="49" a="1"/>
  <c r="G529" i="49" a="1"/>
  <c r="G529" i="49" l="1"/>
  <c r="H529" i="49" s="1"/>
  <c r="C529" i="49"/>
  <c r="O530" i="49"/>
  <c r="C530" i="49" a="1"/>
  <c r="G530" i="49" a="1"/>
  <c r="G530" i="49" l="1"/>
  <c r="H530" i="49" s="1"/>
  <c r="C530" i="49"/>
  <c r="O531" i="49"/>
  <c r="C531" i="49" a="1"/>
  <c r="G531" i="49" a="1"/>
  <c r="C531" i="49" l="1"/>
  <c r="G531" i="49"/>
  <c r="H531" i="49" s="1"/>
  <c r="O532" i="49"/>
  <c r="G532" i="49" a="1"/>
  <c r="C532" i="49" a="1"/>
  <c r="G532" i="49" l="1"/>
  <c r="H532" i="49" s="1"/>
  <c r="C532" i="49"/>
  <c r="O533" i="49"/>
  <c r="C533" i="49" a="1"/>
  <c r="G533" i="49" a="1"/>
  <c r="C533" i="49" l="1"/>
  <c r="G533" i="49"/>
  <c r="H533" i="49" s="1"/>
  <c r="O534" i="49"/>
  <c r="C534" i="49" a="1"/>
  <c r="G534" i="49" a="1"/>
  <c r="C534" i="49" l="1"/>
  <c r="G534" i="49"/>
  <c r="H534" i="49" s="1"/>
  <c r="O535" i="49"/>
  <c r="C535" i="49" a="1"/>
  <c r="G535" i="49" a="1"/>
  <c r="G535" i="49" l="1"/>
  <c r="H535" i="49" s="1"/>
  <c r="C535" i="49"/>
  <c r="O536" i="49"/>
  <c r="C536" i="49" a="1"/>
  <c r="G536" i="49" a="1"/>
  <c r="C536" i="49" l="1"/>
  <c r="G536" i="49"/>
  <c r="H536" i="49" s="1"/>
  <c r="O537" i="49"/>
  <c r="G537" i="49" a="1"/>
  <c r="C537" i="49" a="1"/>
  <c r="G537" i="49" l="1"/>
  <c r="H537" i="49" s="1"/>
  <c r="C537" i="49"/>
  <c r="O538" i="49"/>
  <c r="G538" i="49" a="1"/>
  <c r="C538" i="49" a="1"/>
  <c r="G538" i="49" l="1"/>
  <c r="H538" i="49" s="1"/>
  <c r="C538" i="49"/>
  <c r="O539" i="49"/>
  <c r="G539" i="49" a="1"/>
  <c r="C539" i="49" a="1"/>
  <c r="C539" i="49" l="1"/>
  <c r="G539" i="49"/>
  <c r="H539" i="49" s="1"/>
  <c r="O540" i="49"/>
  <c r="G540" i="49" a="1"/>
  <c r="C540" i="49" a="1"/>
  <c r="G540" i="49" l="1"/>
  <c r="H540" i="49" s="1"/>
  <c r="C540" i="49"/>
  <c r="O541" i="49"/>
  <c r="C541" i="49" a="1"/>
  <c r="G541" i="49" a="1"/>
  <c r="C541" i="49" l="1"/>
  <c r="G541" i="49"/>
  <c r="H541" i="49" s="1"/>
  <c r="O542" i="49"/>
  <c r="C542" i="49" a="1"/>
  <c r="G542" i="49" a="1"/>
  <c r="C542" i="49" l="1"/>
  <c r="G542" i="49"/>
  <c r="H542" i="49" s="1"/>
  <c r="O543" i="49"/>
  <c r="C543" i="49" a="1"/>
  <c r="G543" i="49" a="1"/>
  <c r="G543" i="49" l="1"/>
  <c r="H543" i="49" s="1"/>
  <c r="C543" i="49"/>
  <c r="O544" i="49"/>
  <c r="C544" i="49" a="1"/>
  <c r="G544" i="49" a="1"/>
  <c r="C544" i="49" l="1"/>
  <c r="G544" i="49"/>
  <c r="H544" i="49" s="1"/>
  <c r="O545" i="49"/>
  <c r="G545" i="49" a="1"/>
  <c r="C545" i="49" a="1"/>
  <c r="G545" i="49" l="1"/>
  <c r="H545" i="49" s="1"/>
  <c r="C545" i="49"/>
  <c r="O546" i="49"/>
  <c r="C546" i="49" a="1"/>
  <c r="G546" i="49" a="1"/>
  <c r="G546" i="49" l="1"/>
  <c r="H546" i="49" s="1"/>
  <c r="C546" i="49"/>
  <c r="O547" i="49"/>
  <c r="C547" i="49" a="1"/>
  <c r="G547" i="49" a="1"/>
  <c r="C547" i="49" l="1"/>
  <c r="G547" i="49"/>
  <c r="H547" i="49" s="1"/>
  <c r="O548" i="49"/>
  <c r="C548" i="49" a="1"/>
  <c r="G548" i="49" a="1"/>
  <c r="G548" i="49" l="1"/>
  <c r="H548" i="49" s="1"/>
  <c r="C548"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Claude Thériault</author>
    <author xml:space="preserve"> </author>
    <author>Utilisateur Microsoft Office</author>
  </authors>
  <commentList>
    <comment ref="C10" authorId="0" shapeId="0" xr:uid="{C4E8A53C-A57F-41BB-B89C-272364B86BCE}">
      <text>
        <r>
          <rPr>
            <sz val="8"/>
            <color rgb="FF000000"/>
            <rFont val="Tahoma"/>
            <family val="2"/>
          </rPr>
          <t>Inscrire le nom de la compagnie</t>
        </r>
      </text>
    </comment>
    <comment ref="C11" authorId="1" shapeId="0" xr:uid="{11CA35BE-D9F4-481C-BC78-43E756EA4FE9}">
      <text>
        <r>
          <rPr>
            <sz val="8"/>
            <color rgb="FF000000"/>
            <rFont val="Tahoma"/>
            <family val="2"/>
          </rPr>
          <t xml:space="preserve">Inscrire le nom de la personne contact (comptabilité)
</t>
        </r>
      </text>
    </comment>
    <comment ref="G11" authorId="0" shapeId="0" xr:uid="{13C4F19A-4B6D-4133-8B0F-0504FBB22AFF}">
      <text>
        <r>
          <rPr>
            <sz val="8"/>
            <color rgb="FF000000"/>
            <rFont val="Tahoma"/>
            <family val="2"/>
          </rPr>
          <t xml:space="preserve">Inscrire le numéro de téléphone de la personne contact
</t>
        </r>
        <r>
          <rPr>
            <sz val="8"/>
            <color rgb="FF000000"/>
            <rFont val="Tahoma"/>
            <family val="2"/>
          </rPr>
          <t>(Ex.: 514 598-3030)</t>
        </r>
      </text>
    </comment>
    <comment ref="C12" authorId="1" shapeId="0" xr:uid="{6842D129-CBB4-4D8D-8A7A-13E3F5592C06}">
      <text>
        <r>
          <rPr>
            <sz val="8"/>
            <color rgb="FF000000"/>
            <rFont val="Tahoma"/>
            <family val="2"/>
          </rPr>
          <t xml:space="preserve">Inscrire l'adresse de la compagnie.
</t>
        </r>
        <r>
          <rPr>
            <sz val="8"/>
            <color rgb="FF000000"/>
            <rFont val="Tahoma"/>
            <family val="2"/>
          </rPr>
          <t>(Ex.: 1717, du Havre)</t>
        </r>
      </text>
    </comment>
    <comment ref="C13" authorId="1" shapeId="0" xr:uid="{02A84D38-920D-49F8-BE85-E13F658477C4}">
      <text>
        <r>
          <rPr>
            <sz val="8"/>
            <color rgb="FF000000"/>
            <rFont val="Tahoma"/>
            <family val="2"/>
          </rPr>
          <t xml:space="preserve">Inscrire la ville et la province.
</t>
        </r>
        <r>
          <rPr>
            <sz val="8"/>
            <color rgb="FF000000"/>
            <rFont val="Tahoma"/>
            <family val="2"/>
          </rPr>
          <t>(Ex.: Montréal, QC)</t>
        </r>
      </text>
    </comment>
    <comment ref="G13" authorId="0" shapeId="0" xr:uid="{0BE25A5D-3146-46F3-A508-221B5D299006}">
      <text>
        <r>
          <rPr>
            <sz val="8"/>
            <color rgb="FF000000"/>
            <rFont val="Tahoma"/>
            <family val="2"/>
          </rPr>
          <t xml:space="preserve">Inscrire le numéro de télécopieur de la personne contact
</t>
        </r>
        <r>
          <rPr>
            <sz val="8"/>
            <color rgb="FF000000"/>
            <rFont val="Tahoma"/>
            <family val="2"/>
          </rPr>
          <t>(Ex.: 514 598-3030)</t>
        </r>
      </text>
    </comment>
    <comment ref="C14" authorId="1" shapeId="0" xr:uid="{9109998A-63E0-439B-BADB-83D2D23B1F6A}">
      <text>
        <r>
          <rPr>
            <sz val="8"/>
            <color rgb="FF000000"/>
            <rFont val="Tahoma"/>
            <family val="2"/>
          </rPr>
          <t xml:space="preserve">Inscrire le code postal.
</t>
        </r>
        <r>
          <rPr>
            <sz val="8"/>
            <color rgb="FF000000"/>
            <rFont val="Tahoma"/>
            <family val="2"/>
          </rPr>
          <t>(Ex.: H2K 2X3)</t>
        </r>
      </text>
    </comment>
    <comment ref="G24" authorId="2" shapeId="0" xr:uid="{1C42245F-E469-43F9-B1A8-BCDB987CF3FC}">
      <text>
        <r>
          <rPr>
            <sz val="8"/>
            <color rgb="FF000000"/>
            <rFont val="Arial"/>
            <family val="2"/>
          </rPr>
          <t>Inscrire le numéro de compte sous le format XXXX-XXXX-XXX</t>
        </r>
      </text>
    </comment>
    <comment ref="G26" authorId="2" shapeId="0" xr:uid="{909937F7-C41A-464F-896A-34CD3025A861}">
      <text>
        <r>
          <rPr>
            <sz val="8"/>
            <color rgb="FF000000"/>
            <rFont val="Arial"/>
            <family val="2"/>
          </rPr>
          <t>Indiquer le nom du volet</t>
        </r>
      </text>
    </comment>
    <comment ref="E33" authorId="2" shapeId="0" xr:uid="{29751A9F-3C1E-4886-A185-8F7C70F15953}">
      <text>
        <r>
          <rPr>
            <sz val="8"/>
            <color rgb="FF000000"/>
            <rFont val="Arial"/>
            <family val="2"/>
          </rPr>
          <t xml:space="preserve">PEXXX (Numéro de dossier Énergir) </t>
        </r>
      </text>
    </comment>
    <comment ref="C36" authorId="1" shapeId="0" xr:uid="{ABCAAABF-C70C-41B2-BFFB-6C48FA5F6AF8}">
      <text>
        <r>
          <rPr>
            <sz val="8"/>
            <color rgb="FF000000"/>
            <rFont val="Tahoma"/>
            <family val="2"/>
          </rPr>
          <t xml:space="preserve">Inscrire l'adresse.
</t>
        </r>
        <r>
          <rPr>
            <sz val="8"/>
            <color rgb="FF000000"/>
            <rFont val="Tahoma"/>
            <family val="2"/>
          </rPr>
          <t>(Ex.: 1717, du Havre)</t>
        </r>
      </text>
    </comment>
    <comment ref="C37" authorId="1" shapeId="0" xr:uid="{47A9A4BF-2978-42E7-BD55-A692434D25E1}">
      <text>
        <r>
          <rPr>
            <sz val="8"/>
            <color rgb="FF000000"/>
            <rFont val="Tahoma"/>
            <family val="2"/>
          </rPr>
          <t xml:space="preserve">Inscrire la ville et la province.
</t>
        </r>
        <r>
          <rPr>
            <sz val="8"/>
            <color rgb="FF000000"/>
            <rFont val="Tahoma"/>
            <family val="2"/>
          </rPr>
          <t>(Ex.: Montréal, QC)</t>
        </r>
      </text>
    </comment>
    <comment ref="C38" authorId="1" shapeId="0" xr:uid="{4DE2D23E-D925-4D0B-8BAB-7BEE5F70D867}">
      <text>
        <r>
          <rPr>
            <sz val="8"/>
            <color rgb="FF000000"/>
            <rFont val="Tahoma"/>
            <family val="2"/>
          </rPr>
          <t xml:space="preserve">Inscrire le code postal.
</t>
        </r>
        <r>
          <rPr>
            <sz val="8"/>
            <color rgb="FF000000"/>
            <rFont val="Tahoma"/>
            <family val="2"/>
          </rPr>
          <t>(Ex.: H2K 2X3)</t>
        </r>
      </text>
    </comment>
    <comment ref="C41" authorId="2" shapeId="0" xr:uid="{DE1997AD-7C0D-41B9-B619-4378E5D9EF55}">
      <text>
        <r>
          <rPr>
            <sz val="8"/>
            <color rgb="FF000000"/>
            <rFont val="Arial"/>
            <family val="2"/>
          </rPr>
          <t>Indiquer une brève description des travaux effectués</t>
        </r>
      </text>
    </comment>
    <comment ref="F49" authorId="2" shapeId="0" xr:uid="{B7014BFA-02BD-481F-9804-E0424F782BE3}">
      <text>
        <r>
          <rPr>
            <sz val="8"/>
            <color rgb="FF000000"/>
            <rFont val="Arial"/>
            <family val="2"/>
          </rPr>
          <t xml:space="preserve">À compléter </t>
        </r>
      </text>
    </comment>
    <comment ref="F50" authorId="2" shapeId="0" xr:uid="{55DF15D6-4E65-4367-936B-1AEC356B1E46}">
      <text>
        <r>
          <rPr>
            <sz val="8"/>
            <color rgb="FF000000"/>
            <rFont val="Arial"/>
            <family val="2"/>
          </rPr>
          <t xml:space="preserve">À compléter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<sst xmlns="http://schemas.openxmlformats.org/spreadsheetml/2006/main" count="1982" uniqueCount="363">
  <si>
    <t>0. Explications et étapes de réalisation</t>
  </si>
  <si>
    <t>Études de faisabilité</t>
  </si>
  <si>
    <t>Voici les grandes étapes du volet Études de faisabilité.</t>
  </si>
  <si>
    <t xml:space="preserve">Veuillez consulter le guide pour plus d’information sur le site suivant : </t>
  </si>
  <si>
    <t>https://energir.com/files/energir_common/import/Fichiers/Affaires/EE_Programmes/Etudes_et_aide/2023/GuideParticipant_Etudes-implantation_FR_2023-11.pdf</t>
  </si>
  <si>
    <t>1. Demande d’admissibilité</t>
  </si>
  <si>
    <t>* Champs obligatoires</t>
  </si>
  <si>
    <t>Section 1 – Identification du participant</t>
  </si>
  <si>
    <t>Identification du client</t>
  </si>
  <si>
    <r>
      <rPr>
        <sz val="10"/>
        <color rgb="FFED1D24"/>
        <rFont val="Arial"/>
        <family val="2"/>
        <scheme val="minor"/>
      </rPr>
      <t xml:space="preserve">* </t>
    </r>
    <r>
      <rPr>
        <sz val="10"/>
        <color rgb="FF002D5B"/>
        <rFont val="Arial"/>
        <family val="2"/>
        <scheme val="minor"/>
      </rPr>
      <t>Nom de l’entreprise :</t>
    </r>
  </si>
  <si>
    <r>
      <rPr>
        <sz val="10"/>
        <color rgb="FFED1D24"/>
        <rFont val="Arial"/>
        <family val="2"/>
        <scheme val="minor"/>
      </rPr>
      <t xml:space="preserve">* </t>
    </r>
    <r>
      <rPr>
        <sz val="10"/>
        <color rgb="FF002D5B"/>
        <rFont val="Arial"/>
        <family val="2"/>
        <scheme val="minor"/>
      </rPr>
      <t>Numéro d’entreprise du Québec (NEQ) (registre des entreprises) :</t>
    </r>
  </si>
  <si>
    <r>
      <rPr>
        <sz val="10"/>
        <color rgb="FFED1D24"/>
        <rFont val="Arial"/>
        <family val="2"/>
        <scheme val="minor"/>
      </rPr>
      <t xml:space="preserve">* </t>
    </r>
    <r>
      <rPr>
        <sz val="10"/>
        <color rgb="FF002D5B"/>
        <rFont val="Arial"/>
        <family val="2"/>
        <scheme val="minor"/>
      </rPr>
      <t xml:space="preserve">Personne-ressource :                                                             </t>
    </r>
  </si>
  <si>
    <r>
      <rPr>
        <sz val="10"/>
        <color rgb="FFED1D24"/>
        <rFont val="Arial"/>
        <family val="2"/>
        <scheme val="minor"/>
      </rPr>
      <t xml:space="preserve">* </t>
    </r>
    <r>
      <rPr>
        <sz val="10"/>
        <color rgb="FF002D5B"/>
        <rFont val="Arial"/>
        <family val="2"/>
        <scheme val="minor"/>
      </rPr>
      <t xml:space="preserve">Titre de la personne-ressource :                                                             </t>
    </r>
  </si>
  <si>
    <r>
      <rPr>
        <sz val="10"/>
        <color rgb="FFED1D24"/>
        <rFont val="Arial"/>
        <family val="2"/>
        <scheme val="minor"/>
      </rPr>
      <t xml:space="preserve">* </t>
    </r>
    <r>
      <rPr>
        <sz val="10"/>
        <color rgb="FF002D5B"/>
        <rFont val="Arial"/>
        <family val="2"/>
        <scheme val="minor"/>
      </rPr>
      <t xml:space="preserve">Adresse de la personne-ressource :                                                             </t>
    </r>
  </si>
  <si>
    <r>
      <rPr>
        <sz val="10"/>
        <color rgb="FFED1D24"/>
        <rFont val="Arial"/>
        <family val="2"/>
        <scheme val="minor"/>
      </rPr>
      <t xml:space="preserve">* </t>
    </r>
    <r>
      <rPr>
        <sz val="10"/>
        <color rgb="FF002D5B"/>
        <rFont val="Arial"/>
        <family val="2"/>
        <scheme val="minor"/>
      </rPr>
      <t>Ville :</t>
    </r>
  </si>
  <si>
    <r>
      <rPr>
        <sz val="10"/>
        <color rgb="FFED1D24"/>
        <rFont val="Arial"/>
        <family val="2"/>
        <scheme val="minor"/>
      </rPr>
      <t xml:space="preserve">* </t>
    </r>
    <r>
      <rPr>
        <sz val="10"/>
        <color rgb="FF002D5B"/>
        <rFont val="Arial"/>
        <family val="2"/>
        <scheme val="minor"/>
      </rPr>
      <t xml:space="preserve">Code postal : </t>
    </r>
  </si>
  <si>
    <r>
      <rPr>
        <sz val="10"/>
        <color rgb="FFED1D24"/>
        <rFont val="Arial"/>
        <family val="2"/>
        <scheme val="minor"/>
      </rPr>
      <t xml:space="preserve">* </t>
    </r>
    <r>
      <rPr>
        <sz val="10"/>
        <color rgb="FF002D5B"/>
        <rFont val="Arial"/>
        <family val="2"/>
        <scheme val="minor"/>
      </rPr>
      <t xml:space="preserve">Téléphone bureau :                                                             </t>
    </r>
  </si>
  <si>
    <t xml:space="preserve">  Téléphone cellulaire :                                                       </t>
  </si>
  <si>
    <r>
      <rPr>
        <sz val="10"/>
        <color rgb="FFED1D24"/>
        <rFont val="Arial"/>
        <family val="2"/>
        <scheme val="minor"/>
      </rPr>
      <t xml:space="preserve">* </t>
    </r>
    <r>
      <rPr>
        <sz val="10"/>
        <color rgb="FF002D5B"/>
        <rFont val="Arial"/>
        <family val="2"/>
        <scheme val="minor"/>
      </rPr>
      <t>Courriel :</t>
    </r>
  </si>
  <si>
    <t>Adresse des installations visées par le projet</t>
  </si>
  <si>
    <r>
      <rPr>
        <sz val="10"/>
        <color rgb="FFED1D24"/>
        <rFont val="Arial"/>
        <family val="2"/>
        <scheme val="minor"/>
      </rPr>
      <t xml:space="preserve">* </t>
    </r>
    <r>
      <rPr>
        <sz val="10"/>
        <color rgb="FF002D5B"/>
        <rFont val="Arial"/>
        <family val="2"/>
        <scheme val="minor"/>
      </rPr>
      <t>Nombre de bâtiment visé par la demande :</t>
    </r>
  </si>
  <si>
    <t xml:space="preserve">  Bâtiment n°1 :</t>
  </si>
  <si>
    <r>
      <rPr>
        <sz val="10"/>
        <color rgb="FFED1D24"/>
        <rFont val="Arial"/>
        <family val="2"/>
        <scheme val="minor"/>
      </rPr>
      <t xml:space="preserve">  * </t>
    </r>
    <r>
      <rPr>
        <sz val="10"/>
        <color rgb="FF002D5B"/>
        <rFont val="Arial"/>
        <family val="2"/>
        <scheme val="minor"/>
      </rPr>
      <t>Nom du bâtiment (ou de l’entreprise) :</t>
    </r>
  </si>
  <si>
    <r>
      <rPr>
        <sz val="10"/>
        <color rgb="FFED1D24"/>
        <rFont val="Arial"/>
        <family val="2"/>
        <scheme val="minor"/>
      </rPr>
      <t xml:space="preserve">  * </t>
    </r>
    <r>
      <rPr>
        <sz val="10"/>
        <color rgb="FF002D5B"/>
        <rFont val="Arial"/>
        <family val="2"/>
        <scheme val="minor"/>
      </rPr>
      <t>Type de construction :</t>
    </r>
  </si>
  <si>
    <t>&lt; sélectionner &gt;</t>
  </si>
  <si>
    <r>
      <rPr>
        <sz val="10"/>
        <color rgb="FFED1D24"/>
        <rFont val="Arial"/>
        <family val="2"/>
        <scheme val="minor"/>
      </rPr>
      <t xml:space="preserve">  * </t>
    </r>
    <r>
      <rPr>
        <sz val="10"/>
        <color rgb="FF002D5B"/>
        <rFont val="Arial"/>
        <family val="2"/>
        <scheme val="minor"/>
      </rPr>
      <t>Numéro de compte Énergir du bâtiment visé par l’étude :</t>
    </r>
  </si>
  <si>
    <r>
      <t xml:space="preserve">  * </t>
    </r>
    <r>
      <rPr>
        <sz val="10"/>
        <color rgb="FF002060"/>
        <rFont val="Arial"/>
        <family val="2"/>
        <scheme val="minor"/>
      </rPr>
      <t>Adresse du bâtiment :</t>
    </r>
    <r>
      <rPr>
        <sz val="10"/>
        <color rgb="FFFF0000"/>
        <rFont val="Arial"/>
        <family val="2"/>
        <scheme val="minor"/>
      </rPr>
      <t xml:space="preserve">                                                           </t>
    </r>
  </si>
  <si>
    <r>
      <rPr>
        <sz val="10"/>
        <color rgb="FFED1D24"/>
        <rFont val="Arial"/>
        <family val="2"/>
        <scheme val="minor"/>
      </rPr>
      <t xml:space="preserve">  * </t>
    </r>
    <r>
      <rPr>
        <sz val="10"/>
        <color rgb="FF002D5B"/>
        <rFont val="Arial"/>
        <family val="2"/>
        <scheme val="minor"/>
      </rPr>
      <t>Ville :</t>
    </r>
  </si>
  <si>
    <r>
      <rPr>
        <sz val="10"/>
        <color rgb="FFED1D24"/>
        <rFont val="Arial"/>
        <family val="2"/>
        <scheme val="minor"/>
      </rPr>
      <t xml:space="preserve">  * </t>
    </r>
    <r>
      <rPr>
        <sz val="10"/>
        <color rgb="FF002D5B"/>
        <rFont val="Arial"/>
        <family val="2"/>
        <scheme val="minor"/>
      </rPr>
      <t xml:space="preserve">Code postal : </t>
    </r>
  </si>
  <si>
    <r>
      <rPr>
        <sz val="10"/>
        <color rgb="FFED1D24"/>
        <rFont val="Arial"/>
        <family val="2"/>
        <scheme val="minor"/>
      </rPr>
      <t xml:space="preserve">* </t>
    </r>
    <r>
      <rPr>
        <sz val="10"/>
        <color rgb="FF002D5B"/>
        <rFont val="Arial"/>
        <family val="2"/>
        <scheme val="minor"/>
      </rPr>
      <t>Veuillez sélectionner la situation qui correspond à votre demande</t>
    </r>
    <r>
      <rPr>
        <vertAlign val="superscript"/>
        <sz val="10"/>
        <color rgb="FF002D5B"/>
        <rFont val="Arial (Corps)"/>
      </rPr>
      <t>1</t>
    </r>
    <r>
      <rPr>
        <sz val="10"/>
        <color rgb="FF002D5B"/>
        <rFont val="Arial"/>
        <family val="2"/>
        <scheme val="minor"/>
      </rPr>
      <t xml:space="preserve"> :</t>
    </r>
  </si>
  <si>
    <r>
      <rPr>
        <vertAlign val="superscript"/>
        <sz val="8"/>
        <color rgb="FF002060"/>
        <rFont val="Arial (Corps)"/>
      </rPr>
      <t>1</t>
    </r>
    <r>
      <rPr>
        <sz val="8"/>
        <color rgb="FF002060"/>
        <rFont val="Arial"/>
        <family val="2"/>
        <scheme val="minor"/>
      </rPr>
      <t xml:space="preserve"> Dans le cas des demandes multi-bâtiments où un ou plusieurs bâtiments ne possèdent pas de numéro de compte Énergir, seuls les bâtiments dont la consommation de gaz naturel peut être mesurée individuellement peuvent être inclus dans la demande de subvention.</t>
    </r>
  </si>
  <si>
    <r>
      <rPr>
        <sz val="10"/>
        <color rgb="FFFF0000"/>
        <rFont val="Arial"/>
        <family val="2"/>
        <scheme val="minor"/>
      </rPr>
      <t>*</t>
    </r>
    <r>
      <rPr>
        <sz val="10"/>
        <color theme="1"/>
        <rFont val="Arial"/>
        <family val="2"/>
        <scheme val="minor"/>
      </rPr>
      <t xml:space="preserve"> Pour les demandes multi-bâtiments, veuillez décrire votre situation (veuillez effacer le texte écrit en exemple et écrire votre description) :</t>
    </r>
  </si>
  <si>
    <t xml:space="preserve">Exemple 1 : cette demande vise 12 bâtiments faisant partie de la commission scolaire X. Chaque bâtiment possède sa propre adresse et son propre numéro de compte Énergir.                                                                                                                                                                                                                                                                        Exemple 2 : cette demande vise une chaufferie alimentant 6 bâtiments en vapeur. Seule la chaufferie possède un numéro de compte Énergir. En plus de la chaufferie, 4 des 6 bâtiments sont inclus dans la demande, puisque leur consommation de gaz naturel peut être mesurée individuellement. Les 2 autres bâtiments (qui ne peuvent pas être mesurés individuellement) sont exclus de cette demande de subvention. </t>
  </si>
  <si>
    <t xml:space="preserve">  Bâtiments supplémentaires</t>
  </si>
  <si>
    <r>
      <rPr>
        <sz val="10"/>
        <color rgb="FFED1D24"/>
        <rFont val="Arial"/>
        <family val="2"/>
        <scheme val="minor"/>
      </rPr>
      <t xml:space="preserve">* </t>
    </r>
    <r>
      <rPr>
        <sz val="10"/>
        <color rgb="FF002D5B"/>
        <rFont val="Arial"/>
        <family val="2"/>
        <scheme val="minor"/>
      </rPr>
      <t>Nom du bâtiment</t>
    </r>
  </si>
  <si>
    <r>
      <rPr>
        <sz val="10"/>
        <color rgb="FFED1D24"/>
        <rFont val="Arial"/>
        <family val="2"/>
        <scheme val="minor"/>
      </rPr>
      <t xml:space="preserve">* </t>
    </r>
    <r>
      <rPr>
        <sz val="10"/>
        <color rgb="FF002D5B"/>
        <rFont val="Arial"/>
        <family val="2"/>
        <scheme val="minor"/>
      </rPr>
      <t>Type de construction</t>
    </r>
  </si>
  <si>
    <r>
      <rPr>
        <sz val="10"/>
        <color rgb="FFED1D24"/>
        <rFont val="Arial"/>
        <family val="2"/>
        <scheme val="minor"/>
      </rPr>
      <t xml:space="preserve">* </t>
    </r>
    <r>
      <rPr>
        <sz val="10"/>
        <color rgb="FF002D5B"/>
        <rFont val="Arial"/>
        <family val="2"/>
        <scheme val="minor"/>
      </rPr>
      <t>Numéro de compte Énergir
(si applicable)</t>
    </r>
  </si>
  <si>
    <r>
      <t xml:space="preserve">* </t>
    </r>
    <r>
      <rPr>
        <sz val="10"/>
        <color rgb="FF002060"/>
        <rFont val="Arial"/>
        <family val="2"/>
        <scheme val="minor"/>
      </rPr>
      <t>Adresse du bâtiment</t>
    </r>
    <r>
      <rPr>
        <sz val="10"/>
        <color rgb="FFFF0000"/>
        <rFont val="Arial"/>
        <family val="2"/>
        <scheme val="minor"/>
      </rPr>
      <t xml:space="preserve">                                            </t>
    </r>
  </si>
  <si>
    <r>
      <rPr>
        <sz val="10"/>
        <color rgb="FFED1D24"/>
        <rFont val="Arial"/>
        <family val="2"/>
        <scheme val="minor"/>
      </rPr>
      <t xml:space="preserve">* </t>
    </r>
    <r>
      <rPr>
        <sz val="10"/>
        <color rgb="FF002D5B"/>
        <rFont val="Arial"/>
        <family val="2"/>
        <scheme val="minor"/>
      </rPr>
      <t>Ville</t>
    </r>
  </si>
  <si>
    <r>
      <rPr>
        <sz val="10"/>
        <color rgb="FFED1D24"/>
        <rFont val="Arial"/>
        <family val="2"/>
        <scheme val="minor"/>
      </rPr>
      <t xml:space="preserve">* </t>
    </r>
    <r>
      <rPr>
        <sz val="10"/>
        <color rgb="FF002D5B"/>
        <rFont val="Arial"/>
        <family val="2"/>
        <scheme val="minor"/>
      </rPr>
      <t xml:space="preserve">Code postal </t>
    </r>
  </si>
  <si>
    <t>Je confirme que tous les bâtiments inclus dans la demande possèdent leur propre numéro de compte Énergir ou que leur consommation de gaz naturel peut être mesurée individuellement:</t>
  </si>
  <si>
    <t>Pour les demandes multibâtiments, afficher des bâtiments supplémentaires en cliquant sur le + dans la marge de gauche.</t>
  </si>
  <si>
    <t>Identification de la firme/ingénieur</t>
  </si>
  <si>
    <r>
      <rPr>
        <sz val="10"/>
        <color rgb="FFED1D24"/>
        <rFont val="Arial"/>
        <family val="2"/>
        <scheme val="minor"/>
      </rPr>
      <t xml:space="preserve">* </t>
    </r>
    <r>
      <rPr>
        <sz val="10"/>
        <color rgb="FF002D5B"/>
        <rFont val="Arial"/>
        <family val="2"/>
        <scheme val="minor"/>
      </rPr>
      <t xml:space="preserve">Personne responsable (ou mesures étudiées par) :                                                             </t>
    </r>
  </si>
  <si>
    <r>
      <rPr>
        <sz val="10"/>
        <color rgb="FFED1D24"/>
        <rFont val="Arial"/>
        <family val="2"/>
        <scheme val="minor"/>
      </rPr>
      <t xml:space="preserve">* </t>
    </r>
    <r>
      <rPr>
        <sz val="10"/>
        <color rgb="FF002D5B"/>
        <rFont val="Arial"/>
        <family val="2"/>
        <scheme val="minor"/>
      </rPr>
      <t xml:space="preserve">N° OIQ de la personne responsable :                                                             </t>
    </r>
  </si>
  <si>
    <r>
      <rPr>
        <sz val="10"/>
        <color rgb="FFED1D24"/>
        <rFont val="Arial"/>
        <family val="2"/>
        <scheme val="minor"/>
      </rPr>
      <t xml:space="preserve">* </t>
    </r>
    <r>
      <rPr>
        <sz val="10"/>
        <color rgb="FF002D5B"/>
        <rFont val="Arial"/>
        <family val="2"/>
        <scheme val="minor"/>
      </rPr>
      <t>Adresse postale de la firme/ingénieur :</t>
    </r>
  </si>
  <si>
    <r>
      <rPr>
        <sz val="10"/>
        <color rgb="FFED1D24"/>
        <rFont val="Arial"/>
        <family val="2"/>
        <scheme val="minor"/>
      </rPr>
      <t xml:space="preserve">  </t>
    </r>
    <r>
      <rPr>
        <sz val="10"/>
        <color rgb="FF002D5B"/>
        <rFont val="Arial"/>
        <family val="2"/>
        <scheme val="minor"/>
      </rPr>
      <t xml:space="preserve">Téléphone cellulaire :                                                             </t>
    </r>
  </si>
  <si>
    <t xml:space="preserve">Section 2 – Demande d’aide financière </t>
  </si>
  <si>
    <r>
      <rPr>
        <sz val="10"/>
        <color rgb="FFFF0000"/>
        <rFont val="Arial"/>
        <family val="2"/>
        <scheme val="minor"/>
      </rPr>
      <t>*</t>
    </r>
    <r>
      <rPr>
        <sz val="10"/>
        <color rgb="FF002060"/>
        <rFont val="Arial"/>
        <family val="2"/>
        <scheme val="minor"/>
      </rPr>
      <t xml:space="preserve"> Par la présente, le client désire signifier à Énergir son intention de faire réaliser une étude de faisabilité énergétique technico-économique portant sur les installations, les systèmes et les bâtiments sis à ou aux adresse(s) de service indiquée(s) à la section 1 ci-dessus, par la firme</t>
    </r>
  </si>
  <si>
    <t>(firme enregistrée)</t>
  </si>
  <si>
    <t>Offre de service et portée de l’étude</t>
  </si>
  <si>
    <r>
      <rPr>
        <b/>
        <sz val="10"/>
        <color rgb="FF002D5B"/>
        <rFont val="Arial"/>
        <family val="2"/>
        <scheme val="minor"/>
      </rPr>
      <t>Veuillez joindre une copie de l’offre de service de la firme enregistrée à cette demande d’aide financière.</t>
    </r>
    <r>
      <rPr>
        <sz val="10"/>
        <color rgb="FF002D5B"/>
        <rFont val="Arial"/>
        <family val="2"/>
        <scheme val="minor"/>
      </rPr>
      <t xml:space="preserve"> Il est entendu que, pour bénéficier de la subvention, l’offre de service ainsi que l’étude de faisabilité doivent respecter les critères d’admissibilité et toutes les conditions du volet apparaissant dans le </t>
    </r>
    <r>
      <rPr>
        <i/>
        <sz val="10"/>
        <color rgb="FF002D5B"/>
        <rFont val="Arial"/>
        <family val="2"/>
        <scheme val="minor"/>
      </rPr>
      <t>Guide du participant</t>
    </r>
    <r>
      <rPr>
        <sz val="10"/>
        <color rgb="FF002D5B"/>
        <rFont val="Arial"/>
        <family val="2"/>
        <scheme val="minor"/>
      </rPr>
      <t xml:space="preserve">. </t>
    </r>
  </si>
  <si>
    <t>Information sur l’aide financière de source externe</t>
  </si>
  <si>
    <t>Le client reconnaît avoir reçu copie et pris connaissance du Guide et déclare ci-après les autres organismes qui pourront contribuer au financement de cette même étude.</t>
  </si>
  <si>
    <t>Nom de l’organisme</t>
  </si>
  <si>
    <t>Nom du programme</t>
  </si>
  <si>
    <t>Montant ($)</t>
  </si>
  <si>
    <t xml:space="preserve">Le client devra déclarer, au moment de sa demande de versement, les montants d’aide financière qu’il a reçu et qu’il prévoit recevoir d’autres organismes dans le cadre de ce projet. </t>
  </si>
  <si>
    <r>
      <rPr>
        <sz val="10"/>
        <color rgb="FFFF0000"/>
        <rFont val="Arial"/>
        <family val="2"/>
        <scheme val="minor"/>
      </rPr>
      <t>*</t>
    </r>
    <r>
      <rPr>
        <sz val="10"/>
        <color theme="1"/>
        <rFont val="Arial"/>
        <family val="2"/>
        <scheme val="minor"/>
      </rPr>
      <t xml:space="preserve">         De plus, le client atteste qu’il n’a reçu ni ne recevra aucune aide financière du programme EcoPerformance pour la réalisation de l’étude de faisabilité.</t>
    </r>
  </si>
  <si>
    <r>
      <rPr>
        <sz val="10"/>
        <color rgb="FFFF0000"/>
        <rFont val="Arial"/>
        <family val="2"/>
        <scheme val="minor"/>
      </rPr>
      <t>*</t>
    </r>
    <r>
      <rPr>
        <sz val="10"/>
        <color rgb="FF002D5B"/>
        <rFont val="Arial"/>
        <family val="2"/>
        <scheme val="minor"/>
      </rPr>
      <t xml:space="preserve"> Est-ce que les travaux ont été complétés : </t>
    </r>
  </si>
  <si>
    <t>Bâtiments supplémentaires</t>
  </si>
  <si>
    <t>Nom du bâtiment</t>
  </si>
  <si>
    <t>Le client atteste qu’il n’a reçu ni ne recevra aucune aide financière de Transition Énergétique Québec (TEQ) pour la réalisation de l’étude de faisabilité.</t>
  </si>
  <si>
    <t>Est-ce que les travaux ont été complétés?</t>
  </si>
  <si>
    <r>
      <t xml:space="preserve">Conformément à l’étape 1 du </t>
    </r>
    <r>
      <rPr>
        <i/>
        <sz val="10"/>
        <color rgb="FF002D5B"/>
        <rFont val="Arial"/>
        <family val="2"/>
        <scheme val="minor"/>
      </rPr>
      <t>Guide du participant</t>
    </r>
    <r>
      <rPr>
        <sz val="10"/>
        <color rgb="FF002D5B"/>
        <rFont val="Arial"/>
        <family val="2"/>
        <scheme val="minor"/>
      </rPr>
      <t>, je joins à la présente :</t>
    </r>
  </si>
  <si>
    <t xml:space="preserve">  L’onglet 1 (Demande d’admissibilité);</t>
  </si>
  <si>
    <t xml:space="preserve">  L’offre de service intégrale de la firme enregistrée.</t>
  </si>
  <si>
    <r>
      <rPr>
        <sz val="10"/>
        <color rgb="FFFF0000"/>
        <rFont val="Arial"/>
        <family val="2"/>
        <scheme val="minor"/>
      </rPr>
      <t>*</t>
    </r>
    <r>
      <rPr>
        <sz val="10"/>
        <color rgb="FF002D5B"/>
        <rFont val="Arial"/>
        <family val="2"/>
        <scheme val="minor"/>
      </rPr>
      <t xml:space="preserve"> Nom de l’entreprise cliente : </t>
    </r>
  </si>
  <si>
    <t>Le client déclare que les renseignements fournis dans tous les documents transmis sont exacts et complets. Le client accepte qu’Énergir fasse des validations auprès d’autres organismes susceptibles de participer financièrement à ce projet et partage l’information avec ces derniers. Le client reconnaît que toute fausse déclaration pourrait entraîner un remboursement intégral du montant de l’aide financière accordée par Énergir.</t>
  </si>
  <si>
    <r>
      <rPr>
        <sz val="10"/>
        <color rgb="FFFF0000"/>
        <rFont val="Arial"/>
        <family val="2"/>
        <scheme val="minor"/>
      </rPr>
      <t>*</t>
    </r>
    <r>
      <rPr>
        <sz val="10"/>
        <color rgb="FF002D5B"/>
        <rFont val="Arial"/>
        <family val="2"/>
        <scheme val="minor"/>
      </rPr>
      <t xml:space="preserve"> Nom de la personne-ressource client : </t>
    </r>
  </si>
  <si>
    <r>
      <rPr>
        <sz val="10"/>
        <color rgb="FFFF0000"/>
        <rFont val="Arial"/>
        <family val="2"/>
        <scheme val="minor"/>
      </rPr>
      <t>*</t>
    </r>
    <r>
      <rPr>
        <sz val="10"/>
        <color rgb="FF002D5B"/>
        <rFont val="Arial"/>
        <family val="2"/>
        <scheme val="minor"/>
      </rPr>
      <t xml:space="preserve"> Titre :</t>
    </r>
  </si>
  <si>
    <r>
      <rPr>
        <sz val="10"/>
        <color rgb="FFFF0000"/>
        <rFont val="Arial"/>
        <family val="2"/>
        <scheme val="minor"/>
      </rPr>
      <t>*</t>
    </r>
    <r>
      <rPr>
        <sz val="10"/>
        <color rgb="FF002D5B"/>
        <rFont val="Arial"/>
        <family val="2"/>
        <scheme val="minor"/>
      </rPr>
      <t xml:space="preserve"> Date :</t>
    </r>
  </si>
  <si>
    <t>jour / mois / année</t>
  </si>
  <si>
    <t>Pour validation</t>
  </si>
  <si>
    <t>Nombre de champ qu'il reste à compléter dans le formulaire :</t>
  </si>
  <si>
    <r>
      <rPr>
        <b/>
        <sz val="14"/>
        <color rgb="FF00B0F0"/>
        <rFont val="Arial"/>
        <family val="2"/>
        <scheme val="minor"/>
      </rPr>
      <t xml:space="preserve">Faire parvenir ce formulaire en format Excel à : </t>
    </r>
    <r>
      <rPr>
        <b/>
        <u/>
        <sz val="14"/>
        <color rgb="FF00B0F0"/>
        <rFont val="Arial"/>
        <family val="2"/>
        <scheme val="minor"/>
      </rPr>
      <t>efficaciteenergetique@energir.com</t>
    </r>
  </si>
  <si>
    <t>Le présent formulaire doit être envoyé par courriel à Énergir par le participant ou bien celui-ci doit être mis en copie conforme lors de l’envoi.</t>
  </si>
  <si>
    <t>Énergir se réserve le droit de modifier le programme ou d’y mettre fin en tout temps, sans préavis.  
Énergir s’engage à traiter les demandes qui lui sont soumises dans des délais qu’elle juge raisonnables.</t>
  </si>
  <si>
    <t>Rapport détaillé des coûts</t>
  </si>
  <si>
    <t xml:space="preserve">Volet Études de faisabilité </t>
  </si>
  <si>
    <r>
      <rPr>
        <sz val="11"/>
        <color rgb="FFFF0000"/>
        <rFont val="Arial (Corps)"/>
      </rPr>
      <t>*</t>
    </r>
    <r>
      <rPr>
        <sz val="11"/>
        <color theme="1"/>
        <rFont val="Arial"/>
        <family val="2"/>
        <scheme val="minor"/>
      </rPr>
      <t xml:space="preserve"> Veuillez indiquer le(s) numéro(s) de dossier dans le tableau ci-dessous :</t>
    </r>
  </si>
  <si>
    <t xml:space="preserve">Nom du projet : </t>
  </si>
  <si>
    <r>
      <t>N</t>
    </r>
    <r>
      <rPr>
        <b/>
        <sz val="14"/>
        <color theme="1"/>
        <rFont val="Calibri"/>
        <family val="2"/>
      </rPr>
      <t>°</t>
    </r>
    <r>
      <rPr>
        <b/>
        <sz val="14"/>
        <color theme="1"/>
        <rFont val="Arial"/>
        <family val="2"/>
      </rPr>
      <t xml:space="preserve"> de dossier</t>
    </r>
  </si>
  <si>
    <t>Bâtiment n°1:</t>
  </si>
  <si>
    <t>PE2XX-XXXX</t>
  </si>
  <si>
    <t>Bâtiment n°2 (s'il y a lieu) :</t>
  </si>
  <si>
    <t>Bâtiment n°3 (s'il y a lieu) :</t>
  </si>
  <si>
    <t>Bâtiment n°4 (s'il y a lieu) :</t>
  </si>
  <si>
    <t>Bâtiment n°5 (s'il y a lieu) :</t>
  </si>
  <si>
    <t>Bâtiment n°6 (s'il y a lieu) :</t>
  </si>
  <si>
    <t>Bâtiment n°7 (s'il y a lieu) :</t>
  </si>
  <si>
    <t>Bâtiment n°8 (s'il y a lieu) :</t>
  </si>
  <si>
    <t>Bâtiment n°9 (s'il y a lieu) :</t>
  </si>
  <si>
    <t>Bâtiment n°10 (s'il y a lieu) :</t>
  </si>
  <si>
    <t>Bâtiment n°11 (s'il y a lieu) :</t>
  </si>
  <si>
    <t>Bâtiment n°12 (s'il y a lieu) :</t>
  </si>
  <si>
    <t>Bâtiment n°13 (s'il y a lieu) :</t>
  </si>
  <si>
    <t>Bâtiment n°14 (s'il y a lieu) :</t>
  </si>
  <si>
    <t>Bâtiment n°15 (s'il y a lieu) :</t>
  </si>
  <si>
    <t>Bâtiment n°16 (s'il y a lieu) :</t>
  </si>
  <si>
    <t>Bâtiment n°17 (s'il y a lieu) :</t>
  </si>
  <si>
    <t>Bâtiment n°18 (s'il y a lieu) :</t>
  </si>
  <si>
    <t>Bâtiment n°19 (s'il y a lieu) :</t>
  </si>
  <si>
    <t>Bâtiment n°20 (s'il y a lieu) :</t>
  </si>
  <si>
    <t>Afficher plus de 8 mesures par bâtiment en cliquant sur le + dans la marge de gauche.</t>
  </si>
  <si>
    <r>
      <t>Bâtiment n</t>
    </r>
    <r>
      <rPr>
        <b/>
        <sz val="14"/>
        <color theme="2"/>
        <rFont val="Calibri"/>
        <family val="2"/>
      </rPr>
      <t xml:space="preserve">°1 </t>
    </r>
    <r>
      <rPr>
        <b/>
        <sz val="14"/>
        <color theme="2"/>
        <rFont val="Arial"/>
        <family val="2"/>
      </rPr>
      <t>:</t>
    </r>
  </si>
  <si>
    <t>Description de la mesure</t>
  </si>
  <si>
    <t>Estimation des coûts</t>
  </si>
  <si>
    <t>Commentaires DATECH</t>
  </si>
  <si>
    <t>Liste des mesures</t>
  </si>
  <si>
    <t>Veuillez décrire les mesures identifiées dans l'étude, accompagnée du numéro de la mesure tel qu’il apparaît dans l’étude de faisabilité</t>
  </si>
  <si>
    <t>Scénario de référence</t>
  </si>
  <si>
    <t>Scénario efficace</t>
  </si>
  <si>
    <t>Surcoût de la mesure</t>
  </si>
  <si>
    <t>Justification/Commentaire (DATECH)</t>
  </si>
  <si>
    <t>Mesure 1</t>
  </si>
  <si>
    <t>Commentaires</t>
  </si>
  <si>
    <t>Sous-total :</t>
  </si>
  <si>
    <t>Mesure 2</t>
  </si>
  <si>
    <t>Mesure 3</t>
  </si>
  <si>
    <t>Mesure 4</t>
  </si>
  <si>
    <t>Mesure 5</t>
  </si>
  <si>
    <t>Mesure 6</t>
  </si>
  <si>
    <t>Mesure 7</t>
  </si>
  <si>
    <t>Mesure 8</t>
  </si>
  <si>
    <t>Mesure 9</t>
  </si>
  <si>
    <t>Mesure 10</t>
  </si>
  <si>
    <t>Mesure 11</t>
  </si>
  <si>
    <t>Mesure 12</t>
  </si>
  <si>
    <t>Mesure 13</t>
  </si>
  <si>
    <t>Mesure 14</t>
  </si>
  <si>
    <t>Mesure 15</t>
  </si>
  <si>
    <t>Mesure 16</t>
  </si>
  <si>
    <t>Mesure 17</t>
  </si>
  <si>
    <t>Mesure 18</t>
  </si>
  <si>
    <t>Mesure 19</t>
  </si>
  <si>
    <t>Mesure 20</t>
  </si>
  <si>
    <t xml:space="preserve">Total des coûts du projet - Bâtiment 1 :  </t>
  </si>
  <si>
    <r>
      <t>Bâtiment n</t>
    </r>
    <r>
      <rPr>
        <b/>
        <sz val="14"/>
        <color theme="2"/>
        <rFont val="Calibri"/>
        <family val="2"/>
      </rPr>
      <t xml:space="preserve">°2 </t>
    </r>
    <r>
      <rPr>
        <b/>
        <sz val="14"/>
        <color theme="2"/>
        <rFont val="Arial"/>
        <family val="2"/>
      </rPr>
      <t>:</t>
    </r>
  </si>
  <si>
    <t xml:space="preserve">Total des coûts du projet - Bâtiment 2 :  </t>
  </si>
  <si>
    <r>
      <t>Bâtiment n</t>
    </r>
    <r>
      <rPr>
        <b/>
        <sz val="14"/>
        <color theme="2"/>
        <rFont val="Calibri"/>
        <family val="2"/>
      </rPr>
      <t xml:space="preserve">°3 </t>
    </r>
    <r>
      <rPr>
        <b/>
        <sz val="14"/>
        <color theme="2"/>
        <rFont val="Arial"/>
        <family val="2"/>
      </rPr>
      <t>:</t>
    </r>
  </si>
  <si>
    <t xml:space="preserve">Total des coûts du projet - Bâtiment 3 :  </t>
  </si>
  <si>
    <r>
      <t>Bâtiment n</t>
    </r>
    <r>
      <rPr>
        <b/>
        <sz val="14"/>
        <color theme="2"/>
        <rFont val="Calibri"/>
        <family val="2"/>
      </rPr>
      <t xml:space="preserve">°4 </t>
    </r>
    <r>
      <rPr>
        <b/>
        <sz val="14"/>
        <color theme="2"/>
        <rFont val="Arial"/>
        <family val="2"/>
      </rPr>
      <t>:</t>
    </r>
  </si>
  <si>
    <t xml:space="preserve">Total des coûts du projet - Bâtiment 4 :  </t>
  </si>
  <si>
    <r>
      <t>Bâtiment n</t>
    </r>
    <r>
      <rPr>
        <b/>
        <sz val="14"/>
        <color theme="2"/>
        <rFont val="Calibri"/>
        <family val="2"/>
      </rPr>
      <t xml:space="preserve">°5 </t>
    </r>
    <r>
      <rPr>
        <b/>
        <sz val="14"/>
        <color theme="2"/>
        <rFont val="Arial"/>
        <family val="2"/>
      </rPr>
      <t>:</t>
    </r>
  </si>
  <si>
    <t xml:space="preserve">Total des coûts du projet - Bâtiment 5 :  </t>
  </si>
  <si>
    <r>
      <t>Bâtiment n</t>
    </r>
    <r>
      <rPr>
        <b/>
        <sz val="14"/>
        <color theme="2"/>
        <rFont val="Calibri"/>
        <family val="2"/>
      </rPr>
      <t xml:space="preserve">°6 </t>
    </r>
    <r>
      <rPr>
        <b/>
        <sz val="14"/>
        <color theme="2"/>
        <rFont val="Arial"/>
        <family val="2"/>
      </rPr>
      <t>:</t>
    </r>
  </si>
  <si>
    <t xml:space="preserve">Total des coûts du projet - Bâtiment 6 :  </t>
  </si>
  <si>
    <r>
      <t>Bâtiment n</t>
    </r>
    <r>
      <rPr>
        <b/>
        <sz val="14"/>
        <color theme="2"/>
        <rFont val="Calibri"/>
        <family val="2"/>
      </rPr>
      <t xml:space="preserve">°7 </t>
    </r>
    <r>
      <rPr>
        <b/>
        <sz val="14"/>
        <color theme="2"/>
        <rFont val="Arial"/>
        <family val="2"/>
      </rPr>
      <t>:</t>
    </r>
  </si>
  <si>
    <t xml:space="preserve">Total des coûts du projet - Bâtiment 7 :  </t>
  </si>
  <si>
    <r>
      <t>Bâtiment n</t>
    </r>
    <r>
      <rPr>
        <b/>
        <sz val="14"/>
        <color theme="2"/>
        <rFont val="Calibri"/>
        <family val="2"/>
      </rPr>
      <t xml:space="preserve">°8 </t>
    </r>
    <r>
      <rPr>
        <b/>
        <sz val="14"/>
        <color theme="2"/>
        <rFont val="Arial"/>
        <family val="2"/>
      </rPr>
      <t>:</t>
    </r>
  </si>
  <si>
    <t xml:space="preserve">Total des coûts du projet - Bâtiment 8 :  </t>
  </si>
  <si>
    <r>
      <t>Bâtiment n</t>
    </r>
    <r>
      <rPr>
        <b/>
        <sz val="14"/>
        <color theme="2"/>
        <rFont val="Calibri"/>
        <family val="2"/>
      </rPr>
      <t xml:space="preserve">°9 </t>
    </r>
    <r>
      <rPr>
        <b/>
        <sz val="14"/>
        <color theme="2"/>
        <rFont val="Arial"/>
        <family val="2"/>
      </rPr>
      <t>:</t>
    </r>
  </si>
  <si>
    <t xml:space="preserve">Total des coûts du projet - Bâtiment 9 :  </t>
  </si>
  <si>
    <r>
      <t>Bâtiment n</t>
    </r>
    <r>
      <rPr>
        <b/>
        <sz val="14"/>
        <color theme="2"/>
        <rFont val="Calibri"/>
        <family val="2"/>
      </rPr>
      <t xml:space="preserve">°10 </t>
    </r>
    <r>
      <rPr>
        <b/>
        <sz val="14"/>
        <color theme="2"/>
        <rFont val="Arial"/>
        <family val="2"/>
      </rPr>
      <t>:</t>
    </r>
  </si>
  <si>
    <t xml:space="preserve">Total des coûts du projet - Bâtiment 10 :  </t>
  </si>
  <si>
    <r>
      <t>Bâtiment n</t>
    </r>
    <r>
      <rPr>
        <b/>
        <sz val="14"/>
        <color theme="2"/>
        <rFont val="Calibri"/>
        <family val="2"/>
      </rPr>
      <t xml:space="preserve">°11 </t>
    </r>
    <r>
      <rPr>
        <b/>
        <sz val="14"/>
        <color theme="2"/>
        <rFont val="Arial"/>
        <family val="2"/>
      </rPr>
      <t>:</t>
    </r>
  </si>
  <si>
    <t xml:space="preserve">Total des coûts du projet - Bâtiment 11 :  </t>
  </si>
  <si>
    <r>
      <t>Bâtiment n</t>
    </r>
    <r>
      <rPr>
        <b/>
        <sz val="14"/>
        <color theme="2"/>
        <rFont val="Calibri"/>
        <family val="2"/>
      </rPr>
      <t xml:space="preserve">°12 </t>
    </r>
    <r>
      <rPr>
        <b/>
        <sz val="14"/>
        <color theme="2"/>
        <rFont val="Arial"/>
        <family val="2"/>
      </rPr>
      <t>:</t>
    </r>
  </si>
  <si>
    <t xml:space="preserve">Total des coûts du projet - Bâtiment 12 :  </t>
  </si>
  <si>
    <r>
      <t>Bâtiment n</t>
    </r>
    <r>
      <rPr>
        <b/>
        <sz val="14"/>
        <color theme="2"/>
        <rFont val="Calibri"/>
        <family val="2"/>
      </rPr>
      <t xml:space="preserve">°13 </t>
    </r>
    <r>
      <rPr>
        <b/>
        <sz val="14"/>
        <color theme="2"/>
        <rFont val="Arial"/>
        <family val="2"/>
      </rPr>
      <t>:</t>
    </r>
  </si>
  <si>
    <t xml:space="preserve">Total des coûts du projet - Bâtiment 13 :  </t>
  </si>
  <si>
    <r>
      <t>Bâtiment n</t>
    </r>
    <r>
      <rPr>
        <b/>
        <sz val="14"/>
        <color theme="2"/>
        <rFont val="Calibri"/>
        <family val="2"/>
      </rPr>
      <t xml:space="preserve">°14 </t>
    </r>
    <r>
      <rPr>
        <b/>
        <sz val="14"/>
        <color theme="2"/>
        <rFont val="Arial"/>
        <family val="2"/>
      </rPr>
      <t>:</t>
    </r>
  </si>
  <si>
    <t xml:space="preserve">Total des coûts du projet - Bâtiment 14 :  </t>
  </si>
  <si>
    <r>
      <t>Bâtiment n</t>
    </r>
    <r>
      <rPr>
        <b/>
        <sz val="14"/>
        <color theme="2"/>
        <rFont val="Calibri"/>
        <family val="2"/>
      </rPr>
      <t xml:space="preserve">°15 </t>
    </r>
    <r>
      <rPr>
        <b/>
        <sz val="14"/>
        <color theme="2"/>
        <rFont val="Arial"/>
        <family val="2"/>
      </rPr>
      <t>:</t>
    </r>
  </si>
  <si>
    <t xml:space="preserve">Total des coûts du projet - Bâtiment 15 :  </t>
  </si>
  <si>
    <r>
      <t>Bâtiment n</t>
    </r>
    <r>
      <rPr>
        <b/>
        <sz val="14"/>
        <color theme="2"/>
        <rFont val="Calibri"/>
        <family val="2"/>
      </rPr>
      <t xml:space="preserve">°16 </t>
    </r>
    <r>
      <rPr>
        <b/>
        <sz val="14"/>
        <color theme="2"/>
        <rFont val="Arial"/>
        <family val="2"/>
      </rPr>
      <t>:</t>
    </r>
  </si>
  <si>
    <t xml:space="preserve">Total des coûts du projet - Bâtiment 16 :  </t>
  </si>
  <si>
    <r>
      <t>Bâtiment n</t>
    </r>
    <r>
      <rPr>
        <b/>
        <sz val="14"/>
        <color theme="2"/>
        <rFont val="Calibri"/>
        <family val="2"/>
      </rPr>
      <t xml:space="preserve">°17 </t>
    </r>
    <r>
      <rPr>
        <b/>
        <sz val="14"/>
        <color theme="2"/>
        <rFont val="Arial"/>
        <family val="2"/>
      </rPr>
      <t>:</t>
    </r>
  </si>
  <si>
    <t xml:space="preserve">Total des coûts du projet - Bâtiment 17 :  </t>
  </si>
  <si>
    <r>
      <t>Bâtiment n</t>
    </r>
    <r>
      <rPr>
        <b/>
        <sz val="14"/>
        <color theme="2"/>
        <rFont val="Calibri"/>
        <family val="2"/>
      </rPr>
      <t xml:space="preserve">°18 </t>
    </r>
    <r>
      <rPr>
        <b/>
        <sz val="14"/>
        <color theme="2"/>
        <rFont val="Arial"/>
        <family val="2"/>
      </rPr>
      <t>:</t>
    </r>
  </si>
  <si>
    <t xml:space="preserve">Total des coûts du projet - Bâtiment 18 :  </t>
  </si>
  <si>
    <r>
      <t>Bâtiment n</t>
    </r>
    <r>
      <rPr>
        <b/>
        <sz val="14"/>
        <color theme="2"/>
        <rFont val="Calibri"/>
        <family val="2"/>
      </rPr>
      <t xml:space="preserve">°19 </t>
    </r>
    <r>
      <rPr>
        <b/>
        <sz val="14"/>
        <color theme="2"/>
        <rFont val="Arial"/>
        <family val="2"/>
      </rPr>
      <t>:</t>
    </r>
  </si>
  <si>
    <t xml:space="preserve">Total des coûts du projet - Bâtiment 19 :  </t>
  </si>
  <si>
    <r>
      <t>Bâtiment n</t>
    </r>
    <r>
      <rPr>
        <b/>
        <sz val="14"/>
        <color theme="2"/>
        <rFont val="Calibri"/>
        <family val="2"/>
      </rPr>
      <t xml:space="preserve">°20 </t>
    </r>
    <r>
      <rPr>
        <b/>
        <sz val="14"/>
        <color theme="2"/>
        <rFont val="Arial"/>
        <family val="2"/>
      </rPr>
      <t>:</t>
    </r>
  </si>
  <si>
    <t xml:space="preserve">Total des coûts du projet - Bâtiment 20 :  </t>
  </si>
  <si>
    <t>Énergir se réserve le droit de modifier le programme ou d’y mettre fin en tout temps, sans préavis. Énergir s’engage à traiter les demandes qui lui sont soumises dans des délais qu’elle juge raisonnables.</t>
  </si>
  <si>
    <t>3. Sommaire des mesures visées par la demande d’aide financière</t>
  </si>
  <si>
    <r>
      <t>N</t>
    </r>
    <r>
      <rPr>
        <b/>
        <sz val="12"/>
        <color theme="1"/>
        <rFont val="Calibri"/>
        <family val="2"/>
      </rPr>
      <t>°</t>
    </r>
    <r>
      <rPr>
        <b/>
        <sz val="12"/>
        <color theme="1"/>
        <rFont val="Arial"/>
        <family val="2"/>
      </rPr>
      <t xml:space="preserve"> de dossier</t>
    </r>
  </si>
  <si>
    <t>Bâtiment n°1 :</t>
  </si>
  <si>
    <t>Pour les demandes multibâtiments, afficher des lignes supplémentaires en cliquant sur le + dans la marge de gauche.</t>
  </si>
  <si>
    <t>Section 1 – Sommaire des mesures visées par la demande d’aide financière</t>
  </si>
  <si>
    <t>Pour les clients assujettis aux tarifs D1 ou D3* :</t>
  </si>
  <si>
    <t>Prix du gaz naturel</t>
  </si>
  <si>
    <t>Moyenne des 12 derniers mois :</t>
  </si>
  <si>
    <t>A:</t>
  </si>
  <si>
    <r>
      <t>$/m</t>
    </r>
    <r>
      <rPr>
        <vertAlign val="superscript"/>
        <sz val="11"/>
        <color theme="1"/>
        <rFont val="Arial"/>
        <family val="2"/>
        <scheme val="minor"/>
      </rPr>
      <t>3</t>
    </r>
  </si>
  <si>
    <t xml:space="preserve">*Les clients assujettis aux tarifs D1 et D3, qui n’achètent pas le gaz du réseau, doivent compléter section qui suit. </t>
  </si>
  <si>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</si>
  <si>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</si>
  <si>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</si>
  <si>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</si>
  <si>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</si>
  <si>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</si>
  <si>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Arial"/>
        <family val="2"/>
        <scheme val="minor"/>
      </rPr>
      <t>3</t>
    </r>
  </si>
  <si>
    <t>Fourniture</t>
  </si>
  <si>
    <t>Prix réel payé</t>
  </si>
  <si>
    <t>Prix Énergir (affiché en ligne)</t>
  </si>
  <si>
    <t>SPEDE</t>
  </si>
  <si>
    <r>
      <t xml:space="preserve">Total </t>
    </r>
    <r>
      <rPr>
        <b/>
        <sz val="11"/>
        <color theme="1"/>
        <rFont val="Arial"/>
        <family val="2"/>
        <scheme val="minor"/>
      </rPr>
      <t>B</t>
    </r>
  </si>
  <si>
    <r>
      <t xml:space="preserve">Total </t>
    </r>
    <r>
      <rPr>
        <b/>
        <sz val="11"/>
        <color theme="1"/>
        <rFont val="Arial"/>
        <family val="2"/>
        <scheme val="minor"/>
      </rPr>
      <t>C</t>
    </r>
  </si>
  <si>
    <r>
      <t>Bâtiment n</t>
    </r>
    <r>
      <rPr>
        <b/>
        <sz val="10"/>
        <color theme="0"/>
        <rFont val="Calibri"/>
        <family val="2"/>
      </rPr>
      <t>°1</t>
    </r>
    <r>
      <rPr>
        <b/>
        <sz val="10"/>
        <color theme="0"/>
        <rFont val="Arial"/>
        <family val="2"/>
      </rPr>
      <t xml:space="preserve"> :</t>
    </r>
  </si>
  <si>
    <t>Description de la mesure du scénario efficace, accompagnée du numéro de la mesure tel qu’il apparaît dans l’étude de faisabilité</t>
  </si>
  <si>
    <r>
      <t xml:space="preserve">Quantité annuelle 
économisée 
en gaz naturel
(m³)
</t>
    </r>
    <r>
      <rPr>
        <b/>
        <sz val="9"/>
        <color theme="0"/>
        <rFont val="Arial"/>
        <family val="2"/>
        <scheme val="minor"/>
      </rPr>
      <t>D</t>
    </r>
  </si>
  <si>
    <r>
      <t xml:space="preserve">Économies annuelles en gaz naturel ($)
</t>
    </r>
    <r>
      <rPr>
        <b/>
        <sz val="9"/>
        <color theme="0"/>
        <rFont val="Arial"/>
        <family val="2"/>
        <scheme val="minor"/>
      </rPr>
      <t>(A), (B) ou (C) x (D)</t>
    </r>
  </si>
  <si>
    <t>Surcoût de la 
mesure du scénario efficace ($)</t>
  </si>
  <si>
    <r>
      <t xml:space="preserve">PRI </t>
    </r>
    <r>
      <rPr>
        <vertAlign val="superscript"/>
        <sz val="9"/>
        <color rgb="FFFFFFFF"/>
        <rFont val="Arial"/>
        <family val="2"/>
        <scheme val="minor"/>
      </rPr>
      <t>1</t>
    </r>
    <r>
      <rPr>
        <sz val="9"/>
        <color rgb="FFFFFFFF"/>
        <rFont val="Arial"/>
        <family val="2"/>
        <scheme val="minor"/>
      </rPr>
      <t xml:space="preserve"> année</t>
    </r>
  </si>
  <si>
    <r>
      <t xml:space="preserve">Quantité annuelle économisée en kWh d'électricité 
(s'il y a lieu) </t>
    </r>
    <r>
      <rPr>
        <vertAlign val="superscript"/>
        <sz val="9"/>
        <color rgb="FFFFFFFF"/>
        <rFont val="Arial"/>
        <family val="2"/>
        <scheme val="minor"/>
      </rPr>
      <t>2</t>
    </r>
    <r>
      <rPr>
        <sz val="9"/>
        <color rgb="FFFFFFFF"/>
        <rFont val="Arial"/>
        <family val="2"/>
        <scheme val="minor"/>
      </rPr>
      <t xml:space="preserve"> </t>
    </r>
  </si>
  <si>
    <t>Total</t>
  </si>
  <si>
    <r>
      <t>Bâtiment n</t>
    </r>
    <r>
      <rPr>
        <b/>
        <sz val="10"/>
        <color theme="0"/>
        <rFont val="Calibri"/>
        <family val="2"/>
      </rPr>
      <t>°2</t>
    </r>
    <r>
      <rPr>
        <b/>
        <sz val="10"/>
        <color theme="0"/>
        <rFont val="Arial"/>
        <family val="2"/>
      </rPr>
      <t xml:space="preserve"> :</t>
    </r>
  </si>
  <si>
    <r>
      <t>Bâtiment n</t>
    </r>
    <r>
      <rPr>
        <b/>
        <sz val="10"/>
        <color theme="0"/>
        <rFont val="Calibri"/>
        <family val="2"/>
      </rPr>
      <t>°3</t>
    </r>
    <r>
      <rPr>
        <b/>
        <sz val="10"/>
        <color theme="0"/>
        <rFont val="Arial"/>
        <family val="2"/>
      </rPr>
      <t xml:space="preserve"> :</t>
    </r>
  </si>
  <si>
    <r>
      <t>Bâtiment n</t>
    </r>
    <r>
      <rPr>
        <b/>
        <sz val="10"/>
        <color theme="0"/>
        <rFont val="Calibri"/>
        <family val="2"/>
      </rPr>
      <t>°4</t>
    </r>
    <r>
      <rPr>
        <b/>
        <sz val="10"/>
        <color theme="0"/>
        <rFont val="Arial"/>
        <family val="2"/>
      </rPr>
      <t xml:space="preserve"> :</t>
    </r>
  </si>
  <si>
    <r>
      <t>Bâtiment n</t>
    </r>
    <r>
      <rPr>
        <b/>
        <sz val="10"/>
        <color theme="0"/>
        <rFont val="Calibri"/>
        <family val="2"/>
      </rPr>
      <t>°5</t>
    </r>
    <r>
      <rPr>
        <b/>
        <sz val="10"/>
        <color theme="0"/>
        <rFont val="Arial"/>
        <family val="2"/>
      </rPr>
      <t xml:space="preserve"> :</t>
    </r>
  </si>
  <si>
    <r>
      <t>Bâtiment n</t>
    </r>
    <r>
      <rPr>
        <b/>
        <sz val="10"/>
        <color theme="0"/>
        <rFont val="Calibri"/>
        <family val="2"/>
      </rPr>
      <t>°6</t>
    </r>
    <r>
      <rPr>
        <b/>
        <sz val="10"/>
        <color theme="0"/>
        <rFont val="Arial"/>
        <family val="2"/>
      </rPr>
      <t xml:space="preserve"> :</t>
    </r>
  </si>
  <si>
    <r>
      <t>Bâtiment n</t>
    </r>
    <r>
      <rPr>
        <b/>
        <sz val="10"/>
        <color theme="0"/>
        <rFont val="Calibri"/>
        <family val="2"/>
      </rPr>
      <t>°7</t>
    </r>
    <r>
      <rPr>
        <b/>
        <sz val="10"/>
        <color theme="0"/>
        <rFont val="Arial"/>
        <family val="2"/>
      </rPr>
      <t xml:space="preserve"> :</t>
    </r>
  </si>
  <si>
    <r>
      <t>Bâtiment n</t>
    </r>
    <r>
      <rPr>
        <b/>
        <sz val="10"/>
        <color theme="0"/>
        <rFont val="Calibri"/>
        <family val="2"/>
      </rPr>
      <t>°8</t>
    </r>
    <r>
      <rPr>
        <b/>
        <sz val="10"/>
        <color theme="0"/>
        <rFont val="Arial"/>
        <family val="2"/>
      </rPr>
      <t xml:space="preserve"> :</t>
    </r>
  </si>
  <si>
    <r>
      <t>Bâtiment n</t>
    </r>
    <r>
      <rPr>
        <b/>
        <sz val="10"/>
        <color theme="0"/>
        <rFont val="Calibri"/>
        <family val="2"/>
      </rPr>
      <t>°9</t>
    </r>
    <r>
      <rPr>
        <b/>
        <sz val="10"/>
        <color theme="0"/>
        <rFont val="Arial"/>
        <family val="2"/>
      </rPr>
      <t xml:space="preserve"> :</t>
    </r>
  </si>
  <si>
    <r>
      <t>Bâtiment n</t>
    </r>
    <r>
      <rPr>
        <b/>
        <sz val="10"/>
        <color theme="0"/>
        <rFont val="Calibri"/>
        <family val="2"/>
      </rPr>
      <t>°10</t>
    </r>
    <r>
      <rPr>
        <b/>
        <sz val="10"/>
        <color theme="0"/>
        <rFont val="Arial"/>
        <family val="2"/>
      </rPr>
      <t xml:space="preserve"> :</t>
    </r>
  </si>
  <si>
    <r>
      <t>Bâtiment n</t>
    </r>
    <r>
      <rPr>
        <b/>
        <sz val="10"/>
        <color theme="0"/>
        <rFont val="Calibri"/>
        <family val="2"/>
      </rPr>
      <t>°11</t>
    </r>
    <r>
      <rPr>
        <b/>
        <sz val="10"/>
        <color theme="0"/>
        <rFont val="Arial"/>
        <family val="2"/>
      </rPr>
      <t xml:space="preserve"> :</t>
    </r>
  </si>
  <si>
    <r>
      <t>Bâtiment n</t>
    </r>
    <r>
      <rPr>
        <b/>
        <sz val="10"/>
        <color theme="0"/>
        <rFont val="Calibri"/>
        <family val="2"/>
      </rPr>
      <t>°12</t>
    </r>
    <r>
      <rPr>
        <b/>
        <sz val="10"/>
        <color theme="0"/>
        <rFont val="Arial"/>
        <family val="2"/>
      </rPr>
      <t xml:space="preserve"> :</t>
    </r>
  </si>
  <si>
    <r>
      <t>Bâtiment n</t>
    </r>
    <r>
      <rPr>
        <b/>
        <sz val="10"/>
        <color theme="0"/>
        <rFont val="Calibri"/>
        <family val="2"/>
      </rPr>
      <t>°13</t>
    </r>
    <r>
      <rPr>
        <b/>
        <sz val="10"/>
        <color theme="0"/>
        <rFont val="Arial"/>
        <family val="2"/>
      </rPr>
      <t xml:space="preserve"> :</t>
    </r>
  </si>
  <si>
    <r>
      <t>Bâtiment n</t>
    </r>
    <r>
      <rPr>
        <b/>
        <sz val="10"/>
        <color theme="0"/>
        <rFont val="Calibri"/>
        <family val="2"/>
      </rPr>
      <t>°14</t>
    </r>
    <r>
      <rPr>
        <b/>
        <sz val="10"/>
        <color theme="0"/>
        <rFont val="Arial"/>
        <family val="2"/>
      </rPr>
      <t xml:space="preserve"> :</t>
    </r>
  </si>
  <si>
    <r>
      <t>Bâtiment n</t>
    </r>
    <r>
      <rPr>
        <b/>
        <sz val="10"/>
        <color theme="0"/>
        <rFont val="Calibri"/>
        <family val="2"/>
      </rPr>
      <t>°15</t>
    </r>
    <r>
      <rPr>
        <b/>
        <sz val="10"/>
        <color theme="0"/>
        <rFont val="Arial"/>
        <family val="2"/>
      </rPr>
      <t xml:space="preserve"> :</t>
    </r>
  </si>
  <si>
    <r>
      <t>Bâtiment n</t>
    </r>
    <r>
      <rPr>
        <b/>
        <sz val="10"/>
        <color theme="0"/>
        <rFont val="Calibri"/>
        <family val="2"/>
      </rPr>
      <t>°16</t>
    </r>
    <r>
      <rPr>
        <b/>
        <sz val="10"/>
        <color theme="0"/>
        <rFont val="Arial"/>
        <family val="2"/>
      </rPr>
      <t xml:space="preserve"> :</t>
    </r>
  </si>
  <si>
    <r>
      <t>Bâtiment n</t>
    </r>
    <r>
      <rPr>
        <b/>
        <sz val="10"/>
        <color theme="0"/>
        <rFont val="Calibri"/>
        <family val="2"/>
      </rPr>
      <t>°17</t>
    </r>
    <r>
      <rPr>
        <b/>
        <sz val="10"/>
        <color theme="0"/>
        <rFont val="Arial"/>
        <family val="2"/>
      </rPr>
      <t xml:space="preserve"> :</t>
    </r>
  </si>
  <si>
    <r>
      <t>Bâtiment n</t>
    </r>
    <r>
      <rPr>
        <b/>
        <sz val="10"/>
        <color theme="0"/>
        <rFont val="Calibri"/>
        <family val="2"/>
      </rPr>
      <t>°18</t>
    </r>
    <r>
      <rPr>
        <b/>
        <sz val="10"/>
        <color theme="0"/>
        <rFont val="Arial"/>
        <family val="2"/>
      </rPr>
      <t xml:space="preserve"> :</t>
    </r>
  </si>
  <si>
    <r>
      <t>Bâtiment n</t>
    </r>
    <r>
      <rPr>
        <b/>
        <sz val="10"/>
        <color theme="0"/>
        <rFont val="Calibri"/>
        <family val="2"/>
      </rPr>
      <t>°19</t>
    </r>
    <r>
      <rPr>
        <b/>
        <sz val="10"/>
        <color theme="0"/>
        <rFont val="Arial"/>
        <family val="2"/>
      </rPr>
      <t xml:space="preserve"> :</t>
    </r>
  </si>
  <si>
    <r>
      <t>Bâtiment n</t>
    </r>
    <r>
      <rPr>
        <b/>
        <sz val="10"/>
        <color theme="0"/>
        <rFont val="Calibri"/>
        <family val="2"/>
      </rPr>
      <t>°20</t>
    </r>
    <r>
      <rPr>
        <b/>
        <sz val="10"/>
        <color theme="0"/>
        <rFont val="Arial"/>
        <family val="2"/>
      </rPr>
      <t xml:space="preserve"> :</t>
    </r>
  </si>
  <si>
    <t>1 - Toutes les mesures, incluant celles ayant une PRI inférieure à 1 an, doivent être inscrites.</t>
  </si>
  <si>
    <t>2- Pour les mesures apportant des économies de gaz naturel et d'électricité. Ne pas inscrire les mesures amenant une hausse de la consommation électrique (comme le thermopompage par exemple).</t>
  </si>
  <si>
    <t>Section 2 – Estimation du montant d’aide financière pour l’étude de faisabilité</t>
  </si>
  <si>
    <t>Les montants présentés dans cette section sont à titre informatif seulement et sont calculés selon les informations fournies. Énergir confirmera le montant exact au participant après l’analyse du dossier. Le participant pourra alors fournir une facture au nom d’Énergir et au montant d’aide financière à verser.</t>
  </si>
  <si>
    <r>
      <t xml:space="preserve">  Bâtiment n</t>
    </r>
    <r>
      <rPr>
        <b/>
        <sz val="10"/>
        <color theme="0"/>
        <rFont val="Calibri"/>
        <family val="2"/>
      </rPr>
      <t>°1</t>
    </r>
    <r>
      <rPr>
        <b/>
        <sz val="10"/>
        <color theme="0"/>
        <rFont val="Arial"/>
        <family val="2"/>
      </rPr>
      <t xml:space="preserve"> :</t>
    </r>
  </si>
  <si>
    <r>
      <rPr>
        <sz val="10"/>
        <color rgb="FFED1D24"/>
        <rFont val="Arial"/>
        <family val="2"/>
        <scheme val="minor"/>
      </rPr>
      <t xml:space="preserve">  * </t>
    </r>
    <r>
      <rPr>
        <sz val="10"/>
        <color rgb="FF002D5B"/>
        <rFont val="Arial"/>
        <family val="2"/>
        <scheme val="minor"/>
      </rPr>
      <t>Coût total pour la réalisation de l'étude de faisabilité avant taxes ($) :</t>
    </r>
  </si>
  <si>
    <r>
      <t>Estimation de l’aide financière maximale possible pour la réalisation de l'étude de faisabilité, 
soit 50 % du coût de l'étude jusqu'à un maximum de 50 000$ ($)</t>
    </r>
    <r>
      <rPr>
        <vertAlign val="superscript"/>
        <sz val="10"/>
        <color theme="1"/>
        <rFont val="Arial"/>
        <family val="2"/>
        <scheme val="minor"/>
      </rPr>
      <t>3</t>
    </r>
    <r>
      <rPr>
        <sz val="10"/>
        <color theme="1"/>
        <rFont val="Arial"/>
        <family val="2"/>
        <scheme val="minor"/>
      </rPr>
      <t xml:space="preserve"> :</t>
    </r>
  </si>
  <si>
    <t>Bâtiment</t>
  </si>
  <si>
    <r>
      <rPr>
        <sz val="10"/>
        <color rgb="FFED1D24"/>
        <rFont val="Arial"/>
        <family val="2"/>
        <scheme val="minor"/>
      </rPr>
      <t xml:space="preserve">* </t>
    </r>
    <r>
      <rPr>
        <sz val="10"/>
        <color rgb="FF002D5B"/>
        <rFont val="Arial"/>
        <family val="2"/>
        <scheme val="minor"/>
      </rPr>
      <t xml:space="preserve">Coût total pour la réalisation 
de l'étude de faisabilité avant taxes ($) </t>
    </r>
  </si>
  <si>
    <t>Estimation de l’aide financière maximale possible pour la réalisation de l'étude de faisabilité (50 % du coût de l'étude jusqu'à un maximum de 50 000$)</t>
  </si>
  <si>
    <t>Plafond maximal</t>
  </si>
  <si>
    <t>Estimation de l'aide financière totale (incluant tous les bâtiments) :</t>
  </si>
  <si>
    <t>3- En incluant la contribution d'autres organismes, la portion payable par le client doit représenter au minimum 25 % des coûts relatifs à l'étude.</t>
  </si>
  <si>
    <t>Autorisation du client :</t>
  </si>
  <si>
    <t>Validation de l’ingénieur :</t>
  </si>
  <si>
    <t>Par la présente, j’autorise Énergir à utiliser les informations contenues dans le présent rapport pour fins de suivi et d’évaluation. Ces informations demeureront strictement confidentielles.</t>
  </si>
  <si>
    <t>Je certifie que les calculs d’économies d’énergie sont conformes et que les mesures étudiées et/ou implantées respectent les lois et les règlements applicables au Québec.</t>
  </si>
  <si>
    <r>
      <rPr>
        <sz val="10"/>
        <color rgb="FFFF0000"/>
        <rFont val="Arial"/>
        <family val="2"/>
        <scheme val="minor"/>
      </rPr>
      <t>*</t>
    </r>
    <r>
      <rPr>
        <sz val="10"/>
        <color rgb="FF002D5B"/>
        <rFont val="Arial"/>
        <family val="2"/>
        <scheme val="minor"/>
      </rPr>
      <t xml:space="preserve"> Nom de l'entreprise cliente :</t>
    </r>
  </si>
  <si>
    <r>
      <rPr>
        <sz val="10"/>
        <color rgb="FFFF0000"/>
        <rFont val="Arial"/>
        <family val="2"/>
        <scheme val="minor"/>
      </rPr>
      <t>*</t>
    </r>
    <r>
      <rPr>
        <sz val="10"/>
        <color rgb="FF002D5B"/>
        <rFont val="Arial"/>
        <family val="2"/>
        <scheme val="minor"/>
      </rPr>
      <t xml:space="preserve"> Validation effectuée par :</t>
    </r>
  </si>
  <si>
    <r>
      <rPr>
        <sz val="10"/>
        <color rgb="FFED1D24"/>
        <rFont val="Arial"/>
        <family val="2"/>
        <scheme val="minor"/>
      </rPr>
      <t xml:space="preserve">* </t>
    </r>
    <r>
      <rPr>
        <sz val="10"/>
        <color rgb="FF002D5B"/>
        <rFont val="Arial"/>
        <family val="2"/>
        <scheme val="minor"/>
      </rPr>
      <t>Nom de la personne-ressource client :</t>
    </r>
  </si>
  <si>
    <r>
      <rPr>
        <sz val="10"/>
        <color rgb="FFED1D24"/>
        <rFont val="Arial"/>
        <family val="2"/>
        <scheme val="minor"/>
      </rPr>
      <t xml:space="preserve">* </t>
    </r>
    <r>
      <rPr>
        <sz val="10"/>
        <color rgb="FF002D5B"/>
        <rFont val="Arial"/>
        <family val="2"/>
        <scheme val="minor"/>
      </rPr>
      <t>Date :</t>
    </r>
  </si>
  <si>
    <r>
      <rPr>
        <sz val="10"/>
        <color rgb="FFFF0000"/>
        <rFont val="Arial"/>
        <family val="2"/>
        <scheme val="minor"/>
      </rPr>
      <t>*</t>
    </r>
    <r>
      <rPr>
        <sz val="10"/>
        <color rgb="FF002D5B"/>
        <rFont val="Arial"/>
        <family val="2"/>
        <scheme val="minor"/>
      </rPr>
      <t xml:space="preserve"> Nom de l'entreprise (firme) :</t>
    </r>
  </si>
  <si>
    <r>
      <rPr>
        <sz val="10"/>
        <color rgb="FFFF0000"/>
        <rFont val="Arial"/>
        <family val="2"/>
        <scheme val="minor"/>
      </rPr>
      <t>*</t>
    </r>
    <r>
      <rPr>
        <sz val="10"/>
        <color rgb="FF002D5B"/>
        <rFont val="Arial"/>
        <family val="2"/>
        <scheme val="minor"/>
      </rPr>
      <t xml:space="preserve"> N° OIQ  :</t>
    </r>
  </si>
  <si>
    <r>
      <rPr>
        <sz val="10"/>
        <color rgb="FFED1D24"/>
        <rFont val="Arial"/>
        <family val="2"/>
        <scheme val="minor"/>
      </rPr>
      <t xml:space="preserve">* </t>
    </r>
    <r>
      <rPr>
        <sz val="10"/>
        <color rgb="FF002D5B"/>
        <rFont val="Arial"/>
        <family val="2"/>
        <scheme val="minor"/>
      </rPr>
      <t>Titre :</t>
    </r>
  </si>
  <si>
    <r>
      <rPr>
        <sz val="10"/>
        <color rgb="FFED1D24"/>
        <rFont val="Arial"/>
        <family val="2"/>
        <scheme val="minor"/>
      </rPr>
      <t xml:space="preserve">* </t>
    </r>
    <r>
      <rPr>
        <sz val="10"/>
        <color rgb="FF002D5B"/>
        <rFont val="Arial"/>
        <family val="2"/>
        <scheme val="minor"/>
      </rPr>
      <t>Numéro de compte Énergir :</t>
    </r>
  </si>
  <si>
    <t>Le présent formulaire doit être envoyé par courriel à Énergir par le simulateur, ou bien celui-ci doit être mis en copie conforme ainsi que la personne-ressource de l’entreprise cliente.</t>
  </si>
  <si>
    <t>Énergir se réserve le droit de modifier le programme ou d’y mettre fin en tout temps, sans préavis. 
Énergir s’engage à traiter les demandes qui lui sont soumises dans des délais qu’elle juge raisonnables.</t>
  </si>
  <si>
    <t>4. Demande de versement de l’aide financière</t>
  </si>
  <si>
    <t>Formulaire de transmission</t>
  </si>
  <si>
    <t>Documents et pièces justificatives pour le versement de l’aide financière — Subvention Études de faisabilité</t>
  </si>
  <si>
    <t xml:space="preserve">Je, soussigné, déclare que l’étude de faisabilité portant sur les installations ou les bâtiments relatifs au numéro de dossier </t>
  </si>
  <si>
    <t>(voir lettre d’acceptation de la demande d’aide financière) a été effectuée par la firme</t>
  </si>
  <si>
    <t>(firme enregistrée de façon complète et satisfaisante)</t>
  </si>
  <si>
    <t>Je déclare également ci-après les aides financières que j’ai reçues et que je prévois recevoir de la part d’autres organismes pour la réalisation de cette même étude de faisabilité :</t>
  </si>
  <si>
    <t>Montant reçu à ce jour ($)</t>
  </si>
  <si>
    <t>Montant à recevoir ($)</t>
  </si>
  <si>
    <t>Montant total prévu ($)</t>
  </si>
  <si>
    <t>J’accepte qu’Énergir puisse partager de l’information avec les organismes externes. De plus, j’accepte qu’Énergir révise le montant de l’aide financière afin de tenir compte de l’aide financière externe.</t>
  </si>
  <si>
    <t>Je, soussigné, déclare que l’étude de faisabilité portant sur les installations ou les bâtiments relatifs au(x) numéro(s) de dossier présentez dans le tableau ci-dessous</t>
  </si>
  <si>
    <t>Numéro de dossier</t>
  </si>
  <si>
    <r>
      <t xml:space="preserve">Conformément à l’étape 4 du </t>
    </r>
    <r>
      <rPr>
        <i/>
        <sz val="10"/>
        <color rgb="FF002060"/>
        <rFont val="Arial"/>
        <family val="2"/>
        <scheme val="minor"/>
      </rPr>
      <t>Guide du participant</t>
    </r>
    <r>
      <rPr>
        <sz val="10"/>
        <color rgb="FF002060"/>
        <rFont val="Arial"/>
        <family val="2"/>
        <scheme val="minor"/>
      </rPr>
      <t>, je joins à la présente :</t>
    </r>
  </si>
  <si>
    <t>Une copie intégrale du rapport final de l’étude de faisabilité signée par un ingénieur membre de l'OIQ sur laquelle est indiquée la date de réalisation, ainsi que l'identité du professionnel ayant réalisé ou approuvé le rapport;</t>
  </si>
  <si>
    <t>Une copie des calculs si non inclus dans l’étude;</t>
  </si>
  <si>
    <t>L’onglet 2 (Rapport détaillé des coûts);</t>
  </si>
  <si>
    <t>L’onglet 3 (Sommaire des mesures) incluant l’identité du professionnel ayant réalisé ou vérifié l’étude;</t>
  </si>
  <si>
    <t>L’onglet 4 (Demande de versement);</t>
  </si>
  <si>
    <t>Une copie de la facture remise au client par la firme enregistrée, représentant le coût total de l’étude de faisabilité plus les taxes applicables (TPS et TVQ).</t>
  </si>
  <si>
    <r>
      <rPr>
        <sz val="10"/>
        <color rgb="FFFF0000"/>
        <rFont val="Arial"/>
        <family val="2"/>
        <scheme val="minor"/>
      </rPr>
      <t>*</t>
    </r>
    <r>
      <rPr>
        <sz val="10"/>
        <color rgb="FF002D5B"/>
        <rFont val="Arial"/>
        <family val="2"/>
        <scheme val="minor"/>
      </rPr>
      <t xml:space="preserve"> Nom de l'entreprise cliente : </t>
    </r>
  </si>
  <si>
    <r>
      <rPr>
        <sz val="10"/>
        <color rgb="FFFF0000"/>
        <rFont val="Arial"/>
        <family val="2"/>
        <scheme val="minor"/>
      </rPr>
      <t>*</t>
    </r>
    <r>
      <rPr>
        <sz val="10"/>
        <color theme="1"/>
        <rFont val="Arial"/>
        <family val="2"/>
        <scheme val="minor"/>
      </rPr>
      <t xml:space="preserve"> Signé le :</t>
    </r>
  </si>
  <si>
    <r>
      <rPr>
        <sz val="10"/>
        <color rgb="FFFF0000"/>
        <rFont val="Arial"/>
        <family val="2"/>
        <scheme val="minor"/>
      </rPr>
      <t>*</t>
    </r>
    <r>
      <rPr>
        <sz val="10"/>
        <color rgb="FF002D5B"/>
        <rFont val="Arial"/>
        <family val="2"/>
        <scheme val="minor"/>
      </rPr>
      <t xml:space="preserve"> Numéro de compte Énergir :</t>
    </r>
  </si>
  <si>
    <t>Le présent formulaire doit être envoyé par courriel à Énergir par le participant ou bien celui-ci doit être mis en copie conforme lors de l’envoi. Le simulateur doit aussi être mis en copie conforme lors de l’envoi.</t>
  </si>
  <si>
    <t>5. Détail du coût des ressources internes (si applicable et sur approbation d'Énergir)</t>
  </si>
  <si>
    <t>No PE</t>
  </si>
  <si>
    <r>
      <t>version n</t>
    </r>
    <r>
      <rPr>
        <sz val="5"/>
        <color theme="1"/>
        <rFont val="Calibri"/>
        <family val="2"/>
      </rPr>
      <t>°2</t>
    </r>
    <r>
      <rPr>
        <sz val="5"/>
        <color theme="1"/>
        <rFont val="Arial"/>
        <family val="2"/>
        <scheme val="minor"/>
      </rPr>
      <t xml:space="preserve"> 2023-11</t>
    </r>
  </si>
  <si>
    <t>Section 1 – Sommaire des mesures visées par la demande d'aide financière</t>
  </si>
  <si>
    <t>Nom de l'employé</t>
  </si>
  <si>
    <t>Profession</t>
  </si>
  <si>
    <r>
      <t>n</t>
    </r>
    <r>
      <rPr>
        <sz val="10"/>
        <color theme="0"/>
        <rFont val="Calibri"/>
        <family val="2"/>
      </rPr>
      <t>°</t>
    </r>
    <r>
      <rPr>
        <sz val="10"/>
        <color theme="0"/>
        <rFont val="Arial"/>
        <family val="2"/>
      </rPr>
      <t xml:space="preserve"> OIQ</t>
    </r>
  </si>
  <si>
    <t>Nombre d'années d'expérience</t>
  </si>
  <si>
    <t>Fonction</t>
  </si>
  <si>
    <t>Période des travaux
(jj-mm-aa à jj-mm-aa)</t>
  </si>
  <si>
    <t>Nombre d'heures travaillées</t>
  </si>
  <si>
    <t>Tarif horaire ($)</t>
  </si>
  <si>
    <t>Coût ($)</t>
  </si>
  <si>
    <t>A</t>
  </si>
  <si>
    <t>B</t>
  </si>
  <si>
    <t>A x B</t>
  </si>
  <si>
    <t>Sous-total</t>
  </si>
  <si>
    <t>TPS</t>
  </si>
  <si>
    <t>TVQ</t>
  </si>
  <si>
    <r>
      <t>n</t>
    </r>
    <r>
      <rPr>
        <sz val="10"/>
        <color rgb="FFFFFFFF"/>
        <rFont val="Calibri"/>
        <family val="2"/>
      </rPr>
      <t>°</t>
    </r>
    <r>
      <rPr>
        <sz val="10"/>
        <color rgb="FFFFFFFF"/>
        <rFont val="Arial"/>
        <family val="2"/>
        <scheme val="minor"/>
      </rPr>
      <t xml:space="preserve"> OIQ</t>
    </r>
  </si>
  <si>
    <t>Par la présente, j’autorise Énergir à demander des informations additionnelles. Ces informations demeureront strictement confidentielles.</t>
  </si>
  <si>
    <t>FACTURE</t>
  </si>
  <si>
    <t>No de facture :</t>
  </si>
  <si>
    <t>Coordonnées de l'émetteur :</t>
  </si>
  <si>
    <t>Date :</t>
  </si>
  <si>
    <t>Tél. :</t>
  </si>
  <si>
    <t>Téléc. :</t>
  </si>
  <si>
    <t>Facturé à :</t>
  </si>
  <si>
    <t>Énergir</t>
  </si>
  <si>
    <t>1717, rue du Havre</t>
  </si>
  <si>
    <t>Montréal (Québec)</t>
  </si>
  <si>
    <t>H2K 2X3</t>
  </si>
  <si>
    <t>Numéro de compte Énergir :</t>
  </si>
  <si>
    <t xml:space="preserve">Demande d'aide financière </t>
  </si>
  <si>
    <t xml:space="preserve">pour le volet : </t>
  </si>
  <si>
    <t>Description</t>
  </si>
  <si>
    <t>Montant</t>
  </si>
  <si>
    <t>Dossier PE :</t>
  </si>
  <si>
    <t>$</t>
  </si>
  <si>
    <t>Travaux effectués au :</t>
  </si>
  <si>
    <t>Description des travaux :</t>
  </si>
  <si>
    <t>Numéro d’enregistrement TPS :</t>
  </si>
  <si>
    <t>Numéro d’enregistrement TVQ :</t>
  </si>
  <si>
    <t>Total taxes</t>
  </si>
  <si>
    <t>TOTAL</t>
  </si>
  <si>
    <t>Onglet 1</t>
  </si>
  <si>
    <t>Situation</t>
  </si>
  <si>
    <t>Demande multi-bâtiments où chaque bâtiment possède son propre numéro de compte Énergir</t>
  </si>
  <si>
    <t>Demande multi-bâtiments où un ou plusieurs bâtiments ne possèdent pas de numéro de compte Énergir</t>
  </si>
  <si>
    <t>État du bâtiment</t>
  </si>
  <si>
    <t>Nouveau bâtiment</t>
  </si>
  <si>
    <t>Bâtiment existant</t>
  </si>
  <si>
    <t>Travaux terminés</t>
  </si>
  <si>
    <t>Oui</t>
  </si>
  <si>
    <t>Non</t>
  </si>
  <si>
    <t>Multibâtiment</t>
  </si>
  <si>
    <t>Oui, je le confirme</t>
  </si>
  <si>
    <t>Non, je ne peux pas le confirmer</t>
  </si>
  <si>
    <t>Aide TEQ</t>
  </si>
  <si>
    <t>Oui, j'atteste</t>
  </si>
  <si>
    <t>Non, je ne peux pas attester</t>
  </si>
  <si>
    <t>Onglet 3</t>
  </si>
  <si>
    <t>Source d'énergie</t>
  </si>
  <si>
    <r>
      <t>Gaz naturel (m</t>
    </r>
    <r>
      <rPr>
        <vertAlign val="superscript"/>
        <sz val="11"/>
        <color theme="1"/>
        <rFont val="Arial"/>
        <family val="2"/>
        <scheme val="minor"/>
      </rPr>
      <t>3</t>
    </r>
    <r>
      <rPr>
        <sz val="11"/>
        <color theme="1"/>
        <rFont val="Arial"/>
        <family val="2"/>
        <scheme val="minor"/>
      </rPr>
      <t>)</t>
    </r>
  </si>
  <si>
    <t>Confirmation</t>
  </si>
  <si>
    <t>Oui, je confirme</t>
  </si>
  <si>
    <t>Non, je ne peux pas confirmer</t>
  </si>
  <si>
    <t>Usage</t>
  </si>
  <si>
    <t>Procédé</t>
  </si>
  <si>
    <t>Combiné</t>
  </si>
  <si>
    <t>Chauffage d'espace</t>
  </si>
  <si>
    <t>Eau chaude sanitaire</t>
  </si>
  <si>
    <t>Ventilation</t>
  </si>
  <si>
    <t>Source d'énergie 2</t>
  </si>
  <si>
    <t>Électricité (kWh)</t>
  </si>
  <si>
    <t>Mazout (L)</t>
  </si>
  <si>
    <t>Propane (L)</t>
  </si>
  <si>
    <r>
      <t xml:space="preserve">Indiquez ici la mesure et son numéro </t>
    </r>
    <r>
      <rPr>
        <i/>
        <sz val="10"/>
        <color theme="2" tint="-0.499984740745262"/>
        <rFont val="Arial"/>
        <family val="2"/>
        <scheme val="minor"/>
      </rPr>
      <t>exemple : ME1 - Thermopompe</t>
    </r>
  </si>
  <si>
    <r>
      <t>version n</t>
    </r>
    <r>
      <rPr>
        <sz val="5"/>
        <color theme="1"/>
        <rFont val="Calibri"/>
        <family val="2"/>
      </rPr>
      <t>°3</t>
    </r>
    <r>
      <rPr>
        <sz val="5"/>
        <color theme="1"/>
        <rFont val="Arial"/>
        <family val="2"/>
        <scheme val="minor"/>
      </rPr>
      <t xml:space="preserve"> 2025-02</t>
    </r>
  </si>
  <si>
    <t>test batiment 2 mesure 1</t>
  </si>
  <si>
    <t>Test nom bâtiment 1</t>
  </si>
  <si>
    <t>Test nom bâtiment 2</t>
  </si>
  <si>
    <t>test batiment 2 mesure 3</t>
  </si>
  <si>
    <t>Pour les demandes multibâtiments, afficher des bâtiments supplémentaires en cliquant sur le 2nd + dans la marge de gauche.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</si>
</sst>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 #,##0.00_)\ &quot;$&quot;_ ;_ * \(#,##0.00\)\ &quot;$&quot;_ ;_ * &quot;-&quot;??_)\ &quot;$&quot;_ ;_ @_ "/>
    <numFmt numFmtId="164" formatCode="_(* #,##0.00_);_(* \(#,##0.00\);_(* &quot;-&quot;??_);_(@_)"/>
    <numFmt numFmtId="165" formatCode="_-* #,##0.00\ _$_-;_-* #,##0.00\ _$\-;_-* &quot;-&quot;??\ _$_-;_-@_-"/>
    <numFmt numFmtId="166" formatCode="yyyy/mm/dd;@"/>
    <numFmt numFmtId="167" formatCode="#,##0.00\ _$"/>
    <numFmt numFmtId="168" formatCode="_ * #,##0.0_)\ _$_ ;_ * \(#,##0.0\)\ _$_ ;_ * &quot;-&quot;??_)\ _$_ ;_ @_ "/>
    <numFmt numFmtId="169" formatCode="#,##0.00\ &quot;$&quot;"/>
    <numFmt numFmtId="170" formatCode="_ * #,##0_)\ &quot;$&quot;_ ;_ * \(#,##0\)\ &quot;$&quot;_ ;_ * &quot;-&quot;??_)\ &quot;$&quot;_ ;_ @_ "/>
    <numFmt numFmtId="171" formatCode="#,##0\ &quot;$&quot;"/>
    <numFmt numFmtId="172" formatCode="#,##0&quot; kWh&quot;"/>
  </numFmts>
  <fonts count="103">
    <font>
      <sz val="11"/>
      <color theme="1"/>
      <name val="Arial"/>
      <family val="2"/>
      <scheme val="minor"/>
    </font>
    <font>
      <sz val="12"/>
      <color theme="1"/>
      <name val="Arial"/>
      <family val="2"/>
      <scheme val="minor"/>
    </font>
    <font>
      <sz val="11"/>
      <color theme="1"/>
      <name val="Arial"/>
      <family val="2"/>
      <scheme val="minor"/>
    </font>
    <font>
      <sz val="11"/>
      <color rgb="FFFF0000"/>
      <name val="Arial"/>
      <family val="2"/>
      <scheme val="minor"/>
    </font>
    <font>
      <b/>
      <sz val="16"/>
      <color theme="1"/>
      <name val="Arial"/>
      <family val="2"/>
      <scheme val="minor"/>
    </font>
    <font>
      <b/>
      <sz val="20"/>
      <color rgb="FF004070"/>
      <name val="Arial"/>
      <family val="2"/>
      <scheme val="minor"/>
    </font>
    <font>
      <sz val="10"/>
      <color rgb="FF002855"/>
      <name val="Arial"/>
      <family val="2"/>
      <scheme val="minor"/>
    </font>
    <font>
      <sz val="10"/>
      <color rgb="FF000000"/>
      <name val="Arial"/>
      <family val="2"/>
      <scheme val="minor"/>
    </font>
    <font>
      <b/>
      <sz val="20"/>
      <color rgb="FF002855"/>
      <name val="Arial"/>
      <family val="2"/>
      <scheme val="minor"/>
    </font>
    <font>
      <b/>
      <sz val="10"/>
      <name val="Arial"/>
      <family val="2"/>
      <scheme val="minor"/>
    </font>
    <font>
      <b/>
      <sz val="10"/>
      <color rgb="FFFFFFFF"/>
      <name val="Arial"/>
      <family val="2"/>
      <scheme val="minor"/>
    </font>
    <font>
      <b/>
      <sz val="10"/>
      <color rgb="FF002D5B"/>
      <name val="Arial"/>
      <family val="2"/>
      <scheme val="minor"/>
    </font>
    <font>
      <sz val="10"/>
      <name val="Arial"/>
      <family val="2"/>
      <scheme val="minor"/>
    </font>
    <font>
      <sz val="10"/>
      <color rgb="FFED1D24"/>
      <name val="Arial"/>
      <family val="2"/>
      <scheme val="minor"/>
    </font>
    <font>
      <sz val="10"/>
      <color rgb="FF002D5B"/>
      <name val="Arial"/>
      <family val="2"/>
      <scheme val="minor"/>
    </font>
    <font>
      <sz val="10"/>
      <color rgb="FFFF0000"/>
      <name val="Arial"/>
      <family val="2"/>
      <scheme val="minor"/>
    </font>
    <font>
      <sz val="10"/>
      <color theme="1"/>
      <name val="Arial"/>
      <family val="2"/>
      <scheme val="minor"/>
    </font>
    <font>
      <b/>
      <sz val="14"/>
      <color theme="1"/>
      <name val="Arial"/>
      <family val="2"/>
      <scheme val="minor"/>
    </font>
    <font>
      <b/>
      <sz val="10"/>
      <color theme="1"/>
      <name val="Arial"/>
      <family val="2"/>
      <scheme val="minor"/>
    </font>
    <font>
      <sz val="5"/>
      <color theme="1"/>
      <name val="Arial"/>
      <family val="2"/>
      <scheme val="minor"/>
    </font>
    <font>
      <b/>
      <sz val="10"/>
      <color theme="0"/>
      <name val="Arial"/>
      <family val="2"/>
      <scheme val="minor"/>
    </font>
    <font>
      <sz val="10"/>
      <name val="Arial"/>
      <family val="2"/>
    </font>
    <font>
      <b/>
      <sz val="10"/>
      <color rgb="FFFF0000"/>
      <name val="Arial"/>
      <family val="2"/>
      <scheme val="minor"/>
    </font>
    <font>
      <sz val="9"/>
      <color theme="1"/>
      <name val="Arial"/>
      <family val="2"/>
      <scheme val="minor"/>
    </font>
    <font>
      <b/>
      <sz val="11"/>
      <color theme="1"/>
      <name val="Arial"/>
      <family val="2"/>
      <scheme val="minor"/>
    </font>
    <font>
      <sz val="11"/>
      <color theme="1"/>
      <name val="Arial"/>
      <family val="2"/>
    </font>
    <font>
      <u/>
      <sz val="11"/>
      <color theme="10"/>
      <name val="Arial"/>
      <family val="2"/>
      <scheme val="minor"/>
    </font>
    <font>
      <i/>
      <sz val="10"/>
      <color rgb="FF002D5B"/>
      <name val="Arial"/>
      <family val="2"/>
      <scheme val="minor"/>
    </font>
    <font>
      <sz val="8"/>
      <name val="Arial"/>
      <family val="2"/>
      <scheme val="minor"/>
    </font>
    <font>
      <sz val="8"/>
      <name val="Arial"/>
      <family val="2"/>
    </font>
    <font>
      <sz val="10"/>
      <color theme="0" tint="-0.14999847407452621"/>
      <name val="Arial"/>
      <family val="2"/>
    </font>
    <font>
      <b/>
      <sz val="20"/>
      <name val="Arial"/>
      <family val="2"/>
    </font>
    <font>
      <b/>
      <sz val="10"/>
      <color theme="1"/>
      <name val="Arial"/>
      <family val="2"/>
    </font>
    <font>
      <sz val="10"/>
      <color theme="1"/>
      <name val="Arial"/>
      <family val="2"/>
    </font>
    <font>
      <b/>
      <sz val="10"/>
      <color theme="2"/>
      <name val="Arial"/>
      <family val="2"/>
    </font>
    <font>
      <sz val="10"/>
      <color theme="2"/>
      <name val="Arial"/>
      <family val="2"/>
    </font>
    <font>
      <u/>
      <sz val="10"/>
      <color theme="2"/>
      <name val="Arial"/>
      <family val="2"/>
    </font>
    <font>
      <i/>
      <sz val="6"/>
      <name val="Arial"/>
      <family val="2"/>
    </font>
    <font>
      <b/>
      <sz val="10"/>
      <color indexed="10"/>
      <name val="Arial"/>
      <family val="2"/>
    </font>
    <font>
      <sz val="8"/>
      <color rgb="FF000000"/>
      <name val="Tahoma"/>
      <family val="2"/>
    </font>
    <font>
      <sz val="8"/>
      <color rgb="FF000000"/>
      <name val="Arial"/>
      <family val="2"/>
    </font>
    <font>
      <sz val="14"/>
      <color theme="1"/>
      <name val="Arial"/>
      <family val="2"/>
      <scheme val="minor"/>
    </font>
    <font>
      <b/>
      <u/>
      <sz val="14"/>
      <color rgb="FF00B0F0"/>
      <name val="Arial"/>
      <family val="2"/>
      <scheme val="minor"/>
    </font>
    <font>
      <b/>
      <sz val="14"/>
      <color rgb="FF00B0F0"/>
      <name val="Arial"/>
      <family val="2"/>
      <scheme val="minor"/>
    </font>
    <font>
      <b/>
      <sz val="14"/>
      <color theme="4"/>
      <name val="Arial"/>
      <family val="2"/>
      <scheme val="minor"/>
    </font>
    <font>
      <sz val="8"/>
      <color theme="1"/>
      <name val="Arial"/>
      <family val="2"/>
      <scheme val="minor"/>
    </font>
    <font>
      <sz val="8"/>
      <color rgb="FF002D5B"/>
      <name val="Arial"/>
      <family val="2"/>
      <scheme val="minor"/>
    </font>
    <font>
      <b/>
      <sz val="11"/>
      <color rgb="FFFF0000"/>
      <name val="Arial"/>
      <family val="2"/>
      <scheme val="minor"/>
    </font>
    <font>
      <b/>
      <sz val="10"/>
      <color rgb="FF00AEEF"/>
      <name val="Arial"/>
      <family val="2"/>
      <scheme val="minor"/>
    </font>
    <font>
      <vertAlign val="superscript"/>
      <sz val="11"/>
      <color theme="1"/>
      <name val="Arial"/>
      <family val="2"/>
      <scheme val="minor"/>
    </font>
    <font>
      <i/>
      <sz val="11"/>
      <color theme="1"/>
      <name val="Arial"/>
      <family val="2"/>
      <scheme val="minor"/>
    </font>
    <font>
      <b/>
      <sz val="14"/>
      <color theme="1"/>
      <name val="Arial"/>
      <family val="2"/>
    </font>
    <font>
      <sz val="12"/>
      <color theme="1"/>
      <name val="Arial"/>
      <family val="2"/>
      <scheme val="minor"/>
    </font>
    <font>
      <b/>
      <sz val="12"/>
      <color theme="1"/>
      <name val="Arial"/>
      <family val="2"/>
    </font>
    <font>
      <b/>
      <sz val="30"/>
      <color rgb="FF00AEEF"/>
      <name val="Arial"/>
      <family val="2"/>
      <scheme val="minor"/>
    </font>
    <font>
      <b/>
      <sz val="10"/>
      <color rgb="FF002855"/>
      <name val="Arial"/>
      <family val="2"/>
      <scheme val="minor"/>
    </font>
    <font>
      <sz val="10"/>
      <color rgb="FF002060"/>
      <name val="Arial"/>
      <family val="2"/>
      <scheme val="minor"/>
    </font>
    <font>
      <b/>
      <sz val="10"/>
      <color rgb="FF002060"/>
      <name val="Arial"/>
      <family val="2"/>
      <scheme val="minor"/>
    </font>
    <font>
      <sz val="11"/>
      <color rgb="FF002060"/>
      <name val="Arial"/>
      <family val="2"/>
      <scheme val="minor"/>
    </font>
    <font>
      <b/>
      <sz val="10"/>
      <color theme="0"/>
      <name val="Calibri"/>
      <family val="2"/>
    </font>
    <font>
      <b/>
      <sz val="10"/>
      <color theme="0"/>
      <name val="Arial"/>
      <family val="2"/>
    </font>
    <font>
      <sz val="10"/>
      <color theme="0"/>
      <name val="Arial"/>
      <family val="2"/>
      <scheme val="minor"/>
    </font>
    <font>
      <sz val="5"/>
      <color theme="1"/>
      <name val="Calibri"/>
      <family val="2"/>
    </font>
    <font>
      <i/>
      <sz val="10"/>
      <color rgb="FF002060"/>
      <name val="Arial"/>
      <family val="2"/>
      <scheme val="minor"/>
    </font>
    <font>
      <sz val="8"/>
      <color rgb="FF002060"/>
      <name val="Arial"/>
      <family val="2"/>
      <scheme val="minor"/>
    </font>
    <font>
      <sz val="12"/>
      <color theme="1"/>
      <name val="Arial"/>
      <family val="2"/>
    </font>
    <font>
      <b/>
      <sz val="14"/>
      <color theme="1"/>
      <name val="Calibri"/>
      <family val="2"/>
    </font>
    <font>
      <b/>
      <sz val="12"/>
      <color theme="0"/>
      <name val="Arial"/>
      <family val="2"/>
      <scheme val="minor"/>
    </font>
    <font>
      <vertAlign val="superscript"/>
      <sz val="10"/>
      <color rgb="FF002D5B"/>
      <name val="Arial (Corps)"/>
    </font>
    <font>
      <vertAlign val="superscript"/>
      <sz val="8"/>
      <color rgb="FF002060"/>
      <name val="Arial (Corps)"/>
    </font>
    <font>
      <b/>
      <sz val="12"/>
      <color theme="1"/>
      <name val="Calibri"/>
      <family val="2"/>
    </font>
    <font>
      <sz val="9"/>
      <color rgb="FFFFFFFF"/>
      <name val="Arial"/>
      <family val="2"/>
      <scheme val="minor"/>
    </font>
    <font>
      <vertAlign val="superscript"/>
      <sz val="9"/>
      <color rgb="FFFFFFFF"/>
      <name val="Arial"/>
      <family val="2"/>
      <scheme val="minor"/>
    </font>
    <font>
      <b/>
      <sz val="16"/>
      <color theme="1"/>
      <name val="Arial"/>
      <family val="2"/>
    </font>
    <font>
      <b/>
      <sz val="14"/>
      <color theme="4"/>
      <name val="Arial"/>
      <family val="2"/>
    </font>
    <font>
      <b/>
      <sz val="14"/>
      <color theme="2"/>
      <name val="Arial"/>
      <family val="2"/>
    </font>
    <font>
      <b/>
      <sz val="14"/>
      <color theme="2"/>
      <name val="Calibri"/>
      <family val="2"/>
    </font>
    <font>
      <b/>
      <sz val="14"/>
      <color theme="2"/>
      <name val="Arial"/>
      <family val="2"/>
      <scheme val="minor"/>
    </font>
    <font>
      <b/>
      <sz val="10"/>
      <color rgb="FF00B0F0"/>
      <name val="Arial"/>
      <family val="2"/>
      <scheme val="minor"/>
    </font>
    <font>
      <sz val="11"/>
      <color rgb="FFFF0000"/>
      <name val="Arial (Corps)"/>
    </font>
    <font>
      <b/>
      <sz val="14"/>
      <color theme="0"/>
      <name val="Arial"/>
      <family val="2"/>
    </font>
    <font>
      <b/>
      <sz val="12"/>
      <color theme="0"/>
      <name val="Arial (Corps)"/>
    </font>
    <font>
      <sz val="8.5"/>
      <color theme="1"/>
      <name val="Arial"/>
      <family val="2"/>
      <scheme val="minor"/>
    </font>
    <font>
      <u/>
      <sz val="9"/>
      <color theme="10"/>
      <name val="Arial"/>
      <family val="2"/>
      <scheme val="minor"/>
    </font>
    <font>
      <sz val="9"/>
      <color rgb="FF002060"/>
      <name val="Arial"/>
      <family val="2"/>
      <scheme val="minor"/>
    </font>
    <font>
      <sz val="9"/>
      <name val="Arial"/>
      <family val="2"/>
      <scheme val="minor"/>
    </font>
    <font>
      <sz val="9"/>
      <color rgb="FF002D5B"/>
      <name val="Arial"/>
      <family val="2"/>
      <scheme val="minor"/>
    </font>
    <font>
      <b/>
      <sz val="9"/>
      <color rgb="FF002D5B"/>
      <name val="Arial"/>
      <family val="2"/>
      <scheme val="minor"/>
    </font>
    <font>
      <b/>
      <sz val="11"/>
      <color theme="1"/>
      <name val="Arial"/>
      <family val="2"/>
    </font>
    <font>
      <sz val="11"/>
      <color rgb="FF000000"/>
      <name val="Arial"/>
      <family val="2"/>
      <scheme val="minor"/>
    </font>
    <font>
      <sz val="10"/>
      <color theme="0"/>
      <name val="Calibri"/>
      <family val="2"/>
    </font>
    <font>
      <sz val="10"/>
      <color theme="0"/>
      <name val="Arial"/>
      <family val="2"/>
    </font>
    <font>
      <sz val="10"/>
      <color rgb="FFFFFFFF"/>
      <name val="Arial"/>
      <family val="2"/>
      <scheme val="minor"/>
    </font>
    <font>
      <sz val="10"/>
      <color rgb="FFFFFFFF"/>
      <name val="Calibri"/>
      <family val="2"/>
    </font>
    <font>
      <vertAlign val="superscript"/>
      <sz val="10"/>
      <color theme="1"/>
      <name val="Arial"/>
      <family val="2"/>
      <scheme val="minor"/>
    </font>
    <font>
      <sz val="9"/>
      <color theme="0"/>
      <name val="Arial"/>
      <family val="2"/>
      <scheme val="minor"/>
    </font>
    <font>
      <b/>
      <sz val="9"/>
      <color theme="0"/>
      <name val="Arial"/>
      <family val="2"/>
      <scheme val="minor"/>
    </font>
    <font>
      <b/>
      <sz val="11"/>
      <color rgb="FF00AEEF"/>
      <name val="Arial"/>
      <family val="2"/>
      <scheme val="minor"/>
    </font>
    <font>
      <i/>
      <sz val="9"/>
      <color theme="1"/>
      <name val="Arial"/>
      <family val="2"/>
      <scheme val="minor"/>
    </font>
    <font>
      <b/>
      <sz val="9"/>
      <color rgb="FF00B0F0"/>
      <name val="Arial"/>
      <family val="2"/>
      <scheme val="minor"/>
    </font>
    <font>
      <sz val="12"/>
      <color theme="2" tint="-0.499984740745262"/>
      <name val="Arial"/>
      <family val="2"/>
      <scheme val="minor"/>
    </font>
    <font>
      <i/>
      <sz val="10"/>
      <color theme="2" tint="-0.499984740745262"/>
      <name val="Arial"/>
      <family val="2"/>
      <scheme val="minor"/>
    </font>
    <font>
      <b/>
      <sz val="11"/>
      <color rgb="FF002060"/>
      <name val="Arial"/>
      <family val="2"/>
      <scheme val="minor"/>
    </font>
  </fonts>
  <fills count="19">
    <fill>
      <patternFill patternType="none"/>
    </fill>
    <fill>
      <patternFill patternType="gray125"/>
    </fill>
    <fill>
      <patternFill patternType="solid">
        <fgColor rgb="FF00AEEF"/>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indexed="40"/>
        <bgColor indexed="64"/>
      </patternFill>
    </fill>
    <fill>
      <patternFill patternType="solid">
        <fgColor rgb="FFDAEEF4"/>
        <bgColor indexed="64"/>
      </patternFill>
    </fill>
    <fill>
      <patternFill patternType="solid">
        <fgColor theme="0" tint="-0.249977111117893"/>
        <bgColor indexed="64"/>
      </patternFill>
    </fill>
    <fill>
      <patternFill patternType="solid">
        <fgColor rgb="FF00AEEF"/>
        <bgColor indexed="64"/>
      </patternFill>
    </fill>
    <fill>
      <patternFill patternType="solid">
        <fgColor rgb="FFBFBFBF"/>
        <bgColor indexed="64"/>
      </patternFill>
    </fill>
    <fill>
      <patternFill patternType="solid">
        <fgColor rgb="FF002060"/>
        <bgColor indexed="64"/>
      </patternFill>
    </fill>
    <fill>
      <patternFill patternType="solid">
        <fgColor theme="3"/>
        <bgColor indexed="64"/>
      </patternFill>
    </fill>
    <fill>
      <patternFill patternType="solid">
        <fgColor theme="4"/>
        <bgColor indexed="64"/>
      </patternFill>
    </fill>
    <fill>
      <patternFill patternType="solid">
        <fgColor rgb="FF002855"/>
        <bgColor rgb="FF000000"/>
      </patternFill>
    </fill>
    <fill>
      <patternFill patternType="solid">
        <fgColor theme="5"/>
        <bgColor indexed="64"/>
      </patternFill>
    </fill>
    <fill>
      <patternFill patternType="solid">
        <fgColor rgb="FFD5E9FF"/>
        <bgColor indexed="64"/>
      </patternFill>
    </fill>
    <fill>
      <patternFill patternType="solid">
        <fgColor theme="0" tint="-4.9989318521683403E-2"/>
        <bgColor indexed="64"/>
      </patternFill>
    </fill>
  </fills>
  <borders count="23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medium">
        <color theme="1"/>
      </top>
      <bottom/>
      <diagonal/>
    </border>
    <border>
      <left style="thin">
        <color indexed="64"/>
      </left>
      <right style="thin">
        <color indexed="64"/>
      </right>
      <top/>
      <bottom/>
      <diagonal/>
    </border>
    <border>
      <left/>
      <right/>
      <top style="thin">
        <color theme="1"/>
      </top>
      <bottom/>
      <diagonal/>
    </border>
    <border>
      <left/>
      <right/>
      <top/>
      <bottom style="thin">
        <color theme="1"/>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style="medium">
        <color rgb="FF00AEEF"/>
      </left>
      <right style="medium">
        <color rgb="FF00AEEF"/>
      </right>
      <top style="medium">
        <color rgb="FF00AEEF"/>
      </top>
      <bottom style="medium">
        <color rgb="FF00AEEF"/>
      </bottom>
      <diagonal/>
    </border>
    <border>
      <left/>
      <right/>
      <top style="medium">
        <color rgb="FF00AEEF"/>
      </top>
      <bottom/>
      <diagonal/>
    </border>
    <border>
      <left style="thin">
        <color rgb="FF002060"/>
      </left>
      <right style="thin">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bottom style="thin">
        <color rgb="FF002060"/>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thin">
        <color rgb="FF002060"/>
      </left>
      <right/>
      <top style="thin">
        <color rgb="FF002060"/>
      </top>
      <bottom style="medium">
        <color rgb="FF00AEEF"/>
      </bottom>
      <diagonal/>
    </border>
    <border>
      <left style="thin">
        <color rgb="FF002060"/>
      </left>
      <right/>
      <top style="medium">
        <color rgb="FF00AEEF"/>
      </top>
      <bottom style="thin">
        <color rgb="FF002060"/>
      </bottom>
      <diagonal/>
    </border>
    <border>
      <left/>
      <right style="medium">
        <color theme="2"/>
      </right>
      <top/>
      <bottom/>
      <diagonal/>
    </border>
    <border>
      <left style="medium">
        <color theme="2" tint="-0.14996795556505021"/>
      </left>
      <right style="medium">
        <color theme="2" tint="-0.14996795556505021"/>
      </right>
      <top/>
      <bottom/>
      <diagonal/>
    </border>
    <border>
      <left style="medium">
        <color theme="2" tint="-0.149967955565050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theme="0"/>
      </bottom>
      <diagonal/>
    </border>
    <border>
      <left style="medium">
        <color rgb="FF002060"/>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AEEF"/>
      </left>
      <right/>
      <top style="medium">
        <color rgb="FF00AEEF"/>
      </top>
      <bottom/>
      <diagonal/>
    </border>
    <border>
      <left/>
      <right style="medium">
        <color rgb="FF00AEEF"/>
      </right>
      <top style="medium">
        <color rgb="FF00AEEF"/>
      </top>
      <bottom/>
      <diagonal/>
    </border>
    <border>
      <left style="medium">
        <color rgb="FF00AEEF"/>
      </left>
      <right/>
      <top/>
      <bottom style="medium">
        <color rgb="FF00AEEF"/>
      </bottom>
      <diagonal/>
    </border>
    <border>
      <left/>
      <right/>
      <top/>
      <bottom style="medium">
        <color rgb="FF00AEEF"/>
      </bottom>
      <diagonal/>
    </border>
    <border>
      <left/>
      <right style="medium">
        <color rgb="FF00AEEF"/>
      </right>
      <top/>
      <bottom style="medium">
        <color rgb="FF00AEEF"/>
      </bottom>
      <diagonal/>
    </border>
    <border>
      <left style="medium">
        <color rgb="FF00AEEF"/>
      </left>
      <right style="thin">
        <color indexed="64"/>
      </right>
      <top style="thin">
        <color indexed="64"/>
      </top>
      <bottom style="thin">
        <color indexed="64"/>
      </bottom>
      <diagonal/>
    </border>
    <border>
      <left/>
      <right style="medium">
        <color rgb="FF00AEEF"/>
      </right>
      <top style="thin">
        <color indexed="64"/>
      </top>
      <bottom style="thin">
        <color indexed="64"/>
      </bottom>
      <diagonal/>
    </border>
    <border>
      <left style="medium">
        <color rgb="FF00AEEF"/>
      </left>
      <right style="thin">
        <color indexed="64"/>
      </right>
      <top style="thin">
        <color indexed="64"/>
      </top>
      <bottom style="medium">
        <color rgb="FF00AEEF"/>
      </bottom>
      <diagonal/>
    </border>
    <border>
      <left style="thin">
        <color indexed="64"/>
      </left>
      <right style="thin">
        <color indexed="64"/>
      </right>
      <top style="thin">
        <color indexed="64"/>
      </top>
      <bottom style="medium">
        <color rgb="FF00AEEF"/>
      </bottom>
      <diagonal/>
    </border>
    <border>
      <left style="thin">
        <color indexed="64"/>
      </left>
      <right/>
      <top style="thin">
        <color indexed="64"/>
      </top>
      <bottom style="medium">
        <color rgb="FF00AEEF"/>
      </bottom>
      <diagonal/>
    </border>
    <border>
      <left/>
      <right style="thin">
        <color indexed="64"/>
      </right>
      <top style="thin">
        <color indexed="64"/>
      </top>
      <bottom style="medium">
        <color rgb="FF00AEEF"/>
      </bottom>
      <diagonal/>
    </border>
    <border>
      <left/>
      <right/>
      <top style="thin">
        <color indexed="64"/>
      </top>
      <bottom style="medium">
        <color rgb="FF00AEEF"/>
      </bottom>
      <diagonal/>
    </border>
    <border>
      <left/>
      <right style="medium">
        <color rgb="FF00AEEF"/>
      </right>
      <top style="thin">
        <color indexed="64"/>
      </top>
      <bottom style="medium">
        <color rgb="FF00AEEF"/>
      </bottom>
      <diagonal/>
    </border>
    <border>
      <left/>
      <right/>
      <top style="thin">
        <color rgb="FF002060"/>
      </top>
      <bottom style="thin">
        <color rgb="FF002060"/>
      </bottom>
      <diagonal/>
    </border>
    <border>
      <left style="thin">
        <color rgb="FF002060"/>
      </left>
      <right/>
      <top style="thin">
        <color rgb="FF002060"/>
      </top>
      <bottom style="medium">
        <color rgb="FF002060"/>
      </bottom>
      <diagonal/>
    </border>
    <border>
      <left style="medium">
        <color rgb="FF002060"/>
      </left>
      <right/>
      <top style="thin">
        <color rgb="FF002060"/>
      </top>
      <bottom style="thin">
        <color rgb="FF002060"/>
      </bottom>
      <diagonal/>
    </border>
    <border>
      <left style="medium">
        <color rgb="FF002060"/>
      </left>
      <right/>
      <top style="thin">
        <color rgb="FF002060"/>
      </top>
      <bottom style="medium">
        <color rgb="FF002060"/>
      </bottom>
      <diagonal/>
    </border>
    <border>
      <left style="thin">
        <color rgb="FF002060"/>
      </left>
      <right style="thin">
        <color rgb="FF002060"/>
      </right>
      <top style="medium">
        <color rgb="FF002060"/>
      </top>
      <bottom/>
      <diagonal/>
    </border>
    <border>
      <left style="thin">
        <color rgb="FF002060"/>
      </left>
      <right/>
      <top/>
      <bottom style="thin">
        <color rgb="FF002060"/>
      </bottom>
      <diagonal/>
    </border>
    <border>
      <left style="thin">
        <color rgb="FF002060"/>
      </left>
      <right/>
      <top style="thin">
        <color rgb="FF002060"/>
      </top>
      <bottom/>
      <diagonal/>
    </border>
    <border>
      <left style="medium">
        <color theme="2" tint="-0.14996795556505021"/>
      </left>
      <right style="medium">
        <color theme="2" tint="-0.14996795556505021"/>
      </right>
      <top/>
      <bottom style="thin">
        <color theme="0" tint="-0.14999847407452621"/>
      </bottom>
      <diagonal/>
    </border>
    <border>
      <left style="medium">
        <color rgb="FF002060"/>
      </left>
      <right style="thin">
        <color rgb="FF002060"/>
      </right>
      <top style="thin">
        <color rgb="FF002060"/>
      </top>
      <bottom/>
      <diagonal/>
    </border>
    <border>
      <left style="medium">
        <color rgb="FF002060"/>
      </left>
      <right style="thin">
        <color rgb="FF002060"/>
      </right>
      <top/>
      <bottom style="thin">
        <color rgb="FF002060"/>
      </bottom>
      <diagonal/>
    </border>
    <border>
      <left style="medium">
        <color rgb="FF002060"/>
      </left>
      <right style="thin">
        <color rgb="FF002060"/>
      </right>
      <top style="thin">
        <color rgb="FF002060"/>
      </top>
      <bottom style="thin">
        <color rgb="FF002060"/>
      </bottom>
      <diagonal/>
    </border>
    <border>
      <left style="medium">
        <color rgb="FF002060"/>
      </left>
      <right style="thin">
        <color rgb="FF002060"/>
      </right>
      <top style="thin">
        <color rgb="FF002060"/>
      </top>
      <bottom style="medium">
        <color rgb="FF002060"/>
      </bottom>
      <diagonal/>
    </border>
    <border>
      <left style="thin">
        <color rgb="FF002060"/>
      </left>
      <right style="medium">
        <color rgb="FF002060"/>
      </right>
      <top style="medium">
        <color rgb="FF002060"/>
      </top>
      <bottom/>
      <diagonal/>
    </border>
    <border>
      <left style="medium">
        <color rgb="FF00AEEF"/>
      </left>
      <right/>
      <top style="medium">
        <color rgb="FF00AEEF"/>
      </top>
      <bottom style="thin">
        <color rgb="FF002060"/>
      </bottom>
      <diagonal/>
    </border>
    <border>
      <left style="medium">
        <color rgb="FF00AEEF"/>
      </left>
      <right/>
      <top style="thin">
        <color rgb="FF002060"/>
      </top>
      <bottom style="thin">
        <color rgb="FF002060"/>
      </bottom>
      <diagonal/>
    </border>
    <border>
      <left style="medium">
        <color rgb="FF00AEEF"/>
      </left>
      <right/>
      <top style="thin">
        <color rgb="FF002060"/>
      </top>
      <bottom style="medium">
        <color rgb="FF00AEEF"/>
      </bottom>
      <diagonal/>
    </border>
    <border>
      <left style="medium">
        <color rgb="FF002060"/>
      </left>
      <right style="thin">
        <color rgb="FF002060"/>
      </right>
      <top style="medium">
        <color rgb="FF002060"/>
      </top>
      <bottom/>
      <diagonal/>
    </border>
    <border>
      <left style="thin">
        <color rgb="FF002060"/>
      </left>
      <right/>
      <top style="medium">
        <color rgb="FF002060"/>
      </top>
      <bottom style="medium">
        <color rgb="FF00AEEF"/>
      </bottom>
      <diagonal/>
    </border>
    <border>
      <left/>
      <right style="thin">
        <color rgb="FF002060"/>
      </right>
      <top style="medium">
        <color rgb="FF002060"/>
      </top>
      <bottom style="medium">
        <color rgb="FF00AEEF"/>
      </bottom>
      <diagonal/>
    </border>
    <border>
      <left style="medium">
        <color theme="4"/>
      </left>
      <right/>
      <top style="medium">
        <color theme="4"/>
      </top>
      <bottom style="thin">
        <color theme="1"/>
      </bottom>
      <diagonal/>
    </border>
    <border>
      <left/>
      <right/>
      <top style="medium">
        <color theme="4"/>
      </top>
      <bottom style="thin">
        <color theme="1"/>
      </bottom>
      <diagonal/>
    </border>
    <border>
      <left/>
      <right style="medium">
        <color theme="4"/>
      </right>
      <top style="medium">
        <color theme="4"/>
      </top>
      <bottom style="thin">
        <color theme="1"/>
      </bottom>
      <diagonal/>
    </border>
    <border>
      <left style="medium">
        <color theme="4"/>
      </left>
      <right/>
      <top style="thin">
        <color theme="1"/>
      </top>
      <bottom style="thin">
        <color theme="1"/>
      </bottom>
      <diagonal/>
    </border>
    <border>
      <left/>
      <right/>
      <top style="thin">
        <color theme="1"/>
      </top>
      <bottom style="thin">
        <color theme="1"/>
      </bottom>
      <diagonal/>
    </border>
    <border>
      <left/>
      <right style="medium">
        <color theme="4"/>
      </right>
      <top style="thin">
        <color theme="1"/>
      </top>
      <bottom style="thin">
        <color theme="1"/>
      </bottom>
      <diagonal/>
    </border>
    <border>
      <left style="medium">
        <color theme="4"/>
      </left>
      <right/>
      <top style="thin">
        <color theme="1"/>
      </top>
      <bottom style="medium">
        <color theme="4"/>
      </bottom>
      <diagonal/>
    </border>
    <border>
      <left/>
      <right/>
      <top style="thin">
        <color theme="1"/>
      </top>
      <bottom style="medium">
        <color theme="4"/>
      </bottom>
      <diagonal/>
    </border>
    <border>
      <left/>
      <right style="medium">
        <color theme="4"/>
      </right>
      <top style="thin">
        <color theme="1"/>
      </top>
      <bottom style="medium">
        <color theme="4"/>
      </bottom>
      <diagonal/>
    </border>
    <border>
      <left/>
      <right/>
      <top/>
      <bottom style="medium">
        <color theme="4"/>
      </bottom>
      <diagonal/>
    </border>
    <border>
      <left style="medium">
        <color rgb="FF00AEEF"/>
      </left>
      <right style="thin">
        <color indexed="64"/>
      </right>
      <top/>
      <bottom style="thin">
        <color indexed="64"/>
      </bottom>
      <diagonal/>
    </border>
    <border>
      <left/>
      <right style="medium">
        <color rgb="FF00AEEF"/>
      </right>
      <top/>
      <bottom style="thin">
        <color indexed="64"/>
      </bottom>
      <diagonal/>
    </border>
    <border>
      <left/>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style="medium">
        <color theme="0"/>
      </right>
      <top/>
      <bottom style="medium">
        <color theme="4"/>
      </bottom>
      <diagonal/>
    </border>
    <border>
      <left/>
      <right style="thin">
        <color theme="1"/>
      </right>
      <top style="medium">
        <color theme="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medium">
        <color theme="4"/>
      </bottom>
      <diagonal/>
    </border>
    <border>
      <left style="medium">
        <color theme="0"/>
      </left>
      <right/>
      <top/>
      <bottom style="medium">
        <color theme="4"/>
      </bottom>
      <diagonal/>
    </border>
    <border>
      <left style="thin">
        <color theme="1"/>
      </left>
      <right/>
      <top style="medium">
        <color theme="4"/>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theme="4"/>
      </bottom>
      <diagonal/>
    </border>
    <border>
      <left style="thin">
        <color theme="1"/>
      </left>
      <right/>
      <top/>
      <bottom style="thin">
        <color theme="1"/>
      </bottom>
      <diagonal/>
    </border>
    <border>
      <left style="medium">
        <color theme="0"/>
      </left>
      <right/>
      <top/>
      <bottom/>
      <diagonal/>
    </border>
    <border>
      <left/>
      <right style="medium">
        <color rgb="FF00B0F0"/>
      </right>
      <top style="medium">
        <color theme="4"/>
      </top>
      <bottom style="thin">
        <color theme="1"/>
      </bottom>
      <diagonal/>
    </border>
    <border>
      <left/>
      <right style="medium">
        <color rgb="FF00B0F0"/>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right style="thin">
        <color theme="1"/>
      </right>
      <top/>
      <bottom style="thin">
        <color theme="1"/>
      </bottom>
      <diagonal/>
    </border>
    <border>
      <left/>
      <right/>
      <top style="medium">
        <color rgb="FF00AEEF"/>
      </top>
      <bottom style="thin">
        <color rgb="FF002060"/>
      </bottom>
      <diagonal/>
    </border>
    <border>
      <left/>
      <right style="medium">
        <color theme="2"/>
      </right>
      <top style="medium">
        <color theme="2"/>
      </top>
      <bottom/>
      <diagonal/>
    </border>
    <border>
      <left style="medium">
        <color theme="2"/>
      </left>
      <right/>
      <top style="medium">
        <color theme="2"/>
      </top>
      <bottom/>
      <diagonal/>
    </border>
    <border>
      <left style="medium">
        <color theme="4"/>
      </left>
      <right style="thin">
        <color theme="1"/>
      </right>
      <top style="medium">
        <color theme="4"/>
      </top>
      <bottom style="thin">
        <color theme="1"/>
      </bottom>
      <diagonal/>
    </border>
    <border>
      <left style="thin">
        <color theme="1"/>
      </left>
      <right style="thin">
        <color theme="1"/>
      </right>
      <top style="medium">
        <color theme="4"/>
      </top>
      <bottom style="thin">
        <color theme="1"/>
      </bottom>
      <diagonal/>
    </border>
    <border>
      <left style="thin">
        <color theme="1"/>
      </left>
      <right style="medium">
        <color theme="4"/>
      </right>
      <top style="medium">
        <color theme="4"/>
      </top>
      <bottom style="thin">
        <color theme="1"/>
      </bottom>
      <diagonal/>
    </border>
    <border>
      <left style="medium">
        <color theme="4"/>
      </left>
      <right style="thin">
        <color theme="1"/>
      </right>
      <top style="thin">
        <color theme="1"/>
      </top>
      <bottom style="medium">
        <color theme="4"/>
      </bottom>
      <diagonal/>
    </border>
    <border>
      <left style="thin">
        <color theme="1"/>
      </left>
      <right style="thin">
        <color theme="1"/>
      </right>
      <top style="thin">
        <color theme="1"/>
      </top>
      <bottom style="medium">
        <color theme="4"/>
      </bottom>
      <diagonal/>
    </border>
    <border>
      <left style="thin">
        <color theme="1"/>
      </left>
      <right style="medium">
        <color theme="4"/>
      </right>
      <top style="thin">
        <color theme="1"/>
      </top>
      <bottom style="medium">
        <color theme="4"/>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theme="0"/>
      </left>
      <right style="medium">
        <color theme="0"/>
      </right>
      <top/>
      <bottom/>
      <diagonal/>
    </border>
    <border>
      <left style="medium">
        <color theme="0"/>
      </left>
      <right style="thin">
        <color rgb="FF002060"/>
      </right>
      <top style="medium">
        <color theme="0"/>
      </top>
      <bottom/>
      <diagonal/>
    </border>
    <border>
      <left style="medium">
        <color theme="0"/>
      </left>
      <right/>
      <top/>
      <bottom style="medium">
        <color rgb="FF00AEEF"/>
      </bottom>
      <diagonal/>
    </border>
    <border>
      <left style="medium">
        <color theme="1"/>
      </left>
      <right style="thin">
        <color rgb="FF002060"/>
      </right>
      <top style="medium">
        <color theme="1"/>
      </top>
      <bottom style="thin">
        <color rgb="FF002060"/>
      </bottom>
      <diagonal/>
    </border>
    <border>
      <left style="thin">
        <color rgb="FF002060"/>
      </left>
      <right style="thin">
        <color rgb="FF002060"/>
      </right>
      <top style="medium">
        <color theme="1"/>
      </top>
      <bottom/>
      <diagonal/>
    </border>
    <border>
      <left style="thin">
        <color rgb="FF002060"/>
      </left>
      <right/>
      <top style="medium">
        <color theme="1"/>
      </top>
      <bottom style="thin">
        <color rgb="FF002060"/>
      </bottom>
      <diagonal/>
    </border>
    <border>
      <left/>
      <right/>
      <top style="medium">
        <color theme="1"/>
      </top>
      <bottom style="thin">
        <color rgb="FF002060"/>
      </bottom>
      <diagonal/>
    </border>
    <border>
      <left/>
      <right style="medium">
        <color theme="1"/>
      </right>
      <top style="medium">
        <color theme="1"/>
      </top>
      <bottom style="thin">
        <color rgb="FF002060"/>
      </bottom>
      <diagonal/>
    </border>
    <border>
      <left style="medium">
        <color theme="1"/>
      </left>
      <right/>
      <top style="thin">
        <color rgb="FF002060"/>
      </top>
      <bottom style="thin">
        <color rgb="FF002060"/>
      </bottom>
      <diagonal/>
    </border>
    <border>
      <left/>
      <right style="medium">
        <color theme="1"/>
      </right>
      <top style="thin">
        <color rgb="FF002060"/>
      </top>
      <bottom style="thin">
        <color rgb="FF002060"/>
      </bottom>
      <diagonal/>
    </border>
    <border>
      <left style="medium">
        <color theme="1"/>
      </left>
      <right/>
      <top style="thin">
        <color rgb="FF002060"/>
      </top>
      <bottom style="medium">
        <color rgb="FF002060"/>
      </bottom>
      <diagonal/>
    </border>
    <border>
      <left/>
      <right/>
      <top style="thin">
        <color rgb="FF002060"/>
      </top>
      <bottom/>
      <diagonal/>
    </border>
    <border>
      <left/>
      <right style="medium">
        <color rgb="FF00AEEF"/>
      </right>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style="medium">
        <color theme="0"/>
      </left>
      <right style="medium">
        <color theme="0"/>
      </right>
      <top/>
      <bottom style="medium">
        <color theme="4"/>
      </bottom>
      <diagonal/>
    </border>
    <border>
      <left style="medium">
        <color rgb="FF002060"/>
      </left>
      <right style="medium">
        <color theme="0"/>
      </right>
      <top style="medium">
        <color rgb="FF002060"/>
      </top>
      <bottom style="thin">
        <color rgb="FF002060"/>
      </bottom>
      <diagonal/>
    </border>
    <border>
      <left style="medium">
        <color theme="0"/>
      </left>
      <right style="medium">
        <color theme="0"/>
      </right>
      <top style="medium">
        <color rgb="FF002060"/>
      </top>
      <bottom style="thin">
        <color rgb="FF002060"/>
      </bottom>
      <diagonal/>
    </border>
    <border>
      <left style="medium">
        <color theme="0"/>
      </left>
      <right style="medium">
        <color theme="0"/>
      </right>
      <top style="medium">
        <color rgb="FF002060"/>
      </top>
      <bottom/>
      <diagonal/>
    </border>
    <border>
      <left style="medium">
        <color theme="0"/>
      </left>
      <right style="medium">
        <color rgb="FF002060"/>
      </right>
      <top style="medium">
        <color rgb="FF002060"/>
      </top>
      <bottom/>
      <diagonal/>
    </border>
    <border>
      <left/>
      <right style="medium">
        <color theme="2" tint="-0.14996795556505021"/>
      </right>
      <top style="thin">
        <color theme="0" tint="-0.14999847407452621"/>
      </top>
      <bottom style="thin">
        <color theme="0" tint="-0.14999847407452621"/>
      </bottom>
      <diagonal/>
    </border>
    <border>
      <left style="medium">
        <color theme="4"/>
      </left>
      <right style="medium">
        <color theme="4"/>
      </right>
      <top/>
      <bottom/>
      <diagonal/>
    </border>
    <border>
      <left/>
      <right style="medium">
        <color theme="2" tint="-0.14996795556505021"/>
      </right>
      <top style="medium">
        <color theme="4"/>
      </top>
      <bottom style="thin">
        <color theme="0" tint="-0.14999847407452621"/>
      </bottom>
      <diagonal/>
    </border>
    <border>
      <left/>
      <right style="medium">
        <color theme="2" tint="-0.14996795556505021"/>
      </right>
      <top style="thin">
        <color theme="0" tint="-0.14999847407452621"/>
      </top>
      <bottom/>
      <diagonal/>
    </border>
    <border>
      <left style="medium">
        <color theme="2" tint="-0.14996795556505021"/>
      </left>
      <right/>
      <top style="medium">
        <color theme="4"/>
      </top>
      <bottom style="thin">
        <color theme="0" tint="-0.499984740745262"/>
      </bottom>
      <diagonal/>
    </border>
    <border>
      <left style="medium">
        <color theme="2" tint="-0.14996795556505021"/>
      </left>
      <right/>
      <top style="thin">
        <color theme="0" tint="-0.499984740745262"/>
      </top>
      <bottom style="thin">
        <color theme="0" tint="-0.499984740745262"/>
      </bottom>
      <diagonal/>
    </border>
    <border>
      <left/>
      <right style="medium">
        <color rgb="FF00AEEF"/>
      </right>
      <top style="thin">
        <color theme="0" tint="-0.499984740745262"/>
      </top>
      <bottom style="thin">
        <color theme="0" tint="-0.499984740745262"/>
      </bottom>
      <diagonal/>
    </border>
    <border>
      <left style="medium">
        <color theme="2" tint="-0.14996795556505021"/>
      </left>
      <right/>
      <top style="thin">
        <color theme="0" tint="-0.499984740745262"/>
      </top>
      <bottom/>
      <diagonal/>
    </border>
    <border>
      <left/>
      <right style="medium">
        <color rgb="FF00AEEF"/>
      </right>
      <top style="thin">
        <color theme="0" tint="-0.499984740745262"/>
      </top>
      <bottom/>
      <diagonal/>
    </border>
    <border>
      <left style="medium">
        <color theme="2" tint="-0.14996795556505021"/>
      </left>
      <right/>
      <top/>
      <bottom style="thin">
        <color theme="0" tint="-0.499984740745262"/>
      </bottom>
      <diagonal/>
    </border>
    <border>
      <left/>
      <right style="medium">
        <color rgb="FF00AEEF"/>
      </right>
      <top/>
      <bottom style="thin">
        <color theme="0" tint="-0.499984740745262"/>
      </bottom>
      <diagonal/>
    </border>
    <border>
      <left/>
      <right style="medium">
        <color theme="2"/>
      </right>
      <top style="medium">
        <color theme="2"/>
      </top>
      <bottom style="medium">
        <color theme="2"/>
      </bottom>
      <diagonal/>
    </border>
    <border>
      <left style="medium">
        <color theme="2"/>
      </left>
      <right/>
      <top style="medium">
        <color theme="2"/>
      </top>
      <bottom style="medium">
        <color theme="2"/>
      </bottom>
      <diagonal/>
    </border>
    <border>
      <left/>
      <right/>
      <top/>
      <bottom style="thin">
        <color theme="4"/>
      </bottom>
      <diagonal/>
    </border>
    <border>
      <left style="medium">
        <color rgb="FF00AEEF"/>
      </left>
      <right/>
      <top style="thin">
        <color theme="1"/>
      </top>
      <bottom style="thin">
        <color rgb="FF002060"/>
      </bottom>
      <diagonal/>
    </border>
    <border>
      <left style="thin">
        <color rgb="FF002060"/>
      </left>
      <right/>
      <top/>
      <bottom/>
      <diagonal/>
    </border>
    <border>
      <left/>
      <right/>
      <top/>
      <bottom style="thin">
        <color rgb="FF002060"/>
      </bottom>
      <diagonal/>
    </border>
    <border>
      <left/>
      <right style="medium">
        <color theme="0"/>
      </right>
      <top/>
      <bottom style="medium">
        <color rgb="FF00AEEF"/>
      </bottom>
      <diagonal/>
    </border>
    <border>
      <left style="medium">
        <color theme="0"/>
      </left>
      <right style="thin">
        <color auto="1"/>
      </right>
      <top/>
      <bottom/>
      <diagonal/>
    </border>
    <border>
      <left style="medium">
        <color rgb="FF00AEEF"/>
      </left>
      <right style="thin">
        <color theme="1"/>
      </right>
      <top/>
      <bottom style="thin">
        <color rgb="FF002060"/>
      </bottom>
      <diagonal/>
    </border>
    <border>
      <left style="medium">
        <color rgb="FF00AEEF"/>
      </left>
      <right style="thin">
        <color theme="1"/>
      </right>
      <top style="thin">
        <color rgb="FF002060"/>
      </top>
      <bottom style="thin">
        <color rgb="FF002060"/>
      </bottom>
      <diagonal/>
    </border>
    <border>
      <left style="medium">
        <color rgb="FF00AEEF"/>
      </left>
      <right style="thin">
        <color theme="1"/>
      </right>
      <top style="thin">
        <color rgb="FF002060"/>
      </top>
      <bottom/>
      <diagonal/>
    </border>
    <border>
      <left style="medium">
        <color rgb="FF00AEEF"/>
      </left>
      <right style="medium">
        <color rgb="FF00AEEF"/>
      </right>
      <top style="medium">
        <color rgb="FF00AEEF"/>
      </top>
      <bottom style="thin">
        <color rgb="FF002060"/>
      </bottom>
      <diagonal/>
    </border>
    <border>
      <left style="medium">
        <color rgb="FF00AEEF"/>
      </left>
      <right style="medium">
        <color rgb="FF00AEEF"/>
      </right>
      <top style="thin">
        <color rgb="FF002060"/>
      </top>
      <bottom style="thin">
        <color rgb="FF002060"/>
      </bottom>
      <diagonal/>
    </border>
    <border>
      <left style="medium">
        <color rgb="FF00AEEF"/>
      </left>
      <right style="medium">
        <color rgb="FF00AEEF"/>
      </right>
      <top style="thin">
        <color rgb="FF002060"/>
      </top>
      <bottom style="medium">
        <color rgb="FF00AEEF"/>
      </bottom>
      <diagonal/>
    </border>
    <border>
      <left style="medium">
        <color theme="0"/>
      </left>
      <right style="thin">
        <color rgb="FF002060"/>
      </right>
      <top/>
      <bottom/>
      <diagonal/>
    </border>
    <border>
      <left style="medium">
        <color theme="4"/>
      </left>
      <right style="thin">
        <color rgb="FF002060"/>
      </right>
      <top style="thin">
        <color rgb="FF002060"/>
      </top>
      <bottom style="thin">
        <color rgb="FF002060"/>
      </bottom>
      <diagonal/>
    </border>
    <border>
      <left style="thin">
        <color rgb="FF002060"/>
      </left>
      <right style="thin">
        <color rgb="FF002060"/>
      </right>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style="medium">
        <color rgb="FFFFFFFF"/>
      </right>
      <top/>
      <bottom style="medium">
        <color rgb="FF00AEEF"/>
      </bottom>
      <diagonal/>
    </border>
    <border>
      <left style="medium">
        <color rgb="FFFFFFFF"/>
      </left>
      <right style="medium">
        <color rgb="FFFFFFFF"/>
      </right>
      <top/>
      <bottom style="medium">
        <color rgb="FF00AEEF"/>
      </bottom>
      <diagonal/>
    </border>
    <border>
      <left style="medium">
        <color rgb="FFFFFFFF"/>
      </left>
      <right/>
      <top/>
      <bottom style="medium">
        <color rgb="FF00AEEF"/>
      </bottom>
      <diagonal/>
    </border>
    <border>
      <left style="medium">
        <color rgb="FFFFFFFF"/>
      </left>
      <right style="thin">
        <color theme="1"/>
      </right>
      <top/>
      <bottom style="thin">
        <color rgb="FF002060"/>
      </bottom>
      <diagonal/>
    </border>
    <border>
      <left style="thin">
        <color rgb="FF002060"/>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right style="medium">
        <color rgb="FF00AEEF"/>
      </right>
      <top style="thin">
        <color rgb="FF002060"/>
      </top>
      <bottom style="thin">
        <color rgb="FF002060"/>
      </bottom>
      <diagonal/>
    </border>
    <border>
      <left style="thin">
        <color rgb="FF002060"/>
      </left>
      <right/>
      <top style="medium">
        <color theme="1"/>
      </top>
      <bottom style="thin">
        <color theme="1"/>
      </bottom>
      <diagonal/>
    </border>
    <border>
      <left style="medium">
        <color rgb="FF00AEEF"/>
      </left>
      <right style="thin">
        <color rgb="FF002060"/>
      </right>
      <top style="thin">
        <color rgb="FF002060"/>
      </top>
      <bottom style="medium">
        <color theme="1"/>
      </bottom>
      <diagonal/>
    </border>
    <border>
      <left/>
      <right/>
      <top style="thin">
        <color rgb="FF002060"/>
      </top>
      <bottom style="medium">
        <color theme="1"/>
      </bottom>
      <diagonal/>
    </border>
    <border>
      <left style="thin">
        <color rgb="FF002060"/>
      </left>
      <right style="medium">
        <color rgb="FF00AEEF"/>
      </right>
      <top style="thin">
        <color rgb="FF002060"/>
      </top>
      <bottom style="medium">
        <color theme="1"/>
      </bottom>
      <diagonal/>
    </border>
    <border>
      <left style="medium">
        <color rgb="FF00AEEF"/>
      </left>
      <right/>
      <top style="thin">
        <color rgb="FF002060"/>
      </top>
      <bottom style="medium">
        <color theme="1"/>
      </bottom>
      <diagonal/>
    </border>
    <border>
      <left style="thin">
        <color rgb="FF002060"/>
      </left>
      <right/>
      <top style="thin">
        <color rgb="FF002060"/>
      </top>
      <bottom style="medium">
        <color theme="1"/>
      </bottom>
      <diagonal/>
    </border>
    <border>
      <left/>
      <right style="medium">
        <color theme="1"/>
      </right>
      <top style="thin">
        <color rgb="FF002060"/>
      </top>
      <bottom style="medium">
        <color theme="1"/>
      </bottom>
      <diagonal/>
    </border>
    <border>
      <left style="medium">
        <color theme="1"/>
      </left>
      <right style="medium">
        <color theme="1"/>
      </right>
      <top style="medium">
        <color theme="1"/>
      </top>
      <bottom style="medium">
        <color theme="1"/>
      </bottom>
      <diagonal/>
    </border>
    <border>
      <left/>
      <right style="medium">
        <color rgb="FF00AEEF"/>
      </right>
      <top style="medium">
        <color rgb="FF00AEEF"/>
      </top>
      <bottom style="thin">
        <color rgb="FF002060"/>
      </bottom>
      <diagonal/>
    </border>
    <border>
      <left/>
      <right style="medium">
        <color rgb="FF00AEEF"/>
      </right>
      <top style="thin">
        <color rgb="FF002060"/>
      </top>
      <bottom style="medium">
        <color rgb="FF00AEEF"/>
      </bottom>
      <diagonal/>
    </border>
    <border>
      <left style="medium">
        <color theme="3"/>
      </left>
      <right/>
      <top style="medium">
        <color theme="3"/>
      </top>
      <bottom/>
      <diagonal/>
    </border>
    <border>
      <left/>
      <right/>
      <top style="medium">
        <color theme="3"/>
      </top>
      <bottom/>
      <diagonal/>
    </border>
    <border>
      <left style="thin">
        <color indexed="64"/>
      </left>
      <right style="medium">
        <color indexed="64"/>
      </right>
      <top style="thin">
        <color indexed="64"/>
      </top>
      <bottom/>
      <diagonal/>
    </border>
    <border>
      <left/>
      <right style="medium">
        <color indexed="64"/>
      </right>
      <top style="medium">
        <color theme="3"/>
      </top>
      <bottom/>
      <diagonal/>
    </border>
    <border>
      <left style="medium">
        <color theme="3"/>
      </left>
      <right/>
      <top/>
      <bottom/>
      <diagonal/>
    </border>
    <border>
      <left style="medium">
        <color theme="2"/>
      </left>
      <right/>
      <top/>
      <bottom/>
      <diagonal/>
    </border>
    <border>
      <left style="medium">
        <color theme="3"/>
      </left>
      <right/>
      <top style="medium">
        <color theme="3"/>
      </top>
      <bottom style="medium">
        <color theme="2"/>
      </bottom>
      <diagonal/>
    </border>
    <border>
      <left/>
      <right/>
      <top style="medium">
        <color theme="3"/>
      </top>
      <bottom style="medium">
        <color theme="2"/>
      </bottom>
      <diagonal/>
    </border>
    <border>
      <left/>
      <right style="medium">
        <color indexed="64"/>
      </right>
      <top style="medium">
        <color theme="3"/>
      </top>
      <bottom style="medium">
        <color theme="2"/>
      </bottom>
      <diagonal/>
    </border>
    <border>
      <left/>
      <right/>
      <top style="medium">
        <color theme="2"/>
      </top>
      <bottom style="medium">
        <color theme="2"/>
      </bottom>
      <diagonal/>
    </border>
    <border>
      <left style="medium">
        <color theme="2" tint="-0.14996795556505021"/>
      </left>
      <right style="medium">
        <color theme="2" tint="-0.14996795556505021"/>
      </right>
      <top style="medium">
        <color theme="4"/>
      </top>
      <bottom style="thin">
        <color theme="0" tint="-0.14999847407452621"/>
      </bottom>
      <diagonal/>
    </border>
    <border>
      <left/>
      <right style="medium">
        <color theme="4"/>
      </right>
      <top style="medium">
        <color theme="4"/>
      </top>
      <bottom style="thin">
        <color theme="0" tint="-0.499984740745262"/>
      </bottom>
      <diagonal/>
    </border>
    <border>
      <left/>
      <right style="medium">
        <color theme="4"/>
      </right>
      <top style="thin">
        <color theme="0" tint="-0.499984740745262"/>
      </top>
      <bottom style="thin">
        <color theme="0" tint="-0.499984740745262"/>
      </bottom>
      <diagonal/>
    </border>
    <border>
      <left/>
      <right style="medium">
        <color theme="4"/>
      </right>
      <top style="thin">
        <color theme="0" tint="-0.499984740745262"/>
      </top>
      <bottom/>
      <diagonal/>
    </border>
    <border>
      <left style="medium">
        <color theme="2" tint="-0.14996795556505021"/>
      </left>
      <right/>
      <top/>
      <bottom style="medium">
        <color theme="4"/>
      </bottom>
      <diagonal/>
    </border>
    <border>
      <left style="medium">
        <color theme="2" tint="-0.14996795556505021"/>
      </left>
      <right style="medium">
        <color theme="2" tint="-0.14996795556505021"/>
      </right>
      <top/>
      <bottom style="medium">
        <color theme="4"/>
      </bottom>
      <diagonal/>
    </border>
    <border>
      <left style="medium">
        <color theme="2" tint="-0.14996795556505021"/>
      </left>
      <right/>
      <top style="medium">
        <color theme="4"/>
      </top>
      <bottom style="medium">
        <color theme="4"/>
      </bottom>
      <diagonal/>
    </border>
    <border>
      <left style="medium">
        <color theme="2" tint="-0.14996795556505021"/>
      </left>
      <right style="medium">
        <color theme="4"/>
      </right>
      <top style="medium">
        <color theme="4"/>
      </top>
      <bottom style="medium">
        <color theme="4"/>
      </bottom>
      <diagonal/>
    </border>
    <border>
      <left style="medium">
        <color theme="4"/>
      </left>
      <right style="medium">
        <color theme="6"/>
      </right>
      <top/>
      <bottom/>
      <diagonal/>
    </border>
    <border>
      <left style="medium">
        <color theme="4"/>
      </left>
      <right style="medium">
        <color theme="6"/>
      </right>
      <top/>
      <bottom style="medium">
        <color theme="4"/>
      </bottom>
      <diagonal/>
    </border>
    <border>
      <left style="medium">
        <color theme="4"/>
      </left>
      <right style="medium">
        <color theme="6"/>
      </right>
      <top style="medium">
        <color theme="4"/>
      </top>
      <bottom/>
      <diagonal/>
    </border>
    <border>
      <left style="medium">
        <color theme="0"/>
      </left>
      <right style="medium">
        <color theme="0"/>
      </right>
      <top style="medium">
        <color theme="2"/>
      </top>
      <bottom/>
      <diagonal/>
    </border>
    <border>
      <left style="medium">
        <color theme="2"/>
      </left>
      <right style="medium">
        <color theme="2"/>
      </right>
      <top style="medium">
        <color theme="2"/>
      </top>
      <bottom/>
      <diagonal/>
    </border>
    <border>
      <left/>
      <right/>
      <top style="medium">
        <color theme="2"/>
      </top>
      <bottom/>
      <diagonal/>
    </border>
    <border>
      <left style="medium">
        <color theme="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style="thin">
        <color indexed="64"/>
      </bottom>
      <diagonal/>
    </border>
    <border>
      <left style="thin">
        <color indexed="64"/>
      </left>
      <right style="medium">
        <color theme="4"/>
      </right>
      <top style="thin">
        <color indexed="64"/>
      </top>
      <bottom style="thin">
        <color indexed="64"/>
      </bottom>
      <diagonal/>
    </border>
    <border>
      <left style="medium">
        <color theme="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theme="4"/>
      </left>
      <right style="medium">
        <color theme="4"/>
      </right>
      <top style="medium">
        <color theme="4"/>
      </top>
      <bottom style="thin">
        <color indexed="64"/>
      </bottom>
      <diagonal/>
    </border>
    <border>
      <left style="medium">
        <color theme="4"/>
      </left>
      <right style="medium">
        <color theme="4"/>
      </right>
      <top style="thin">
        <color indexed="64"/>
      </top>
      <bottom style="thin">
        <color indexed="64"/>
      </bottom>
      <diagonal/>
    </border>
    <border>
      <left style="medium">
        <color theme="4"/>
      </left>
      <right style="medium">
        <color theme="4"/>
      </right>
      <top style="thin">
        <color indexed="64"/>
      </top>
      <bottom style="medium">
        <color theme="4"/>
      </bottom>
      <diagonal/>
    </border>
    <border>
      <left style="thin">
        <color indexed="64"/>
      </left>
      <right style="medium">
        <color theme="4"/>
      </right>
      <top style="thin">
        <color indexed="64"/>
      </top>
      <bottom/>
      <diagonal/>
    </border>
    <border>
      <left style="thin">
        <color indexed="64"/>
      </left>
      <right/>
      <top style="thin">
        <color indexed="64"/>
      </top>
      <bottom/>
      <diagonal/>
    </border>
    <border>
      <left style="medium">
        <color theme="4"/>
      </left>
      <right style="medium">
        <color theme="4"/>
      </right>
      <top style="thin">
        <color indexed="64"/>
      </top>
      <bottom/>
      <diagonal/>
    </border>
    <border>
      <left style="medium">
        <color theme="4"/>
      </left>
      <right style="thin">
        <color indexed="64"/>
      </right>
      <top style="thin">
        <color indexed="64"/>
      </top>
      <bottom/>
      <diagonal/>
    </border>
    <border>
      <left/>
      <right style="medium">
        <color theme="4"/>
      </right>
      <top style="thin">
        <color indexed="64"/>
      </top>
      <bottom style="thin">
        <color indexed="64"/>
      </bottom>
      <diagonal/>
    </border>
  </borders>
  <cellStyleXfs count="10">
    <xf numFmtId="0" fontId="0" fillId="0" borderId="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1" fillId="0" borderId="0"/>
    <xf numFmtId="9" fontId="21" fillId="0" borderId="0" applyFont="0" applyFill="0" applyBorder="0" applyAlignment="0" applyProtection="0"/>
    <xf numFmtId="165" fontId="21" fillId="0" borderId="0" applyFont="0" applyFill="0" applyBorder="0" applyAlignment="0" applyProtection="0"/>
    <xf numFmtId="0" fontId="26" fillId="0" borderId="0" applyNumberFormat="0" applyFill="0" applyBorder="0" applyAlignment="0" applyProtection="0"/>
    <xf numFmtId="0" fontId="29" fillId="0" borderId="0"/>
    <xf numFmtId="164" fontId="29" fillId="0" borderId="0" applyFont="0" applyFill="0" applyBorder="0" applyAlignment="0" applyProtection="0"/>
  </cellStyleXfs>
  <cellXfs count="840">
    <xf numFmtId="0" fontId="0" fillId="0" borderId="0" xfId="0"/>
    <xf numFmtId="0" fontId="3" fillId="0" borderId="0" xfId="0" applyFont="1"/>
    <xf numFmtId="0" fontId="21" fillId="6" borderId="0" xfId="8" applyFont="1" applyFill="1"/>
    <xf numFmtId="0" fontId="31" fillId="6" borderId="0" xfId="8" applyFont="1" applyFill="1" applyAlignment="1">
      <alignment horizontal="right"/>
    </xf>
    <xf numFmtId="0" fontId="21" fillId="6" borderId="0" xfId="8" applyFont="1" applyFill="1" applyAlignment="1">
      <alignment horizontal="left"/>
    </xf>
    <xf numFmtId="0" fontId="32" fillId="6" borderId="0" xfId="8" applyFont="1" applyFill="1"/>
    <xf numFmtId="0" fontId="32" fillId="8" borderId="0" xfId="8" applyFont="1" applyFill="1" applyAlignment="1" applyProtection="1">
      <alignment horizontal="center"/>
      <protection locked="0"/>
    </xf>
    <xf numFmtId="0" fontId="21" fillId="6" borderId="0" xfId="8" quotePrefix="1" applyFont="1" applyFill="1" applyAlignment="1">
      <alignment horizontal="left"/>
    </xf>
    <xf numFmtId="0" fontId="32" fillId="6" borderId="0" xfId="8" applyFont="1" applyFill="1" applyAlignment="1">
      <alignment horizontal="center"/>
    </xf>
    <xf numFmtId="0" fontId="32" fillId="6" borderId="0" xfId="8" applyFont="1" applyFill="1" applyAlignment="1">
      <alignment horizontal="left"/>
    </xf>
    <xf numFmtId="166" fontId="32" fillId="8" borderId="0" xfId="8" applyNumberFormat="1" applyFont="1" applyFill="1" applyAlignment="1" applyProtection="1">
      <alignment horizontal="center"/>
      <protection locked="0"/>
    </xf>
    <xf numFmtId="0" fontId="33" fillId="6" borderId="0" xfId="8" applyFont="1" applyFill="1"/>
    <xf numFmtId="0" fontId="21" fillId="6" borderId="0" xfId="8" applyFont="1" applyFill="1" applyAlignment="1">
      <alignment horizontal="center"/>
    </xf>
    <xf numFmtId="0" fontId="21" fillId="7" borderId="0" xfId="8" applyFont="1" applyFill="1"/>
    <xf numFmtId="0" fontId="21" fillId="0" borderId="0" xfId="8" applyFont="1"/>
    <xf numFmtId="0" fontId="32" fillId="6" borderId="0" xfId="8" applyFont="1" applyFill="1" applyAlignment="1">
      <alignment horizontal="right"/>
    </xf>
    <xf numFmtId="0" fontId="21" fillId="5" borderId="0" xfId="8" applyFont="1" applyFill="1"/>
    <xf numFmtId="0" fontId="34" fillId="5" borderId="0" xfId="8" applyFont="1" applyFill="1"/>
    <xf numFmtId="0" fontId="35" fillId="5" borderId="0" xfId="8" applyFont="1" applyFill="1"/>
    <xf numFmtId="0" fontId="34" fillId="5" borderId="0" xfId="8" quotePrefix="1" applyFont="1" applyFill="1" applyAlignment="1">
      <alignment horizontal="center"/>
    </xf>
    <xf numFmtId="0" fontId="34" fillId="5" borderId="0" xfId="8" quotePrefix="1" applyFont="1" applyFill="1" applyAlignment="1">
      <alignment horizontal="right"/>
    </xf>
    <xf numFmtId="0" fontId="34" fillId="5" borderId="0" xfId="8" applyFont="1" applyFill="1" applyAlignment="1">
      <alignment horizontal="center"/>
    </xf>
    <xf numFmtId="0" fontId="36" fillId="5" borderId="0" xfId="8" applyFont="1" applyFill="1"/>
    <xf numFmtId="0" fontId="21" fillId="5" borderId="0" xfId="8" applyFont="1" applyFill="1" applyAlignment="1">
      <alignment horizontal="right"/>
    </xf>
    <xf numFmtId="0" fontId="21" fillId="6" borderId="0" xfId="8" applyFont="1" applyFill="1" applyAlignment="1">
      <alignment horizontal="right"/>
    </xf>
    <xf numFmtId="167" fontId="21" fillId="6" borderId="0" xfId="8" applyNumberFormat="1" applyFont="1" applyFill="1"/>
    <xf numFmtId="0" fontId="33" fillId="6" borderId="0" xfId="8" applyFont="1" applyFill="1" applyAlignment="1">
      <alignment horizontal="left"/>
    </xf>
    <xf numFmtId="0" fontId="33" fillId="8" borderId="0" xfId="8" applyFont="1" applyFill="1" applyAlignment="1" applyProtection="1">
      <alignment horizontal="left"/>
      <protection locked="0"/>
    </xf>
    <xf numFmtId="0" fontId="33" fillId="6" borderId="0" xfId="8" applyFont="1" applyFill="1" applyAlignment="1">
      <alignment horizontal="center"/>
    </xf>
    <xf numFmtId="168" fontId="33" fillId="6" borderId="0" xfId="9" applyNumberFormat="1" applyFont="1" applyFill="1" applyBorder="1" applyAlignment="1" applyProtection="1"/>
    <xf numFmtId="39" fontId="33" fillId="6" borderId="0" xfId="9" applyNumberFormat="1" applyFont="1" applyFill="1" applyBorder="1" applyAlignment="1" applyProtection="1"/>
    <xf numFmtId="167" fontId="33" fillId="8" borderId="0" xfId="9" applyNumberFormat="1" applyFont="1" applyFill="1" applyBorder="1" applyAlignment="1" applyProtection="1">
      <protection locked="0"/>
    </xf>
    <xf numFmtId="0" fontId="33" fillId="0" borderId="0" xfId="8" applyFont="1"/>
    <xf numFmtId="167" fontId="33" fillId="6" borderId="0" xfId="9" applyNumberFormat="1" applyFont="1" applyFill="1" applyBorder="1" applyAlignment="1" applyProtection="1"/>
    <xf numFmtId="0" fontId="21" fillId="6" borderId="3" xfId="8" applyFont="1" applyFill="1" applyBorder="1"/>
    <xf numFmtId="168" fontId="21" fillId="6" borderId="3" xfId="9" applyNumberFormat="1" applyFont="1" applyFill="1" applyBorder="1" applyAlignment="1" applyProtection="1">
      <alignment horizontal="right"/>
    </xf>
    <xf numFmtId="164" fontId="32" fillId="6" borderId="3" xfId="9" applyFont="1" applyFill="1" applyBorder="1" applyAlignment="1" applyProtection="1">
      <alignment horizontal="right"/>
    </xf>
    <xf numFmtId="167" fontId="32" fillId="6" borderId="6" xfId="9" applyNumberFormat="1" applyFont="1" applyFill="1" applyBorder="1" applyProtection="1"/>
    <xf numFmtId="0" fontId="33" fillId="6" borderId="0" xfId="8" quotePrefix="1" applyFont="1" applyFill="1" applyAlignment="1">
      <alignment horizontal="left" vertical="center"/>
    </xf>
    <xf numFmtId="164" fontId="32" fillId="6" borderId="0" xfId="9" applyFont="1" applyFill="1" applyBorder="1" applyAlignment="1" applyProtection="1">
      <alignment horizontal="right"/>
    </xf>
    <xf numFmtId="167" fontId="33" fillId="6" borderId="0" xfId="9" applyNumberFormat="1" applyFont="1" applyFill="1" applyBorder="1" applyProtection="1"/>
    <xf numFmtId="168" fontId="21" fillId="6" borderId="0" xfId="9" applyNumberFormat="1" applyFont="1" applyFill="1" applyBorder="1" applyAlignment="1" applyProtection="1">
      <alignment horizontal="right"/>
    </xf>
    <xf numFmtId="0" fontId="33" fillId="6" borderId="0" xfId="8" quotePrefix="1" applyFont="1" applyFill="1" applyAlignment="1">
      <alignment horizontal="left"/>
    </xf>
    <xf numFmtId="168" fontId="33" fillId="6" borderId="0" xfId="9" applyNumberFormat="1" applyFont="1" applyFill="1" applyBorder="1" applyAlignment="1" applyProtection="1">
      <alignment horizontal="right"/>
    </xf>
    <xf numFmtId="164" fontId="33" fillId="6" borderId="0" xfId="9" applyFont="1" applyFill="1" applyBorder="1" applyProtection="1"/>
    <xf numFmtId="39" fontId="32" fillId="6" borderId="4" xfId="9" applyNumberFormat="1" applyFont="1" applyFill="1" applyBorder="1" applyProtection="1"/>
    <xf numFmtId="4" fontId="38" fillId="0" borderId="0" xfId="8" applyNumberFormat="1" applyFont="1" applyAlignment="1">
      <alignment horizontal="right"/>
    </xf>
    <xf numFmtId="0" fontId="38" fillId="0" borderId="0" xfId="8" applyFont="1" applyAlignment="1">
      <alignment horizontal="center"/>
    </xf>
    <xf numFmtId="4" fontId="21" fillId="0" borderId="0" xfId="8" applyNumberFormat="1" applyFont="1"/>
    <xf numFmtId="0" fontId="4" fillId="0" borderId="0" xfId="0" applyFont="1" applyAlignment="1">
      <alignment horizontal="left"/>
    </xf>
    <xf numFmtId="0" fontId="17" fillId="0" borderId="0" xfId="0" applyFont="1"/>
    <xf numFmtId="0" fontId="3" fillId="0" borderId="0" xfId="0" applyFont="1" applyAlignment="1">
      <alignment horizontal="right"/>
    </xf>
    <xf numFmtId="0" fontId="0" fillId="3" borderId="0" xfId="0" applyFill="1"/>
    <xf numFmtId="0" fontId="12" fillId="3" borderId="0" xfId="0" applyFont="1" applyFill="1" applyAlignment="1">
      <alignment horizontal="left" vertical="top"/>
    </xf>
    <xf numFmtId="0" fontId="0" fillId="3" borderId="0" xfId="0" applyFill="1" applyAlignment="1">
      <alignment horizontal="left" vertical="top"/>
    </xf>
    <xf numFmtId="0" fontId="16" fillId="3" borderId="0" xfId="0" applyFont="1" applyFill="1" applyAlignment="1">
      <alignment vertical="top"/>
    </xf>
    <xf numFmtId="0" fontId="14" fillId="3" borderId="0" xfId="0" applyFont="1" applyFill="1" applyAlignment="1">
      <alignment horizontal="left" vertical="top"/>
    </xf>
    <xf numFmtId="0" fontId="41" fillId="0" borderId="0" xfId="0" applyFont="1" applyAlignment="1">
      <alignment vertical="center"/>
    </xf>
    <xf numFmtId="0" fontId="16" fillId="3" borderId="0" xfId="0" applyFont="1" applyFill="1" applyAlignment="1">
      <alignment vertical="center"/>
    </xf>
    <xf numFmtId="0" fontId="5" fillId="0" borderId="0" xfId="0" applyFont="1" applyAlignment="1">
      <alignment horizontal="left"/>
    </xf>
    <xf numFmtId="0" fontId="6" fillId="0" borderId="0" xfId="0" applyFont="1" applyAlignment="1">
      <alignment horizontal="left" vertical="top"/>
    </xf>
    <xf numFmtId="0" fontId="7" fillId="0" borderId="0" xfId="0" applyFont="1" applyAlignment="1">
      <alignment horizontal="left" vertical="top"/>
    </xf>
    <xf numFmtId="0" fontId="9" fillId="2" borderId="0" xfId="0" applyFont="1" applyFill="1" applyAlignment="1">
      <alignment vertical="top" wrapText="1"/>
    </xf>
    <xf numFmtId="0" fontId="11" fillId="3" borderId="0" xfId="0" applyFont="1" applyFill="1" applyAlignment="1">
      <alignment horizontal="left" vertical="center"/>
    </xf>
    <xf numFmtId="0" fontId="16" fillId="3" borderId="0" xfId="0" applyFont="1" applyFill="1" applyAlignment="1">
      <alignment horizontal="left" vertical="center"/>
    </xf>
    <xf numFmtId="0" fontId="16" fillId="0" borderId="0" xfId="0" applyFont="1" applyAlignment="1">
      <alignment vertical="center"/>
    </xf>
    <xf numFmtId="0" fontId="0" fillId="3" borderId="0" xfId="0" applyFill="1" applyAlignment="1">
      <alignment horizontal="center" vertical="top"/>
    </xf>
    <xf numFmtId="0" fontId="11" fillId="3" borderId="0" xfId="0" applyFont="1" applyFill="1" applyAlignment="1">
      <alignment horizontal="left" vertical="top"/>
    </xf>
    <xf numFmtId="0" fontId="0" fillId="0" borderId="0" xfId="0" applyAlignment="1">
      <alignment horizontal="left" vertical="top"/>
    </xf>
    <xf numFmtId="0" fontId="25" fillId="0" borderId="0" xfId="0" applyFont="1"/>
    <xf numFmtId="0" fontId="45" fillId="0" borderId="0" xfId="0" applyFont="1" applyAlignment="1">
      <alignment horizontal="left" vertical="top" wrapText="1"/>
    </xf>
    <xf numFmtId="0" fontId="0" fillId="0" borderId="0" xfId="0" applyAlignment="1">
      <alignment horizontal="left" vertical="top" wrapText="1"/>
    </xf>
    <xf numFmtId="0" fontId="0" fillId="4" borderId="0" xfId="0" applyFill="1"/>
    <xf numFmtId="0" fontId="4" fillId="4" borderId="0" xfId="0" applyFont="1" applyFill="1" applyAlignment="1">
      <alignment horizontal="left"/>
    </xf>
    <xf numFmtId="0" fontId="5" fillId="4" borderId="0" xfId="0" applyFont="1" applyFill="1" applyAlignment="1">
      <alignment horizontal="left"/>
    </xf>
    <xf numFmtId="0" fontId="17" fillId="4" borderId="0" xfId="0" applyFont="1" applyFill="1"/>
    <xf numFmtId="0" fontId="6" fillId="4" borderId="0" xfId="0" applyFont="1" applyFill="1" applyAlignment="1">
      <alignment horizontal="left" vertical="top"/>
    </xf>
    <xf numFmtId="0" fontId="7" fillId="4" borderId="0" xfId="0" applyFont="1" applyFill="1" applyAlignment="1">
      <alignment horizontal="left" vertical="top"/>
    </xf>
    <xf numFmtId="0" fontId="8" fillId="4" borderId="0" xfId="0" applyFont="1" applyFill="1"/>
    <xf numFmtId="0" fontId="35" fillId="0" borderId="0" xfId="8" applyFont="1"/>
    <xf numFmtId="4" fontId="35" fillId="0" borderId="0" xfId="8" applyNumberFormat="1" applyFont="1"/>
    <xf numFmtId="0" fontId="30" fillId="0" borderId="0" xfId="8" applyFont="1"/>
    <xf numFmtId="4" fontId="30" fillId="0" borderId="0" xfId="8" applyNumberFormat="1" applyFont="1"/>
    <xf numFmtId="0" fontId="21" fillId="4" borderId="0" xfId="8" applyFont="1" applyFill="1"/>
    <xf numFmtId="0" fontId="48" fillId="10" borderId="0" xfId="0" applyFont="1" applyFill="1" applyAlignment="1">
      <alignment vertical="top" wrapText="1"/>
    </xf>
    <xf numFmtId="0" fontId="48" fillId="3" borderId="0" xfId="0" applyFont="1" applyFill="1" applyAlignment="1">
      <alignment horizontal="left" vertical="center"/>
    </xf>
    <xf numFmtId="0" fontId="0" fillId="4" borderId="0" xfId="0" applyFill="1" applyAlignment="1">
      <alignment horizontal="left" vertical="top"/>
    </xf>
    <xf numFmtId="0" fontId="22" fillId="0" borderId="0" xfId="0" applyFont="1"/>
    <xf numFmtId="0" fontId="55" fillId="0" borderId="0" xfId="0" applyFont="1" applyAlignment="1">
      <alignment vertical="center"/>
    </xf>
    <xf numFmtId="0" fontId="14" fillId="4" borderId="0" xfId="0" applyFont="1" applyFill="1" applyAlignment="1">
      <alignment horizontal="left" vertical="center" wrapText="1"/>
    </xf>
    <xf numFmtId="0" fontId="0" fillId="0" borderId="0" xfId="0" applyAlignment="1">
      <alignment horizontal="center" vertical="center"/>
    </xf>
    <xf numFmtId="0" fontId="24" fillId="4" borderId="0" xfId="0" applyFont="1" applyFill="1" applyAlignment="1">
      <alignment vertical="center" wrapText="1"/>
    </xf>
    <xf numFmtId="0" fontId="24" fillId="4" borderId="0" xfId="0" applyFont="1" applyFill="1" applyAlignment="1">
      <alignment vertical="center"/>
    </xf>
    <xf numFmtId="0" fontId="12" fillId="3" borderId="0" xfId="0" applyFont="1" applyFill="1" applyAlignment="1">
      <alignment horizontal="left" vertical="center"/>
    </xf>
    <xf numFmtId="0" fontId="14" fillId="4" borderId="0" xfId="0" applyFont="1" applyFill="1" applyAlignment="1">
      <alignment horizontal="left" vertical="center" wrapText="1" indent="1"/>
    </xf>
    <xf numFmtId="0" fontId="14" fillId="4" borderId="0" xfId="0" applyFont="1" applyFill="1" applyAlignment="1">
      <alignment horizontal="left" vertical="top"/>
    </xf>
    <xf numFmtId="0" fontId="57" fillId="3" borderId="0" xfId="0" applyFont="1" applyFill="1" applyAlignment="1">
      <alignment horizontal="left" vertical="center"/>
    </xf>
    <xf numFmtId="0" fontId="15" fillId="3" borderId="0" xfId="0" applyFont="1" applyFill="1" applyAlignment="1">
      <alignment vertical="center"/>
    </xf>
    <xf numFmtId="0" fontId="15" fillId="4" borderId="0" xfId="0" applyFont="1" applyFill="1" applyAlignment="1">
      <alignment vertical="center"/>
    </xf>
    <xf numFmtId="0" fontId="30" fillId="4" borderId="0" xfId="8" applyFont="1" applyFill="1"/>
    <xf numFmtId="0" fontId="47" fillId="4" borderId="0" xfId="0" applyFont="1" applyFill="1"/>
    <xf numFmtId="0" fontId="0" fillId="0" borderId="1" xfId="0" applyBorder="1" applyAlignment="1">
      <alignment horizontal="center" vertical="center"/>
    </xf>
    <xf numFmtId="0" fontId="0" fillId="0" borderId="5" xfId="0" applyBorder="1"/>
    <xf numFmtId="0" fontId="0" fillId="0" borderId="2" xfId="0" applyBorder="1"/>
    <xf numFmtId="0" fontId="0" fillId="0" borderId="5" xfId="0" applyBorder="1" applyAlignment="1">
      <alignment horizontal="center" vertical="center"/>
    </xf>
    <xf numFmtId="0" fontId="0" fillId="0" borderId="2" xfId="0" applyBorder="1" applyAlignment="1">
      <alignment horizontal="center" vertical="center"/>
    </xf>
    <xf numFmtId="0" fontId="58" fillId="0" borderId="0" xfId="0" applyFont="1"/>
    <xf numFmtId="44" fontId="18" fillId="3" borderId="0" xfId="1" applyFont="1" applyFill="1" applyBorder="1" applyAlignment="1" applyProtection="1">
      <alignment horizontal="center" vertical="center"/>
    </xf>
    <xf numFmtId="0" fontId="16" fillId="4" borderId="0" xfId="0" applyFont="1" applyFill="1" applyAlignment="1">
      <alignment horizontal="left" vertical="center"/>
    </xf>
    <xf numFmtId="0" fontId="0" fillId="4" borderId="0" xfId="0" applyFill="1" applyAlignment="1">
      <alignment horizontal="left" vertical="center"/>
    </xf>
    <xf numFmtId="0" fontId="12" fillId="4" borderId="0" xfId="0" applyFont="1" applyFill="1" applyAlignment="1">
      <alignment horizontal="left" vertical="center"/>
    </xf>
    <xf numFmtId="0" fontId="16" fillId="3" borderId="0" xfId="0" applyFont="1" applyFill="1"/>
    <xf numFmtId="0" fontId="56" fillId="3" borderId="0" xfId="0" applyFont="1" applyFill="1" applyAlignment="1">
      <alignment horizontal="left" vertical="top" wrapText="1"/>
    </xf>
    <xf numFmtId="0" fontId="20" fillId="12" borderId="0" xfId="0" applyFont="1" applyFill="1" applyAlignment="1">
      <alignment horizontal="left" vertical="center"/>
    </xf>
    <xf numFmtId="0" fontId="20" fillId="12" borderId="34" xfId="0" applyFont="1" applyFill="1" applyBorder="1" applyAlignment="1">
      <alignment horizontal="left" vertical="center"/>
    </xf>
    <xf numFmtId="0" fontId="61" fillId="12" borderId="35" xfId="0" applyFont="1" applyFill="1" applyBorder="1" applyAlignment="1">
      <alignment horizontal="left" vertical="center"/>
    </xf>
    <xf numFmtId="0" fontId="61" fillId="12" borderId="36" xfId="0" applyFont="1" applyFill="1" applyBorder="1" applyAlignment="1">
      <alignment horizontal="left" vertical="center"/>
    </xf>
    <xf numFmtId="0" fontId="15" fillId="3" borderId="0" xfId="0" applyFont="1" applyFill="1"/>
    <xf numFmtId="0" fontId="16" fillId="3" borderId="0" xfId="0" applyFont="1" applyFill="1" applyAlignment="1">
      <alignment vertical="center" wrapText="1"/>
    </xf>
    <xf numFmtId="0" fontId="16" fillId="3" borderId="0" xfId="0" applyFont="1" applyFill="1" applyAlignment="1">
      <alignment horizontal="left" vertical="top"/>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4" borderId="2" xfId="0" applyFill="1" applyBorder="1" applyAlignment="1">
      <alignment wrapText="1"/>
    </xf>
    <xf numFmtId="0" fontId="15" fillId="4" borderId="0" xfId="0" applyFont="1" applyFill="1"/>
    <xf numFmtId="0" fontId="56" fillId="9" borderId="78" xfId="0" applyFont="1" applyFill="1" applyBorder="1" applyAlignment="1">
      <alignment horizontal="center" vertical="center"/>
    </xf>
    <xf numFmtId="0" fontId="61" fillId="12" borderId="0" xfId="0" applyFont="1" applyFill="1" applyAlignment="1">
      <alignment horizontal="left" vertical="center"/>
    </xf>
    <xf numFmtId="0" fontId="12" fillId="3" borderId="91" xfId="0" applyFont="1" applyFill="1" applyBorder="1" applyAlignment="1">
      <alignment horizontal="center" vertical="center"/>
    </xf>
    <xf numFmtId="0" fontId="12" fillId="3" borderId="2" xfId="0" applyFont="1" applyFill="1" applyBorder="1" applyAlignment="1">
      <alignment horizontal="center" vertical="center"/>
    </xf>
    <xf numFmtId="0" fontId="20" fillId="12" borderId="90" xfId="0" applyFont="1" applyFill="1" applyBorder="1" applyAlignment="1">
      <alignment horizontal="left" vertical="center"/>
    </xf>
    <xf numFmtId="0" fontId="61" fillId="12" borderId="90" xfId="0" applyFont="1" applyFill="1" applyBorder="1" applyAlignment="1">
      <alignment horizontal="left" vertical="center"/>
    </xf>
    <xf numFmtId="0" fontId="15" fillId="4" borderId="0" xfId="0" applyFont="1" applyFill="1" applyAlignment="1">
      <alignment horizontal="left" vertical="center"/>
    </xf>
    <xf numFmtId="0" fontId="20" fillId="5" borderId="0" xfId="0" applyFont="1" applyFill="1" applyAlignment="1">
      <alignment horizontal="left" vertical="center"/>
    </xf>
    <xf numFmtId="0" fontId="20" fillId="5" borderId="0" xfId="0" applyFont="1" applyFill="1" applyAlignment="1">
      <alignment horizontal="left" vertical="center" indent="1"/>
    </xf>
    <xf numFmtId="0" fontId="20" fillId="5" borderId="37" xfId="0" applyFont="1" applyFill="1" applyBorder="1" applyAlignment="1">
      <alignment horizontal="left" vertical="center" indent="1"/>
    </xf>
    <xf numFmtId="0" fontId="20" fillId="5" borderId="37" xfId="0" applyFont="1" applyFill="1" applyBorder="1" applyAlignment="1">
      <alignment horizontal="left" vertical="center"/>
    </xf>
    <xf numFmtId="0" fontId="20" fillId="5" borderId="37" xfId="0" applyFont="1" applyFill="1" applyBorder="1" applyAlignment="1">
      <alignment vertical="center"/>
    </xf>
    <xf numFmtId="0" fontId="20" fillId="5" borderId="37" xfId="0" applyFont="1" applyFill="1" applyBorder="1" applyAlignment="1">
      <alignment horizontal="right" vertical="center" indent="1"/>
    </xf>
    <xf numFmtId="44" fontId="18" fillId="4" borderId="0" xfId="1" applyFont="1" applyFill="1" applyBorder="1" applyAlignment="1" applyProtection="1">
      <alignment horizontal="center" vertical="center"/>
    </xf>
    <xf numFmtId="0" fontId="9" fillId="10" borderId="0" xfId="0" applyFont="1" applyFill="1" applyAlignment="1">
      <alignment horizontal="left" vertical="center" wrapText="1"/>
    </xf>
    <xf numFmtId="0" fontId="18" fillId="0" borderId="0" xfId="0" applyFont="1" applyAlignment="1">
      <alignment horizontal="left" vertical="center" wrapText="1"/>
    </xf>
    <xf numFmtId="0" fontId="23" fillId="0" borderId="0" xfId="0" applyFont="1" applyAlignment="1">
      <alignment horizontal="left" vertical="center" wrapText="1"/>
    </xf>
    <xf numFmtId="0" fontId="56" fillId="9" borderId="66" xfId="0" applyFont="1" applyFill="1" applyBorder="1" applyAlignment="1">
      <alignment horizontal="center" vertical="center"/>
    </xf>
    <xf numFmtId="0" fontId="16" fillId="3" borderId="0" xfId="0" applyFont="1" applyFill="1" applyAlignment="1">
      <alignment horizontal="left" vertical="center" wrapText="1"/>
    </xf>
    <xf numFmtId="0" fontId="19" fillId="0" borderId="0" xfId="0" applyFont="1" applyAlignment="1">
      <alignment horizontal="right"/>
    </xf>
    <xf numFmtId="0" fontId="0" fillId="4" borderId="0" xfId="0" applyFill="1" applyAlignment="1">
      <alignment horizontal="center"/>
    </xf>
    <xf numFmtId="0" fontId="10" fillId="2" borderId="0" xfId="0" applyFont="1" applyFill="1" applyAlignment="1">
      <alignment vertical="center"/>
    </xf>
    <xf numFmtId="0" fontId="9" fillId="2" borderId="0" xfId="0" applyFont="1" applyFill="1" applyAlignment="1">
      <alignment vertical="center"/>
    </xf>
    <xf numFmtId="0" fontId="14" fillId="3" borderId="0" xfId="0" applyFont="1" applyFill="1" applyAlignment="1">
      <alignment horizontal="left" vertical="top" wrapText="1"/>
    </xf>
    <xf numFmtId="0" fontId="0" fillId="3" borderId="0" xfId="0" applyFill="1" applyAlignment="1">
      <alignment horizontal="left" vertical="top" wrapText="1"/>
    </xf>
    <xf numFmtId="0" fontId="14" fillId="3" borderId="0" xfId="0" applyFont="1" applyFill="1" applyAlignment="1">
      <alignment horizontal="left" vertical="center" wrapText="1"/>
    </xf>
    <xf numFmtId="0" fontId="0" fillId="4" borderId="0" xfId="0" applyFill="1" applyAlignment="1">
      <alignment horizontal="left" vertical="top" wrapText="1"/>
    </xf>
    <xf numFmtId="0" fontId="11" fillId="3" borderId="0" xfId="0" applyFont="1" applyFill="1" applyAlignment="1">
      <alignment vertical="top"/>
    </xf>
    <xf numFmtId="0" fontId="14" fillId="3" borderId="0" xfId="0" applyFont="1" applyFill="1" applyAlignment="1">
      <alignment vertical="top"/>
    </xf>
    <xf numFmtId="0" fontId="14" fillId="3" borderId="0" xfId="0" applyFont="1" applyFill="1" applyAlignment="1">
      <alignment horizontal="left" wrapText="1"/>
    </xf>
    <xf numFmtId="0" fontId="14" fillId="3" borderId="0" xfId="0" applyFont="1" applyFill="1" applyAlignment="1">
      <alignment vertical="top" wrapText="1"/>
    </xf>
    <xf numFmtId="0" fontId="14" fillId="4" borderId="0" xfId="0" applyFont="1" applyFill="1" applyAlignment="1">
      <alignment horizontal="left" vertical="top" wrapText="1"/>
    </xf>
    <xf numFmtId="0" fontId="20" fillId="5" borderId="0" xfId="0" applyFont="1" applyFill="1" applyAlignment="1">
      <alignment horizontal="center" vertical="center" wrapText="1"/>
    </xf>
    <xf numFmtId="0" fontId="61" fillId="5" borderId="0" xfId="0" applyFont="1" applyFill="1" applyAlignment="1">
      <alignment horizontal="left" vertical="center" wrapText="1"/>
    </xf>
    <xf numFmtId="0" fontId="20" fillId="5" borderId="107" xfId="0" applyFont="1" applyFill="1" applyBorder="1" applyAlignment="1">
      <alignment horizontal="center" vertical="center" wrapText="1"/>
    </xf>
    <xf numFmtId="0" fontId="11" fillId="3" borderId="0" xfId="0" applyFont="1" applyFill="1" applyAlignment="1">
      <alignment horizontal="center" vertical="top" wrapText="1"/>
    </xf>
    <xf numFmtId="0" fontId="3" fillId="3" borderId="0" xfId="0" applyFont="1" applyFill="1" applyAlignment="1">
      <alignment horizontal="right" vertical="top"/>
    </xf>
    <xf numFmtId="0" fontId="14" fillId="3" borderId="0" xfId="0" applyFont="1" applyFill="1" applyAlignment="1">
      <alignment vertical="center" wrapText="1"/>
    </xf>
    <xf numFmtId="0" fontId="12" fillId="4" borderId="0" xfId="0" applyFont="1" applyFill="1" applyAlignment="1">
      <alignment horizontal="left" vertical="top"/>
    </xf>
    <xf numFmtId="0" fontId="14" fillId="3" borderId="0" xfId="0" applyFont="1" applyFill="1" applyAlignment="1">
      <alignment vertical="center"/>
    </xf>
    <xf numFmtId="0" fontId="14" fillId="3" borderId="0" xfId="0" applyFont="1" applyFill="1" applyAlignment="1">
      <alignment horizontal="left" vertical="center" indent="2"/>
    </xf>
    <xf numFmtId="0" fontId="14" fillId="3" borderId="0" xfId="0" applyFont="1" applyFill="1" applyAlignment="1">
      <alignment horizontal="left" vertical="center" wrapText="1" indent="1"/>
    </xf>
    <xf numFmtId="0" fontId="0" fillId="4" borderId="0" xfId="0" applyFill="1" applyAlignment="1">
      <alignment vertical="top" wrapText="1"/>
    </xf>
    <xf numFmtId="0" fontId="50" fillId="3" borderId="0" xfId="0" applyFont="1" applyFill="1" applyAlignment="1">
      <alignment horizontal="left" vertical="top"/>
    </xf>
    <xf numFmtId="0" fontId="11" fillId="4" borderId="0" xfId="0" applyFont="1" applyFill="1" applyAlignment="1">
      <alignment horizontal="left" vertical="center"/>
    </xf>
    <xf numFmtId="0" fontId="14" fillId="4" borderId="0" xfId="0" applyFont="1" applyFill="1" applyAlignment="1">
      <alignment horizontal="left" vertical="center" indent="2"/>
    </xf>
    <xf numFmtId="0" fontId="14" fillId="4" borderId="0" xfId="0" applyFont="1" applyFill="1" applyAlignment="1">
      <alignment horizontal="left" vertical="center"/>
    </xf>
    <xf numFmtId="0" fontId="14" fillId="4" borderId="0" xfId="0" applyFont="1" applyFill="1" applyAlignment="1">
      <alignment horizontal="center" vertical="center"/>
    </xf>
    <xf numFmtId="0" fontId="56" fillId="0" borderId="45" xfId="0" applyFont="1" applyBorder="1" applyAlignment="1" applyProtection="1">
      <alignment horizontal="center"/>
      <protection locked="0"/>
    </xf>
    <xf numFmtId="0" fontId="56" fillId="0" borderId="57" xfId="0" applyFont="1" applyBorder="1" applyAlignment="1" applyProtection="1">
      <alignment horizontal="center"/>
      <protection locked="0"/>
    </xf>
    <xf numFmtId="0" fontId="84" fillId="0" borderId="54" xfId="0" applyFont="1" applyBorder="1" applyAlignment="1" applyProtection="1">
      <alignment horizontal="left" vertical="center"/>
      <protection locked="0"/>
    </xf>
    <xf numFmtId="0" fontId="84" fillId="0" borderId="56" xfId="0" applyFont="1" applyBorder="1" applyAlignment="1" applyProtection="1">
      <alignment horizontal="left" vertical="center"/>
      <protection locked="0"/>
    </xf>
    <xf numFmtId="0" fontId="84" fillId="0" borderId="19" xfId="0" applyFont="1" applyBorder="1" applyAlignment="1" applyProtection="1">
      <alignment horizontal="left" vertical="center"/>
      <protection locked="0"/>
    </xf>
    <xf numFmtId="0" fontId="84" fillId="0" borderId="23" xfId="0" applyFont="1" applyBorder="1" applyAlignment="1" applyProtection="1">
      <alignment horizontal="left" vertical="center"/>
      <protection locked="0"/>
    </xf>
    <xf numFmtId="0" fontId="84" fillId="0" borderId="25" xfId="0" applyFont="1" applyBorder="1" applyAlignment="1" applyProtection="1">
      <alignment horizontal="left" vertical="center"/>
      <protection locked="0"/>
    </xf>
    <xf numFmtId="0" fontId="0" fillId="6" borderId="0" xfId="0" applyFill="1"/>
    <xf numFmtId="0" fontId="51" fillId="9" borderId="0" xfId="0" applyFont="1" applyFill="1" applyAlignment="1">
      <alignment horizontal="center" vertical="center"/>
    </xf>
    <xf numFmtId="0" fontId="51" fillId="4" borderId="112" xfId="0" applyFont="1" applyFill="1" applyBorder="1" applyAlignment="1">
      <alignment horizontal="center" vertical="center"/>
    </xf>
    <xf numFmtId="0" fontId="0" fillId="4" borderId="113" xfId="0" applyFill="1" applyBorder="1" applyAlignment="1">
      <alignment vertical="center"/>
    </xf>
    <xf numFmtId="0" fontId="65" fillId="4" borderId="110" xfId="0" applyFont="1" applyFill="1" applyBorder="1" applyAlignment="1">
      <alignment horizontal="right" vertical="center"/>
    </xf>
    <xf numFmtId="0" fontId="0" fillId="4" borderId="111" xfId="0" applyFill="1" applyBorder="1" applyAlignment="1">
      <alignment vertical="center"/>
    </xf>
    <xf numFmtId="0" fontId="65" fillId="4" borderId="106" xfId="0" applyFont="1" applyFill="1" applyBorder="1" applyAlignment="1">
      <alignment horizontal="right" vertical="center"/>
    </xf>
    <xf numFmtId="0" fontId="0" fillId="4" borderId="114" xfId="0" applyFill="1" applyBorder="1" applyAlignment="1">
      <alignment vertical="center"/>
    </xf>
    <xf numFmtId="0" fontId="0" fillId="4" borderId="0" xfId="0" applyFill="1" applyAlignment="1">
      <alignment vertical="center"/>
    </xf>
    <xf numFmtId="0" fontId="0" fillId="4" borderId="0" xfId="0" applyFill="1" applyAlignment="1">
      <alignment horizontal="center" vertical="center"/>
    </xf>
    <xf numFmtId="0" fontId="75" fillId="5" borderId="37" xfId="0" applyFont="1" applyFill="1" applyBorder="1" applyAlignment="1">
      <alignment vertical="center"/>
    </xf>
    <xf numFmtId="0" fontId="75" fillId="5" borderId="37" xfId="0" applyFont="1" applyFill="1" applyBorder="1" applyAlignment="1">
      <alignment horizontal="left" vertical="center"/>
    </xf>
    <xf numFmtId="0" fontId="75" fillId="5" borderId="37" xfId="0" applyFont="1" applyFill="1" applyBorder="1" applyAlignment="1">
      <alignment horizontal="right" vertical="center" indent="1"/>
    </xf>
    <xf numFmtId="0" fontId="52" fillId="0" borderId="0" xfId="0" applyFont="1" applyAlignment="1">
      <alignment vertical="center"/>
    </xf>
    <xf numFmtId="0" fontId="52" fillId="0" borderId="0" xfId="0" applyFont="1"/>
    <xf numFmtId="0" fontId="65" fillId="4" borderId="40" xfId="0" applyFont="1" applyFill="1" applyBorder="1" applyAlignment="1" applyProtection="1">
      <alignment horizontal="center" vertical="center"/>
      <protection locked="0"/>
    </xf>
    <xf numFmtId="0" fontId="65" fillId="4" borderId="0" xfId="0" applyFont="1" applyFill="1" applyAlignment="1" applyProtection="1">
      <alignment horizontal="center" vertical="center"/>
      <protection locked="0"/>
    </xf>
    <xf numFmtId="0" fontId="0" fillId="9" borderId="0" xfId="0" applyFill="1" applyAlignment="1">
      <alignment vertical="center"/>
    </xf>
    <xf numFmtId="0" fontId="53" fillId="9" borderId="0" xfId="0" applyFont="1" applyFill="1" applyAlignment="1">
      <alignment horizontal="left" vertical="center"/>
    </xf>
    <xf numFmtId="0" fontId="0" fillId="0" borderId="0" xfId="0" applyAlignment="1">
      <alignment vertical="center"/>
    </xf>
    <xf numFmtId="0" fontId="0" fillId="4" borderId="112" xfId="0" applyFill="1" applyBorder="1" applyAlignment="1">
      <alignment vertical="center"/>
    </xf>
    <xf numFmtId="0" fontId="51" fillId="4" borderId="6" xfId="0" applyFont="1" applyFill="1" applyBorder="1" applyAlignment="1">
      <alignment horizontal="right" vertical="center"/>
    </xf>
    <xf numFmtId="0" fontId="0" fillId="4" borderId="6" xfId="0" applyFill="1" applyBorder="1" applyAlignment="1">
      <alignment horizontal="right" vertical="center"/>
    </xf>
    <xf numFmtId="0" fontId="0" fillId="4" borderId="41" xfId="0" applyFill="1" applyBorder="1" applyAlignment="1">
      <alignment horizontal="right" vertical="center"/>
    </xf>
    <xf numFmtId="0" fontId="0" fillId="4" borderId="110" xfId="0" applyFill="1" applyBorder="1" applyAlignment="1">
      <alignment vertical="center"/>
    </xf>
    <xf numFmtId="0" fontId="25" fillId="4" borderId="0" xfId="0" applyFont="1" applyFill="1" applyAlignment="1">
      <alignment vertical="center"/>
    </xf>
    <xf numFmtId="0" fontId="0" fillId="4" borderId="42" xfId="0" applyFill="1" applyBorder="1" applyAlignment="1">
      <alignment vertical="center"/>
    </xf>
    <xf numFmtId="0" fontId="25" fillId="4" borderId="0" xfId="0" applyFont="1" applyFill="1" applyAlignment="1">
      <alignment horizontal="right" vertical="center"/>
    </xf>
    <xf numFmtId="0" fontId="0" fillId="4" borderId="0" xfId="0" applyFill="1" applyAlignment="1">
      <alignment horizontal="right" vertical="center"/>
    </xf>
    <xf numFmtId="0" fontId="0" fillId="4" borderId="42" xfId="0" applyFill="1" applyBorder="1" applyAlignment="1">
      <alignment horizontal="right" vertical="center"/>
    </xf>
    <xf numFmtId="0" fontId="25" fillId="4" borderId="40" xfId="0" applyFont="1" applyFill="1" applyBorder="1" applyAlignment="1">
      <alignment vertical="center"/>
    </xf>
    <xf numFmtId="0" fontId="25" fillId="4" borderId="42" xfId="0" applyFont="1" applyFill="1" applyBorder="1" applyAlignment="1">
      <alignment vertical="center"/>
    </xf>
    <xf numFmtId="0" fontId="0" fillId="4" borderId="106" xfId="0" applyFill="1" applyBorder="1" applyAlignment="1">
      <alignment vertical="center"/>
    </xf>
    <xf numFmtId="0" fontId="25" fillId="4" borderId="7" xfId="0" applyFont="1" applyFill="1" applyBorder="1" applyAlignment="1">
      <alignment horizontal="right" vertical="center"/>
    </xf>
    <xf numFmtId="0" fontId="0" fillId="4" borderId="7" xfId="0" applyFill="1" applyBorder="1" applyAlignment="1">
      <alignment horizontal="right" vertical="center"/>
    </xf>
    <xf numFmtId="0" fontId="0" fillId="4" borderId="44" xfId="0" applyFill="1" applyBorder="1" applyAlignment="1">
      <alignment horizontal="right" vertical="center"/>
    </xf>
    <xf numFmtId="0" fontId="45" fillId="4" borderId="0" xfId="0" applyFont="1" applyFill="1" applyAlignment="1">
      <alignment horizontal="center" vertical="center" wrapText="1"/>
    </xf>
    <xf numFmtId="0" fontId="15" fillId="0" borderId="0" xfId="0" applyFont="1" applyAlignment="1">
      <alignment horizontal="right"/>
    </xf>
    <xf numFmtId="0" fontId="45" fillId="4" borderId="0" xfId="0" applyFont="1" applyFill="1" applyAlignment="1">
      <alignment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center"/>
    </xf>
    <xf numFmtId="0" fontId="0" fillId="3" borderId="0" xfId="0" applyFill="1" applyAlignment="1">
      <alignment horizontal="center" vertical="center"/>
    </xf>
    <xf numFmtId="0" fontId="0" fillId="9" borderId="0" xfId="0" applyFill="1" applyAlignment="1">
      <alignment horizontal="center" vertical="center"/>
    </xf>
    <xf numFmtId="0" fontId="45" fillId="3" borderId="0" xfId="0" applyFont="1" applyFill="1"/>
    <xf numFmtId="0" fontId="45" fillId="4" borderId="0" xfId="0" applyFont="1" applyFill="1"/>
    <xf numFmtId="0" fontId="0" fillId="4" borderId="0" xfId="0" applyFill="1" applyAlignment="1">
      <alignment horizontal="center" vertical="top"/>
    </xf>
    <xf numFmtId="0" fontId="11" fillId="3" borderId="0" xfId="0" applyFont="1" applyFill="1" applyAlignment="1">
      <alignment horizontal="left" vertical="top" wrapText="1"/>
    </xf>
    <xf numFmtId="0" fontId="9" fillId="3" borderId="0" xfId="0" applyFont="1" applyFill="1" applyAlignment="1">
      <alignment horizontal="left" vertical="top" wrapText="1"/>
    </xf>
    <xf numFmtId="0" fontId="9" fillId="5" borderId="0" xfId="0" applyFont="1" applyFill="1" applyAlignment="1">
      <alignment horizontal="left" vertical="top" wrapText="1"/>
    </xf>
    <xf numFmtId="0" fontId="0" fillId="5" borderId="0" xfId="0" applyFill="1"/>
    <xf numFmtId="170" fontId="0" fillId="4" borderId="0" xfId="0" applyNumberFormat="1" applyFill="1" applyAlignment="1">
      <alignment horizontal="left" vertical="top"/>
    </xf>
    <xf numFmtId="0" fontId="15" fillId="3" borderId="0" xfId="0" applyFont="1" applyFill="1" applyAlignment="1">
      <alignment horizontal="left" vertical="top"/>
    </xf>
    <xf numFmtId="0" fontId="56" fillId="11" borderId="132" xfId="0" applyFont="1" applyFill="1" applyBorder="1" applyAlignment="1">
      <alignment horizontal="center" vertical="center" wrapText="1"/>
    </xf>
    <xf numFmtId="0" fontId="14" fillId="3" borderId="0" xfId="0" applyFont="1" applyFill="1" applyAlignment="1">
      <alignment horizontal="right" vertical="top" indent="1"/>
    </xf>
    <xf numFmtId="0" fontId="14" fillId="3" borderId="0" xfId="0" applyFont="1" applyFill="1" applyAlignment="1">
      <alignment horizontal="right" vertical="top"/>
    </xf>
    <xf numFmtId="0" fontId="11" fillId="4" borderId="0" xfId="0" applyFont="1" applyFill="1" applyAlignment="1">
      <alignment horizontal="left" vertical="top"/>
    </xf>
    <xf numFmtId="0" fontId="12" fillId="3" borderId="0" xfId="0" applyFont="1" applyFill="1" applyAlignment="1">
      <alignment vertical="top" wrapText="1"/>
    </xf>
    <xf numFmtId="0" fontId="14" fillId="4" borderId="0" xfId="0" applyFont="1" applyFill="1" applyAlignment="1">
      <alignment vertical="center"/>
    </xf>
    <xf numFmtId="14" fontId="16" fillId="3" borderId="0" xfId="1" applyNumberFormat="1" applyFont="1" applyFill="1" applyBorder="1" applyAlignment="1" applyProtection="1">
      <alignment horizontal="left" vertical="center"/>
    </xf>
    <xf numFmtId="0" fontId="14" fillId="4" borderId="0" xfId="0" applyFont="1" applyFill="1" applyAlignment="1">
      <alignment vertical="center" wrapText="1"/>
    </xf>
    <xf numFmtId="14" fontId="16" fillId="3" borderId="0" xfId="1" applyNumberFormat="1" applyFont="1" applyFill="1" applyBorder="1" applyAlignment="1" applyProtection="1">
      <alignment horizontal="center" vertical="center"/>
    </xf>
    <xf numFmtId="0" fontId="16" fillId="4" borderId="0" xfId="0" applyFont="1" applyFill="1" applyAlignment="1">
      <alignment vertical="top"/>
    </xf>
    <xf numFmtId="0" fontId="16" fillId="3" borderId="0" xfId="0" applyFont="1" applyFill="1" applyAlignment="1">
      <alignment horizontal="center" vertical="center"/>
    </xf>
    <xf numFmtId="0" fontId="16" fillId="3" borderId="0" xfId="1" applyNumberFormat="1" applyFont="1" applyFill="1" applyBorder="1" applyAlignment="1" applyProtection="1">
      <alignment horizontal="left" vertical="center"/>
    </xf>
    <xf numFmtId="9" fontId="16" fillId="4" borderId="0" xfId="3" applyFont="1" applyFill="1" applyBorder="1" applyAlignment="1" applyProtection="1">
      <alignment horizontal="center" vertical="top"/>
    </xf>
    <xf numFmtId="0" fontId="16" fillId="4" borderId="0" xfId="0" applyFont="1" applyFill="1" applyAlignment="1">
      <alignment horizontal="left" vertical="top" indent="1"/>
    </xf>
    <xf numFmtId="0" fontId="0" fillId="4" borderId="0" xfId="0" applyFill="1" applyAlignment="1">
      <alignment horizontal="left" vertical="top" indent="1"/>
    </xf>
    <xf numFmtId="0" fontId="44" fillId="0" borderId="0" xfId="0" applyFont="1" applyAlignment="1">
      <alignment horizontal="left" vertical="center"/>
    </xf>
    <xf numFmtId="0" fontId="16" fillId="0" borderId="0" xfId="0" applyFont="1" applyAlignment="1">
      <alignment vertical="top" wrapText="1"/>
    </xf>
    <xf numFmtId="0" fontId="84" fillId="11" borderId="137" xfId="0" applyFont="1" applyFill="1" applyBorder="1" applyAlignment="1">
      <alignment horizontal="center" vertical="center" wrapText="1"/>
    </xf>
    <xf numFmtId="0" fontId="84" fillId="11" borderId="139" xfId="0" applyFont="1" applyFill="1" applyBorder="1" applyAlignment="1">
      <alignment horizontal="center" vertical="center" wrapText="1"/>
    </xf>
    <xf numFmtId="14" fontId="23" fillId="4" borderId="11" xfId="1" applyNumberFormat="1" applyFont="1" applyFill="1" applyBorder="1" applyAlignment="1" applyProtection="1">
      <alignment horizontal="left" vertical="center"/>
      <protection locked="0"/>
    </xf>
    <xf numFmtId="14" fontId="23" fillId="4" borderId="11" xfId="1" applyNumberFormat="1" applyFont="1" applyFill="1" applyBorder="1" applyAlignment="1" applyProtection="1">
      <alignment horizontal="center" vertical="center"/>
      <protection locked="0"/>
    </xf>
    <xf numFmtId="0" fontId="8" fillId="0" borderId="0" xfId="0" applyFont="1"/>
    <xf numFmtId="0" fontId="9" fillId="13" borderId="0" xfId="0" applyFont="1" applyFill="1" applyAlignment="1">
      <alignment vertical="top" wrapText="1"/>
    </xf>
    <xf numFmtId="0" fontId="10" fillId="13" borderId="0" xfId="0" applyFont="1" applyFill="1" applyAlignment="1">
      <alignment vertical="center"/>
    </xf>
    <xf numFmtId="0" fontId="20" fillId="13" borderId="0" xfId="0" applyFont="1" applyFill="1" applyAlignment="1">
      <alignment vertical="center"/>
    </xf>
    <xf numFmtId="0" fontId="56" fillId="3" borderId="0" xfId="0" applyFont="1" applyFill="1" applyAlignment="1">
      <alignment vertical="top"/>
    </xf>
    <xf numFmtId="0" fontId="20" fillId="5" borderId="146" xfId="0" applyFont="1" applyFill="1" applyBorder="1" applyAlignment="1">
      <alignment horizontal="center" vertical="center" wrapText="1"/>
    </xf>
    <xf numFmtId="0" fontId="20" fillId="5" borderId="147" xfId="0" applyFont="1" applyFill="1" applyBorder="1" applyAlignment="1">
      <alignment horizontal="center" vertical="center" wrapText="1"/>
    </xf>
    <xf numFmtId="0" fontId="14" fillId="3" borderId="0" xfId="0" applyFont="1" applyFill="1" applyAlignment="1">
      <alignment horizontal="left" vertical="center" wrapText="1" indent="2"/>
    </xf>
    <xf numFmtId="0" fontId="0" fillId="3" borderId="0" xfId="0" applyFill="1" applyAlignment="1">
      <alignment horizontal="right"/>
    </xf>
    <xf numFmtId="0" fontId="0" fillId="0" borderId="0" xfId="0" applyAlignment="1">
      <alignment horizontal="right"/>
    </xf>
    <xf numFmtId="0" fontId="14" fillId="3" borderId="0" xfId="0" applyFont="1" applyFill="1" applyAlignment="1">
      <alignment horizontal="left" vertical="center" wrapText="1" indent="3"/>
    </xf>
    <xf numFmtId="0" fontId="0" fillId="4" borderId="6" xfId="0" applyFill="1" applyBorder="1" applyAlignment="1">
      <alignment horizontal="left" indent="1"/>
    </xf>
    <xf numFmtId="0" fontId="0" fillId="4" borderId="110" xfId="0" applyFill="1" applyBorder="1" applyAlignment="1">
      <alignment horizontal="left" indent="1"/>
    </xf>
    <xf numFmtId="0" fontId="0" fillId="4" borderId="6" xfId="0" applyFill="1" applyBorder="1" applyAlignment="1" applyProtection="1">
      <alignment horizontal="center"/>
      <protection locked="0"/>
    </xf>
    <xf numFmtId="0" fontId="0" fillId="4" borderId="0" xfId="0" applyFill="1" applyAlignment="1">
      <alignment horizontal="left"/>
    </xf>
    <xf numFmtId="0" fontId="0" fillId="4" borderId="106" xfId="0" applyFill="1" applyBorder="1" applyAlignment="1">
      <alignment horizontal="left" indent="1"/>
    </xf>
    <xf numFmtId="0" fontId="0" fillId="4" borderId="7" xfId="0" applyFill="1" applyBorder="1" applyAlignment="1">
      <alignment horizontal="left" indent="1"/>
    </xf>
    <xf numFmtId="0" fontId="0" fillId="4" borderId="7" xfId="0" applyFill="1" applyBorder="1" applyAlignment="1" applyProtection="1">
      <alignment horizontal="center"/>
      <protection locked="0"/>
    </xf>
    <xf numFmtId="0" fontId="0" fillId="4" borderId="7" xfId="0" applyFill="1" applyBorder="1" applyAlignment="1">
      <alignment horizontal="left"/>
    </xf>
    <xf numFmtId="0" fontId="0" fillId="0" borderId="112" xfId="0" applyBorder="1" applyAlignment="1">
      <alignment vertical="center"/>
    </xf>
    <xf numFmtId="0" fontId="0" fillId="0" borderId="6" xfId="0" applyBorder="1" applyAlignment="1">
      <alignment vertical="center"/>
    </xf>
    <xf numFmtId="0" fontId="0" fillId="9" borderId="0" xfId="0" applyFill="1"/>
    <xf numFmtId="0" fontId="88" fillId="4" borderId="68" xfId="0" applyFont="1" applyFill="1" applyBorder="1" applyAlignment="1">
      <alignment horizontal="right" vertical="center"/>
    </xf>
    <xf numFmtId="0" fontId="0" fillId="4" borderId="140" xfId="0" applyFill="1" applyBorder="1" applyAlignment="1">
      <alignment horizontal="right" vertical="center"/>
    </xf>
    <xf numFmtId="0" fontId="0" fillId="0" borderId="16" xfId="0" applyBorder="1"/>
    <xf numFmtId="0" fontId="25" fillId="4" borderId="165" xfId="0" applyFont="1" applyFill="1" applyBorder="1" applyAlignment="1">
      <alignment horizontal="left" vertical="center" indent="1"/>
    </xf>
    <xf numFmtId="0" fontId="0" fillId="4" borderId="40" xfId="0" applyFill="1" applyBorder="1" applyAlignment="1">
      <alignment horizontal="center" vertical="center"/>
    </xf>
    <xf numFmtId="0" fontId="7" fillId="0" borderId="17" xfId="0" applyFont="1" applyBorder="1" applyAlignment="1">
      <alignment horizontal="left" vertical="top"/>
    </xf>
    <xf numFmtId="0" fontId="89" fillId="0" borderId="0" xfId="0" applyFont="1" applyAlignment="1">
      <alignment horizontal="left" vertical="top"/>
    </xf>
    <xf numFmtId="0" fontId="25" fillId="4" borderId="166" xfId="0" applyFont="1" applyFill="1" applyBorder="1" applyAlignment="1">
      <alignment horizontal="center" vertical="center"/>
    </xf>
    <xf numFmtId="0" fontId="0" fillId="4" borderId="17" xfId="0" applyFill="1" applyBorder="1" applyAlignment="1">
      <alignment vertical="center"/>
    </xf>
    <xf numFmtId="0" fontId="25" fillId="4" borderId="67" xfId="0" applyFont="1" applyFill="1" applyBorder="1" applyAlignment="1">
      <alignment horizontal="left" vertical="center" indent="1"/>
    </xf>
    <xf numFmtId="0" fontId="0" fillId="4" borderId="166" xfId="0" applyFill="1" applyBorder="1" applyAlignment="1">
      <alignment horizontal="right" vertical="center"/>
    </xf>
    <xf numFmtId="0" fontId="7" fillId="0" borderId="18" xfId="0" applyFont="1" applyBorder="1" applyAlignment="1">
      <alignment horizontal="left" vertical="top"/>
    </xf>
    <xf numFmtId="0" fontId="10" fillId="2" borderId="0" xfId="0" applyFont="1" applyFill="1" applyAlignment="1">
      <alignment vertical="center" wrapText="1"/>
    </xf>
    <xf numFmtId="0" fontId="61" fillId="5" borderId="126" xfId="0" applyFont="1" applyFill="1" applyBorder="1" applyAlignment="1">
      <alignment horizontal="center" vertical="center" wrapText="1"/>
    </xf>
    <xf numFmtId="0" fontId="61" fillId="5" borderId="130" xfId="0" applyFont="1" applyFill="1" applyBorder="1" applyAlignment="1">
      <alignment horizontal="center" vertical="center" wrapText="1"/>
    </xf>
    <xf numFmtId="0" fontId="10" fillId="5" borderId="129" xfId="0" applyFont="1" applyFill="1" applyBorder="1" applyAlignment="1">
      <alignment horizontal="center" vertical="center" wrapText="1"/>
    </xf>
    <xf numFmtId="0" fontId="10" fillId="5" borderId="168" xfId="0" applyFont="1" applyFill="1" applyBorder="1" applyAlignment="1">
      <alignment horizontal="center" vertical="center" wrapText="1"/>
    </xf>
    <xf numFmtId="0" fontId="16" fillId="4" borderId="19" xfId="0" applyFont="1" applyFill="1" applyBorder="1" applyAlignment="1" applyProtection="1">
      <alignment horizontal="left" vertical="center"/>
      <protection locked="0"/>
    </xf>
    <xf numFmtId="0" fontId="16" fillId="4" borderId="30" xfId="0" applyFont="1" applyFill="1" applyBorder="1" applyAlignment="1" applyProtection="1">
      <alignment horizontal="left" vertical="center"/>
      <protection locked="0"/>
    </xf>
    <xf numFmtId="0" fontId="16" fillId="4" borderId="20" xfId="0" applyFont="1" applyFill="1" applyBorder="1" applyAlignment="1" applyProtection="1">
      <alignment horizontal="center" vertical="center"/>
      <protection locked="0"/>
    </xf>
    <xf numFmtId="0" fontId="16" fillId="4" borderId="30"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170" fontId="16" fillId="9" borderId="169" xfId="1" applyNumberFormat="1" applyFont="1" applyFill="1" applyBorder="1" applyAlignment="1" applyProtection="1">
      <alignment horizontal="center" vertical="top"/>
    </xf>
    <xf numFmtId="0" fontId="16" fillId="4" borderId="23" xfId="0" applyFont="1" applyFill="1" applyBorder="1" applyAlignment="1" applyProtection="1">
      <alignment horizontal="left" vertical="center"/>
      <protection locked="0"/>
    </xf>
    <xf numFmtId="0" fontId="16" fillId="4" borderId="15" xfId="0" applyFont="1" applyFill="1" applyBorder="1" applyAlignment="1" applyProtection="1">
      <alignment horizontal="left" vertical="center"/>
      <protection locked="0"/>
    </xf>
    <xf numFmtId="0" fontId="16" fillId="4" borderId="13" xfId="0" applyFont="1" applyFill="1" applyBorder="1" applyAlignment="1" applyProtection="1">
      <alignment horizontal="center" vertical="center"/>
      <protection locked="0"/>
    </xf>
    <xf numFmtId="0" fontId="16" fillId="4" borderId="15" xfId="0"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protection locked="0"/>
    </xf>
    <xf numFmtId="170" fontId="16" fillId="9" borderId="170" xfId="1" applyNumberFormat="1" applyFont="1" applyFill="1" applyBorder="1" applyAlignment="1" applyProtection="1">
      <alignment horizontal="center" vertical="top"/>
    </xf>
    <xf numFmtId="0" fontId="16" fillId="4" borderId="25"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6" fillId="4" borderId="26" xfId="0" applyFont="1" applyFill="1" applyBorder="1" applyAlignment="1" applyProtection="1">
      <alignment horizontal="center" vertical="center"/>
      <protection locked="0"/>
    </xf>
    <xf numFmtId="0" fontId="16" fillId="4" borderId="29" xfId="0" applyFont="1" applyFill="1" applyBorder="1" applyAlignment="1" applyProtection="1">
      <alignment horizontal="center" vertical="center"/>
      <protection locked="0"/>
    </xf>
    <xf numFmtId="0" fontId="16" fillId="4" borderId="28" xfId="0" applyFont="1" applyFill="1" applyBorder="1" applyAlignment="1" applyProtection="1">
      <alignment horizontal="center" vertical="center"/>
      <protection locked="0"/>
    </xf>
    <xf numFmtId="170" fontId="16" fillId="9" borderId="171" xfId="1" applyNumberFormat="1" applyFont="1" applyFill="1" applyBorder="1" applyAlignment="1" applyProtection="1">
      <alignment horizontal="center" vertical="top"/>
    </xf>
    <xf numFmtId="0" fontId="16" fillId="3" borderId="0" xfId="0" applyFont="1" applyFill="1" applyAlignment="1">
      <alignment horizontal="center" vertical="top"/>
    </xf>
    <xf numFmtId="0" fontId="16" fillId="3" borderId="0" xfId="0" applyFont="1" applyFill="1" applyAlignment="1">
      <alignment horizontal="right" vertical="top" indent="1"/>
    </xf>
    <xf numFmtId="170" fontId="16" fillId="9" borderId="26" xfId="0" applyNumberFormat="1" applyFont="1" applyFill="1" applyBorder="1" applyAlignment="1">
      <alignment horizontal="center" vertical="top"/>
    </xf>
    <xf numFmtId="0" fontId="16" fillId="4" borderId="172" xfId="0" applyFont="1" applyFill="1" applyBorder="1" applyAlignment="1" applyProtection="1">
      <alignment horizontal="center" vertical="top"/>
      <protection locked="0"/>
    </xf>
    <xf numFmtId="0" fontId="16" fillId="4" borderId="173" xfId="0" applyFont="1" applyFill="1" applyBorder="1" applyAlignment="1" applyProtection="1">
      <alignment horizontal="center" vertical="top"/>
      <protection locked="0"/>
    </xf>
    <xf numFmtId="0" fontId="16" fillId="4" borderId="174" xfId="0" applyFont="1" applyFill="1" applyBorder="1" applyAlignment="1" applyProtection="1">
      <alignment horizontal="center" vertical="top"/>
      <protection locked="0"/>
    </xf>
    <xf numFmtId="0" fontId="61" fillId="5" borderId="129" xfId="0" applyFont="1" applyFill="1" applyBorder="1" applyAlignment="1">
      <alignment horizontal="center" vertical="center" wrapText="1"/>
    </xf>
    <xf numFmtId="0" fontId="61" fillId="5" borderId="175" xfId="0" applyFont="1" applyFill="1" applyBorder="1" applyAlignment="1">
      <alignment horizontal="center" vertical="center" wrapText="1"/>
    </xf>
    <xf numFmtId="170" fontId="16" fillId="9" borderId="176" xfId="1" applyNumberFormat="1" applyFont="1" applyFill="1" applyBorder="1" applyAlignment="1" applyProtection="1">
      <alignment horizontal="center" vertical="top"/>
    </xf>
    <xf numFmtId="170" fontId="16" fillId="9" borderId="177" xfId="0" applyNumberFormat="1" applyFont="1" applyFill="1" applyBorder="1" applyAlignment="1">
      <alignment horizontal="center" vertical="top"/>
    </xf>
    <xf numFmtId="0" fontId="92" fillId="15" borderId="178" xfId="0" applyFont="1" applyFill="1" applyBorder="1" applyAlignment="1">
      <alignment horizontal="center" vertical="center" wrapText="1"/>
    </xf>
    <xf numFmtId="0" fontId="92" fillId="15" borderId="17" xfId="0" applyFont="1" applyFill="1" applyBorder="1" applyAlignment="1">
      <alignment horizontal="center" vertical="center" wrapText="1"/>
    </xf>
    <xf numFmtId="0" fontId="10" fillId="15" borderId="178" xfId="0" applyFont="1" applyFill="1" applyBorder="1" applyAlignment="1">
      <alignment horizontal="center" vertical="center" wrapText="1"/>
    </xf>
    <xf numFmtId="0" fontId="10" fillId="15" borderId="42" xfId="0" applyFont="1" applyFill="1" applyBorder="1" applyAlignment="1">
      <alignment horizontal="center" vertical="center" wrapText="1"/>
    </xf>
    <xf numFmtId="0" fontId="10" fillId="15" borderId="184" xfId="0" applyFont="1" applyFill="1" applyBorder="1" applyAlignment="1">
      <alignment horizontal="center" vertical="center" wrapText="1"/>
    </xf>
    <xf numFmtId="0" fontId="0" fillId="3" borderId="0" xfId="0" applyFill="1" applyAlignment="1">
      <alignment horizontal="right" vertical="top" indent="1"/>
    </xf>
    <xf numFmtId="0" fontId="45" fillId="0" borderId="0" xfId="0" applyFont="1"/>
    <xf numFmtId="0" fontId="11" fillId="3" borderId="0" xfId="0" applyFont="1" applyFill="1" applyAlignment="1">
      <alignment horizontal="left"/>
    </xf>
    <xf numFmtId="0" fontId="16" fillId="0" borderId="0" xfId="0" applyFont="1" applyAlignment="1">
      <alignment vertical="center" wrapText="1"/>
    </xf>
    <xf numFmtId="0" fontId="16" fillId="4" borderId="0" xfId="0" applyFont="1" applyFill="1" applyAlignment="1">
      <alignment vertical="center" wrapText="1"/>
    </xf>
    <xf numFmtId="9" fontId="16" fillId="4" borderId="0" xfId="3" applyFont="1" applyFill="1" applyBorder="1" applyAlignment="1" applyProtection="1">
      <alignment vertical="top"/>
    </xf>
    <xf numFmtId="0" fontId="42" fillId="0" borderId="0" xfId="7" applyFont="1" applyAlignment="1" applyProtection="1">
      <alignment horizontal="left" vertical="center"/>
    </xf>
    <xf numFmtId="0" fontId="0" fillId="0" borderId="0" xfId="0" applyProtection="1">
      <protection locked="0"/>
    </xf>
    <xf numFmtId="0" fontId="5" fillId="0" borderId="0" xfId="0" applyFont="1" applyAlignment="1" applyProtection="1">
      <alignment horizontal="left"/>
      <protection locked="0"/>
    </xf>
    <xf numFmtId="0" fontId="16" fillId="0" borderId="0" xfId="0" applyFont="1" applyAlignment="1" applyProtection="1">
      <alignment vertical="center"/>
      <protection locked="0"/>
    </xf>
    <xf numFmtId="0" fontId="0" fillId="4" borderId="0" xfId="0" applyFill="1" applyProtection="1">
      <protection locked="0"/>
    </xf>
    <xf numFmtId="0" fontId="0" fillId="4" borderId="0" xfId="0" applyFill="1" applyAlignment="1" applyProtection="1">
      <alignment horizontal="left" vertical="top" wrapText="1"/>
      <protection locked="0"/>
    </xf>
    <xf numFmtId="0" fontId="14" fillId="4" borderId="0" xfId="0" applyFont="1" applyFill="1" applyAlignment="1" applyProtection="1">
      <alignment vertical="top"/>
      <protection locked="0"/>
    </xf>
    <xf numFmtId="0" fontId="24" fillId="4" borderId="0" xfId="0" applyFont="1" applyFill="1" applyAlignment="1" applyProtection="1">
      <alignment vertical="top"/>
      <protection locked="0"/>
    </xf>
    <xf numFmtId="0" fontId="14" fillId="4" borderId="0" xfId="0" applyFont="1" applyFill="1" applyAlignment="1" applyProtection="1">
      <alignment vertical="top" wrapText="1"/>
      <protection locked="0"/>
    </xf>
    <xf numFmtId="0" fontId="14" fillId="4" borderId="0" xfId="0" applyFont="1" applyFill="1" applyAlignment="1" applyProtection="1">
      <alignment horizontal="left" vertical="top" wrapText="1"/>
      <protection locked="0"/>
    </xf>
    <xf numFmtId="0" fontId="0" fillId="4" borderId="0" xfId="0" applyFill="1" applyAlignment="1" applyProtection="1">
      <alignment horizontal="left" vertical="top"/>
      <protection locked="0"/>
    </xf>
    <xf numFmtId="0" fontId="0" fillId="4" borderId="0" xfId="0" applyFill="1" applyAlignment="1" applyProtection="1">
      <alignment vertical="top" wrapText="1"/>
      <protection locked="0"/>
    </xf>
    <xf numFmtId="0" fontId="41" fillId="0" borderId="0" xfId="0" applyFont="1" applyAlignment="1" applyProtection="1">
      <alignment vertical="center"/>
      <protection locked="0"/>
    </xf>
    <xf numFmtId="0" fontId="25" fillId="0" borderId="0" xfId="0" applyFont="1" applyProtection="1">
      <protection locked="0"/>
    </xf>
    <xf numFmtId="0" fontId="0" fillId="6" borderId="0" xfId="0" applyFill="1" applyProtection="1">
      <protection locked="0"/>
    </xf>
    <xf numFmtId="0" fontId="42" fillId="0" borderId="0" xfId="7" applyFont="1" applyAlignment="1" applyProtection="1">
      <alignment horizontal="left" vertical="center"/>
      <protection locked="0"/>
    </xf>
    <xf numFmtId="0" fontId="23" fillId="0" borderId="0" xfId="0" applyFont="1" applyAlignment="1" applyProtection="1">
      <alignment horizontal="left" vertical="center" wrapText="1"/>
      <protection locked="0"/>
    </xf>
    <xf numFmtId="0" fontId="0" fillId="0" borderId="0" xfId="0" applyAlignment="1" applyProtection="1">
      <alignment horizontal="left" vertical="top" wrapText="1"/>
      <protection locked="0"/>
    </xf>
    <xf numFmtId="0" fontId="18" fillId="0" borderId="0" xfId="0" applyFont="1" applyAlignment="1" applyProtection="1">
      <alignment horizontal="left" vertical="center" wrapText="1"/>
      <protection locked="0"/>
    </xf>
    <xf numFmtId="0" fontId="0" fillId="0" borderId="0" xfId="0" applyAlignment="1" applyProtection="1">
      <alignment vertical="center"/>
      <protection locked="0"/>
    </xf>
    <xf numFmtId="0" fontId="0" fillId="4" borderId="0" xfId="0" applyFill="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center"/>
      <protection locked="0"/>
    </xf>
    <xf numFmtId="0" fontId="20" fillId="5" borderId="185" xfId="0" applyFont="1" applyFill="1" applyBorder="1" applyAlignment="1">
      <alignment horizontal="center" vertical="center" wrapText="1"/>
    </xf>
    <xf numFmtId="0" fontId="61" fillId="14" borderId="13" xfId="0" applyFont="1" applyFill="1" applyBorder="1" applyAlignment="1">
      <alignment vertical="center" wrapText="1"/>
    </xf>
    <xf numFmtId="0" fontId="56" fillId="8" borderId="15" xfId="0" applyFont="1" applyFill="1" applyBorder="1" applyAlignment="1">
      <alignment horizontal="left" vertical="center" wrapText="1"/>
    </xf>
    <xf numFmtId="0" fontId="16" fillId="4" borderId="172" xfId="0" applyFont="1" applyFill="1" applyBorder="1" applyAlignment="1" applyProtection="1">
      <alignment horizontal="center" vertical="center"/>
      <protection locked="0"/>
    </xf>
    <xf numFmtId="0" fontId="61" fillId="14" borderId="13" xfId="0" applyFont="1" applyFill="1" applyBorder="1"/>
    <xf numFmtId="0" fontId="16" fillId="8" borderId="15" xfId="0" applyFont="1" applyFill="1" applyBorder="1" applyAlignment="1">
      <alignment vertical="center"/>
    </xf>
    <xf numFmtId="0" fontId="16" fillId="4" borderId="173" xfId="0" applyFont="1" applyFill="1" applyBorder="1" applyAlignment="1" applyProtection="1">
      <alignment horizontal="center" vertical="center"/>
      <protection locked="0"/>
    </xf>
    <xf numFmtId="0" fontId="16" fillId="4" borderId="174" xfId="0" applyFont="1" applyFill="1" applyBorder="1" applyAlignment="1" applyProtection="1">
      <alignment horizontal="center" vertical="center"/>
      <protection locked="0"/>
    </xf>
    <xf numFmtId="0" fontId="16" fillId="8" borderId="13" xfId="0" applyFont="1" applyFill="1" applyBorder="1" applyAlignment="1">
      <alignment horizontal="left" vertical="center"/>
    </xf>
    <xf numFmtId="0" fontId="16" fillId="8" borderId="15" xfId="0" applyFont="1" applyFill="1" applyBorder="1" applyAlignment="1">
      <alignment horizontal="left" vertical="center"/>
    </xf>
    <xf numFmtId="0" fontId="1" fillId="6"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6" borderId="0" xfId="0" applyFont="1" applyFill="1" applyProtection="1">
      <protection locked="0"/>
    </xf>
    <xf numFmtId="0" fontId="1" fillId="0" borderId="0" xfId="0" applyFont="1" applyProtection="1">
      <protection locked="0"/>
    </xf>
    <xf numFmtId="169" fontId="1" fillId="8" borderId="32" xfId="0" applyNumberFormat="1" applyFont="1" applyFill="1" applyBorder="1" applyAlignment="1">
      <alignment horizontal="right" vertical="center"/>
    </xf>
    <xf numFmtId="171" fontId="84" fillId="11" borderId="164" xfId="1" applyNumberFormat="1" applyFont="1" applyFill="1" applyBorder="1" applyAlignment="1" applyProtection="1">
      <alignment horizontal="center" vertical="center" wrapText="1"/>
    </xf>
    <xf numFmtId="0" fontId="0" fillId="3" borderId="0" xfId="0" applyFill="1" applyAlignment="1">
      <alignment vertical="center"/>
    </xf>
    <xf numFmtId="0" fontId="0" fillId="3" borderId="0" xfId="0" applyFill="1" applyAlignment="1">
      <alignment horizontal="right" vertical="center"/>
    </xf>
    <xf numFmtId="0" fontId="19" fillId="3" borderId="0" xfId="0" applyFont="1" applyFill="1" applyAlignment="1">
      <alignment horizontal="right"/>
    </xf>
    <xf numFmtId="0" fontId="15" fillId="3" borderId="0" xfId="0" applyFont="1" applyFill="1" applyAlignment="1">
      <alignment horizontal="right"/>
    </xf>
    <xf numFmtId="171" fontId="84" fillId="11" borderId="193" xfId="1" applyNumberFormat="1" applyFont="1" applyFill="1" applyBorder="1" applyAlignment="1" applyProtection="1">
      <alignment horizontal="center" vertical="center" wrapText="1"/>
    </xf>
    <xf numFmtId="170" fontId="11" fillId="3" borderId="196" xfId="0" applyNumberFormat="1" applyFont="1" applyFill="1" applyBorder="1" applyAlignment="1">
      <alignment horizontal="center" vertical="top"/>
    </xf>
    <xf numFmtId="0" fontId="23" fillId="4" borderId="11" xfId="0" applyFont="1" applyFill="1" applyBorder="1" applyAlignment="1" applyProtection="1">
      <alignment horizontal="left" vertical="center"/>
      <protection locked="0"/>
    </xf>
    <xf numFmtId="0" fontId="24" fillId="4" borderId="0" xfId="0" applyFont="1" applyFill="1" applyAlignment="1">
      <alignment horizontal="right" indent="1"/>
    </xf>
    <xf numFmtId="0" fontId="14" fillId="16" borderId="0" xfId="0" applyFont="1" applyFill="1" applyAlignment="1">
      <alignment horizontal="center" vertical="center"/>
    </xf>
    <xf numFmtId="0" fontId="64" fillId="11" borderId="189" xfId="0" applyFont="1" applyFill="1" applyBorder="1" applyAlignment="1">
      <alignment horizontal="center" vertical="center" wrapText="1"/>
    </xf>
    <xf numFmtId="4" fontId="0" fillId="0" borderId="0" xfId="0" applyNumberFormat="1"/>
    <xf numFmtId="0" fontId="20" fillId="5" borderId="199" xfId="0" applyFont="1" applyFill="1" applyBorder="1" applyAlignment="1">
      <alignment horizontal="left" vertical="center" indent="1"/>
    </xf>
    <xf numFmtId="0" fontId="20" fillId="5" borderId="200" xfId="0" applyFont="1" applyFill="1" applyBorder="1" applyAlignment="1">
      <alignment horizontal="left" vertical="center" indent="1"/>
    </xf>
    <xf numFmtId="0" fontId="0" fillId="3" borderId="0" xfId="0" applyFill="1" applyProtection="1">
      <protection locked="0"/>
    </xf>
    <xf numFmtId="0" fontId="20" fillId="5" borderId="200" xfId="0" applyFont="1" applyFill="1" applyBorder="1" applyAlignment="1">
      <alignment vertical="center"/>
    </xf>
    <xf numFmtId="0" fontId="20" fillId="3" borderId="0" xfId="0" applyFont="1" applyFill="1" applyAlignment="1">
      <alignment vertical="center"/>
    </xf>
    <xf numFmtId="172" fontId="0" fillId="9" borderId="0" xfId="0" applyNumberFormat="1" applyFill="1" applyAlignment="1">
      <alignment horizontal="center" vertical="top"/>
    </xf>
    <xf numFmtId="0" fontId="0" fillId="17" borderId="0" xfId="0" applyFill="1" applyAlignment="1">
      <alignment horizontal="left" vertical="top"/>
    </xf>
    <xf numFmtId="0" fontId="0" fillId="17" borderId="0" xfId="0" applyFill="1"/>
    <xf numFmtId="0" fontId="16" fillId="17" borderId="0" xfId="0" applyFont="1" applyFill="1" applyAlignment="1">
      <alignment horizontal="left" vertical="center" wrapText="1"/>
    </xf>
    <xf numFmtId="0" fontId="0" fillId="17" borderId="0" xfId="0" applyFill="1" applyAlignment="1">
      <alignment horizontal="left" vertical="top" wrapText="1"/>
    </xf>
    <xf numFmtId="0" fontId="20" fillId="3" borderId="0" xfId="0" applyFont="1" applyFill="1" applyAlignment="1">
      <alignment horizontal="right" vertical="center" indent="1"/>
    </xf>
    <xf numFmtId="0" fontId="71" fillId="3" borderId="0" xfId="0" applyFont="1" applyFill="1" applyAlignment="1">
      <alignment horizontal="center" vertical="center" wrapText="1"/>
    </xf>
    <xf numFmtId="2" fontId="84" fillId="3" borderId="0" xfId="0" applyNumberFormat="1" applyFont="1" applyFill="1" applyAlignment="1">
      <alignment horizontal="center" vertical="center"/>
    </xf>
    <xf numFmtId="0" fontId="23" fillId="3" borderId="0" xfId="0" applyFont="1" applyFill="1" applyAlignment="1" applyProtection="1">
      <alignment horizontal="center" vertical="center"/>
      <protection locked="0"/>
    </xf>
    <xf numFmtId="0" fontId="20" fillId="5" borderId="201" xfId="0" applyFont="1" applyFill="1" applyBorder="1" applyAlignment="1">
      <alignment vertical="center"/>
    </xf>
    <xf numFmtId="0" fontId="20" fillId="5" borderId="202" xfId="0" applyFont="1" applyFill="1" applyBorder="1" applyAlignment="1">
      <alignment vertical="center"/>
    </xf>
    <xf numFmtId="0" fontId="0" fillId="3" borderId="4" xfId="0" applyFill="1" applyBorder="1" applyAlignment="1">
      <alignment horizontal="center" vertical="top"/>
    </xf>
    <xf numFmtId="0" fontId="20" fillId="5" borderId="117" xfId="0" applyFont="1" applyFill="1" applyBorder="1" applyAlignment="1">
      <alignment horizontal="left" vertical="center" indent="1"/>
    </xf>
    <xf numFmtId="0" fontId="95" fillId="5" borderId="204" xfId="0" applyFont="1" applyFill="1" applyBorder="1" applyAlignment="1">
      <alignment horizontal="center" vertical="center" wrapText="1"/>
    </xf>
    <xf numFmtId="0" fontId="95" fillId="5" borderId="129" xfId="0" applyFont="1" applyFill="1" applyBorder="1" applyAlignment="1">
      <alignment horizontal="center" vertical="center" wrapText="1"/>
    </xf>
    <xf numFmtId="0" fontId="20" fillId="5" borderId="205" xfId="0" applyFont="1" applyFill="1" applyBorder="1" applyAlignment="1">
      <alignment horizontal="left" vertical="center" indent="1"/>
    </xf>
    <xf numFmtId="0" fontId="20" fillId="5" borderId="206" xfId="0" applyFont="1" applyFill="1" applyBorder="1" applyAlignment="1">
      <alignment horizontal="left" vertical="center" indent="1"/>
    </xf>
    <xf numFmtId="0" fontId="20" fillId="5" borderId="206" xfId="0" applyFont="1" applyFill="1" applyBorder="1" applyAlignment="1">
      <alignment vertical="center"/>
    </xf>
    <xf numFmtId="0" fontId="20" fillId="5" borderId="207" xfId="0" applyFont="1" applyFill="1" applyBorder="1" applyAlignment="1">
      <alignment vertical="center"/>
    </xf>
    <xf numFmtId="0" fontId="20" fillId="5" borderId="162" xfId="0" applyFont="1" applyFill="1" applyBorder="1" applyAlignment="1">
      <alignment horizontal="left" vertical="center" indent="1"/>
    </xf>
    <xf numFmtId="0" fontId="20" fillId="5" borderId="208" xfId="0" applyFont="1" applyFill="1" applyBorder="1" applyAlignment="1">
      <alignment horizontal="left" vertical="center" indent="1"/>
    </xf>
    <xf numFmtId="0" fontId="20" fillId="5" borderId="208" xfId="0" applyFont="1" applyFill="1" applyBorder="1" applyAlignment="1">
      <alignment vertical="center"/>
    </xf>
    <xf numFmtId="0" fontId="20" fillId="5" borderId="161" xfId="0" applyFont="1" applyFill="1" applyBorder="1" applyAlignment="1">
      <alignment vertical="center"/>
    </xf>
    <xf numFmtId="169" fontId="48" fillId="0" borderId="151" xfId="0" applyNumberFormat="1" applyFont="1" applyBorder="1" applyAlignment="1">
      <alignment horizontal="center" vertical="center"/>
    </xf>
    <xf numFmtId="0" fontId="78" fillId="0" borderId="151" xfId="0" applyFont="1" applyBorder="1" applyAlignment="1">
      <alignment horizontal="center" vertical="center" wrapText="1"/>
    </xf>
    <xf numFmtId="0" fontId="73" fillId="6" borderId="0" xfId="0" applyFont="1" applyFill="1" applyAlignment="1">
      <alignment vertical="center"/>
    </xf>
    <xf numFmtId="169" fontId="24" fillId="6" borderId="0" xfId="0" applyNumberFormat="1" applyFont="1" applyFill="1" applyAlignment="1">
      <alignment vertical="center"/>
    </xf>
    <xf numFmtId="0" fontId="17" fillId="6" borderId="0" xfId="0" applyFont="1" applyFill="1" applyAlignment="1">
      <alignment vertical="center"/>
    </xf>
    <xf numFmtId="0" fontId="54" fillId="6" borderId="0" xfId="0" applyFont="1" applyFill="1" applyAlignment="1">
      <alignment vertical="center"/>
    </xf>
    <xf numFmtId="169" fontId="65" fillId="0" borderId="152" xfId="1" applyNumberFormat="1" applyFont="1" applyBorder="1" applyAlignment="1" applyProtection="1">
      <alignment horizontal="right" vertical="center"/>
      <protection locked="0"/>
    </xf>
    <xf numFmtId="169" fontId="1" fillId="8" borderId="33" xfId="0" applyNumberFormat="1" applyFont="1" applyFill="1" applyBorder="1" applyAlignment="1">
      <alignment vertical="center"/>
    </xf>
    <xf numFmtId="0" fontId="0" fillId="6" borderId="0" xfId="0" applyFill="1" applyAlignment="1">
      <alignment vertical="center"/>
    </xf>
    <xf numFmtId="0" fontId="45" fillId="0" borderId="0" xfId="0" applyFont="1" applyAlignment="1">
      <alignment horizontal="left" vertical="center" wrapText="1"/>
    </xf>
    <xf numFmtId="0" fontId="65" fillId="4" borderId="0" xfId="0" applyFont="1" applyFill="1" applyAlignment="1">
      <alignment horizontal="right" vertical="center"/>
    </xf>
    <xf numFmtId="0" fontId="78" fillId="0" borderId="96" xfId="0" applyFont="1" applyBorder="1" applyAlignment="1">
      <alignment horizontal="center" vertical="center" wrapText="1"/>
    </xf>
    <xf numFmtId="0" fontId="16" fillId="6" borderId="0" xfId="0" applyFont="1" applyFill="1" applyAlignment="1" applyProtection="1">
      <alignment vertical="center"/>
      <protection locked="0"/>
    </xf>
    <xf numFmtId="0" fontId="1" fillId="0" borderId="152" xfId="0" applyFont="1" applyBorder="1" applyAlignment="1" applyProtection="1">
      <alignment vertical="center"/>
      <protection locked="0"/>
    </xf>
    <xf numFmtId="169" fontId="65" fillId="0" borderId="209" xfId="1" applyNumberFormat="1" applyFont="1" applyBorder="1" applyAlignment="1" applyProtection="1">
      <alignment horizontal="right" vertical="center"/>
      <protection locked="0"/>
    </xf>
    <xf numFmtId="169" fontId="1" fillId="8" borderId="213" xfId="0" applyNumberFormat="1" applyFont="1" applyFill="1" applyBorder="1" applyAlignment="1">
      <alignment horizontal="right" vertical="center"/>
    </xf>
    <xf numFmtId="169" fontId="1" fillId="8" borderId="214" xfId="0" applyNumberFormat="1" applyFont="1" applyFill="1" applyBorder="1" applyAlignment="1">
      <alignment horizontal="right" vertical="center"/>
    </xf>
    <xf numFmtId="169" fontId="1" fillId="8" borderId="213" xfId="0" applyNumberFormat="1" applyFont="1" applyFill="1" applyBorder="1" applyAlignment="1">
      <alignment vertical="center"/>
    </xf>
    <xf numFmtId="169" fontId="81" fillId="14" borderId="142" xfId="0" applyNumberFormat="1" applyFont="1" applyFill="1" applyBorder="1" applyAlignment="1">
      <alignment horizontal="right" vertical="center"/>
    </xf>
    <xf numFmtId="169" fontId="81" fillId="14" borderId="215" xfId="0" applyNumberFormat="1" applyFont="1" applyFill="1" applyBorder="1" applyAlignment="1">
      <alignment horizontal="right" vertical="center"/>
    </xf>
    <xf numFmtId="169" fontId="81" fillId="14" borderId="216" xfId="0" applyNumberFormat="1" applyFont="1" applyFill="1" applyBorder="1" applyAlignment="1">
      <alignment horizontal="right" vertical="center"/>
    </xf>
    <xf numFmtId="0" fontId="1" fillId="8" borderId="90" xfId="0" applyFont="1" applyFill="1" applyBorder="1" applyAlignment="1">
      <alignment horizontal="right" vertical="center"/>
    </xf>
    <xf numFmtId="0" fontId="81" fillId="4" borderId="0" xfId="0" applyFont="1" applyFill="1" applyAlignment="1">
      <alignment horizontal="right" vertical="center"/>
    </xf>
    <xf numFmtId="169" fontId="81" fillId="4" borderId="0" xfId="0" applyNumberFormat="1" applyFont="1" applyFill="1" applyAlignment="1">
      <alignment horizontal="right" vertical="center"/>
    </xf>
    <xf numFmtId="169" fontId="81" fillId="4" borderId="0" xfId="0" applyNumberFormat="1" applyFont="1" applyFill="1" applyAlignment="1">
      <alignment horizontal="center" vertical="center"/>
    </xf>
    <xf numFmtId="0" fontId="1" fillId="4" borderId="0" xfId="0" applyFont="1" applyFill="1" applyProtection="1">
      <protection locked="0"/>
    </xf>
    <xf numFmtId="0" fontId="52" fillId="4" borderId="0" xfId="0" applyFont="1" applyFill="1"/>
    <xf numFmtId="0" fontId="95" fillId="5" borderId="117" xfId="0" applyFont="1" applyFill="1" applyBorder="1" applyAlignment="1">
      <alignment horizontal="center" vertical="center" wrapText="1"/>
    </xf>
    <xf numFmtId="0" fontId="95" fillId="5" borderId="220" xfId="0" applyFont="1" applyFill="1" applyBorder="1" applyAlignment="1">
      <alignment horizontal="center" vertical="center" wrapText="1"/>
    </xf>
    <xf numFmtId="0" fontId="71" fillId="5" borderId="221" xfId="0" applyFont="1" applyFill="1" applyBorder="1" applyAlignment="1">
      <alignment horizontal="center" vertical="center" wrapText="1"/>
    </xf>
    <xf numFmtId="0" fontId="98" fillId="3" borderId="0" xfId="0" applyFont="1" applyFill="1" applyAlignment="1">
      <alignment horizontal="right"/>
    </xf>
    <xf numFmtId="0" fontId="20" fillId="5" borderId="222" xfId="0" applyFont="1" applyFill="1" applyBorder="1" applyAlignment="1">
      <alignment horizontal="left" vertical="center" indent="1"/>
    </xf>
    <xf numFmtId="0" fontId="97" fillId="4" borderId="0" xfId="0" applyFont="1" applyFill="1" applyAlignment="1">
      <alignment vertical="center"/>
    </xf>
    <xf numFmtId="169" fontId="24" fillId="4" borderId="0" xfId="0" applyNumberFormat="1" applyFont="1" applyFill="1" applyAlignment="1">
      <alignment vertical="center"/>
    </xf>
    <xf numFmtId="169" fontId="1" fillId="0" borderId="209" xfId="0" applyNumberFormat="1" applyFont="1" applyBorder="1" applyAlignment="1">
      <alignment vertical="center"/>
    </xf>
    <xf numFmtId="169" fontId="1" fillId="8" borderId="90" xfId="0" applyNumberFormat="1" applyFont="1" applyFill="1" applyBorder="1" applyAlignment="1">
      <alignment vertical="center"/>
    </xf>
    <xf numFmtId="169" fontId="84" fillId="11" borderId="47" xfId="1" applyNumberFormat="1" applyFont="1" applyFill="1" applyBorder="1" applyAlignment="1" applyProtection="1">
      <alignment horizontal="center" vertical="top"/>
    </xf>
    <xf numFmtId="2" fontId="84" fillId="9" borderId="46" xfId="0" applyNumberFormat="1" applyFont="1" applyFill="1" applyBorder="1" applyAlignment="1">
      <alignment horizontal="center" vertical="center"/>
    </xf>
    <xf numFmtId="0" fontId="23" fillId="0" borderId="229" xfId="0" applyFont="1" applyBorder="1" applyAlignment="1" applyProtection="1">
      <alignment horizontal="center" vertical="center"/>
      <protection locked="0"/>
    </xf>
    <xf numFmtId="0" fontId="23" fillId="0" borderId="230" xfId="0" applyFont="1" applyBorder="1" applyAlignment="1" applyProtection="1">
      <alignment horizontal="center" vertical="center"/>
      <protection locked="0"/>
    </xf>
    <xf numFmtId="0" fontId="23" fillId="0" borderId="231" xfId="0" applyFont="1" applyBorder="1" applyAlignment="1" applyProtection="1">
      <alignment horizontal="center" vertical="center"/>
      <protection locked="0"/>
    </xf>
    <xf numFmtId="169" fontId="84" fillId="9" borderId="47" xfId="1" applyNumberFormat="1" applyFont="1" applyFill="1" applyBorder="1" applyAlignment="1" applyProtection="1">
      <alignment horizontal="center" vertical="top"/>
    </xf>
    <xf numFmtId="170" fontId="84" fillId="6" borderId="224" xfId="1" applyNumberFormat="1" applyFont="1" applyFill="1" applyBorder="1" applyAlignment="1" applyProtection="1">
      <alignment horizontal="center" vertical="center"/>
      <protection locked="0"/>
    </xf>
    <xf numFmtId="170" fontId="84" fillId="6" borderId="226" xfId="1" applyNumberFormat="1" applyFont="1" applyFill="1" applyBorder="1" applyAlignment="1" applyProtection="1">
      <alignment horizontal="center" vertical="center"/>
      <protection locked="0"/>
    </xf>
    <xf numFmtId="170" fontId="84" fillId="6" borderId="228" xfId="1" applyNumberFormat="1" applyFont="1" applyFill="1" applyBorder="1" applyAlignment="1" applyProtection="1">
      <alignment horizontal="center" vertical="center"/>
      <protection locked="0"/>
    </xf>
    <xf numFmtId="169" fontId="84" fillId="11" borderId="41" xfId="1" applyNumberFormat="1" applyFont="1" applyFill="1" applyBorder="1" applyAlignment="1" applyProtection="1">
      <alignment horizontal="center" vertical="top"/>
    </xf>
    <xf numFmtId="2" fontId="84" fillId="9" borderId="233" xfId="0" applyNumberFormat="1" applyFont="1" applyFill="1" applyBorder="1" applyAlignment="1">
      <alignment horizontal="center" vertical="center"/>
    </xf>
    <xf numFmtId="0" fontId="23" fillId="0" borderId="234" xfId="0" applyFont="1" applyBorder="1" applyAlignment="1" applyProtection="1">
      <alignment horizontal="center" vertical="center"/>
      <protection locked="0"/>
    </xf>
    <xf numFmtId="0" fontId="23" fillId="0" borderId="225" xfId="0" applyFont="1" applyBorder="1" applyAlignment="1" applyProtection="1">
      <alignment horizontal="center" vertical="center"/>
      <protection locked="0"/>
    </xf>
    <xf numFmtId="0" fontId="1" fillId="18" borderId="150" xfId="0" applyFont="1" applyFill="1" applyBorder="1" applyAlignment="1" applyProtection="1">
      <alignment vertical="center"/>
      <protection locked="0"/>
    </xf>
    <xf numFmtId="169" fontId="1" fillId="18" borderId="69" xfId="0" applyNumberFormat="1" applyFont="1" applyFill="1" applyBorder="1" applyAlignment="1" applyProtection="1">
      <alignment horizontal="right" vertical="center" shrinkToFit="1"/>
      <protection locked="0"/>
    </xf>
    <xf numFmtId="169" fontId="1" fillId="18" borderId="150" xfId="0" applyNumberFormat="1" applyFont="1" applyFill="1" applyBorder="1" applyAlignment="1" applyProtection="1">
      <alignment horizontal="right" vertical="center" shrinkToFit="1"/>
      <protection locked="0"/>
    </xf>
    <xf numFmtId="169" fontId="1" fillId="18" borderId="69" xfId="0" applyNumberFormat="1" applyFont="1" applyFill="1" applyBorder="1" applyAlignment="1">
      <alignment vertical="center"/>
    </xf>
    <xf numFmtId="169" fontId="1" fillId="18" borderId="69" xfId="0" applyNumberFormat="1" applyFont="1" applyFill="1" applyBorder="1" applyAlignment="1" applyProtection="1">
      <alignment horizontal="right" vertical="center"/>
      <protection locked="0"/>
    </xf>
    <xf numFmtId="169" fontId="1" fillId="18" borderId="150" xfId="0" applyNumberFormat="1" applyFont="1" applyFill="1" applyBorder="1" applyAlignment="1" applyProtection="1">
      <alignment horizontal="right" vertical="center"/>
      <protection locked="0"/>
    </xf>
    <xf numFmtId="0" fontId="1" fillId="18" borderId="153" xfId="0" applyFont="1" applyFill="1" applyBorder="1" applyAlignment="1" applyProtection="1">
      <alignment vertical="center"/>
      <protection locked="0"/>
    </xf>
    <xf numFmtId="169" fontId="1" fillId="18" borderId="32" xfId="0" applyNumberFormat="1" applyFont="1" applyFill="1" applyBorder="1" applyAlignment="1" applyProtection="1">
      <alignment horizontal="right" vertical="center"/>
      <protection locked="0"/>
    </xf>
    <xf numFmtId="169" fontId="1" fillId="18" borderId="153" xfId="0" applyNumberFormat="1" applyFont="1" applyFill="1" applyBorder="1" applyAlignment="1" applyProtection="1">
      <alignment horizontal="right" vertical="center"/>
      <protection locked="0"/>
    </xf>
    <xf numFmtId="0" fontId="0" fillId="4" borderId="6" xfId="0" applyFill="1" applyBorder="1" applyAlignment="1">
      <alignment vertical="center"/>
    </xf>
    <xf numFmtId="0" fontId="0" fillId="4" borderId="7" xfId="0" applyFill="1" applyBorder="1" applyAlignment="1">
      <alignment vertical="center"/>
    </xf>
    <xf numFmtId="0" fontId="84" fillId="6" borderId="225" xfId="0" applyFont="1" applyFill="1" applyBorder="1" applyAlignment="1" applyProtection="1">
      <alignment horizontal="center" vertical="center"/>
      <protection locked="0"/>
    </xf>
    <xf numFmtId="0" fontId="84" fillId="0" borderId="225" xfId="0" applyFont="1" applyBorder="1" applyAlignment="1" applyProtection="1">
      <alignment horizontal="center"/>
      <protection locked="0"/>
    </xf>
    <xf numFmtId="0" fontId="84" fillId="6" borderId="227" xfId="0" applyFont="1" applyFill="1" applyBorder="1" applyAlignment="1" applyProtection="1">
      <alignment horizontal="center" vertical="center"/>
      <protection locked="0"/>
    </xf>
    <xf numFmtId="0" fontId="1" fillId="0" borderId="152" xfId="0" applyFont="1" applyBorder="1" applyAlignment="1" applyProtection="1">
      <alignment vertical="center" wrapText="1"/>
      <protection locked="0"/>
    </xf>
    <xf numFmtId="0" fontId="99" fillId="0" borderId="96" xfId="0" applyFont="1" applyBorder="1" applyAlignment="1">
      <alignment horizontal="center" vertical="center" wrapText="1"/>
    </xf>
    <xf numFmtId="0" fontId="84" fillId="6" borderId="223" xfId="0" applyFont="1" applyFill="1" applyBorder="1" applyAlignment="1" applyProtection="1">
      <alignment horizontal="center" vertical="center"/>
      <protection locked="0"/>
    </xf>
    <xf numFmtId="0" fontId="0" fillId="0" borderId="0" xfId="0" applyAlignment="1">
      <alignment wrapText="1"/>
    </xf>
    <xf numFmtId="0" fontId="71" fillId="0" borderId="221" xfId="0" applyFont="1" applyBorder="1" applyAlignment="1">
      <alignment horizontal="center" vertical="center" wrapText="1"/>
    </xf>
    <xf numFmtId="0" fontId="0" fillId="0" borderId="0" xfId="0" applyAlignment="1">
      <alignment vertical="top"/>
    </xf>
    <xf numFmtId="0" fontId="73" fillId="6" borderId="0" xfId="0" applyFont="1" applyFill="1" applyAlignment="1">
      <alignment vertical="top"/>
    </xf>
    <xf numFmtId="0" fontId="17" fillId="6" borderId="0" xfId="0" applyFont="1" applyFill="1" applyAlignment="1">
      <alignment vertical="top"/>
    </xf>
    <xf numFmtId="0" fontId="74" fillId="6" borderId="0" xfId="0" applyFont="1" applyFill="1" applyAlignment="1">
      <alignment vertical="top"/>
    </xf>
    <xf numFmtId="0" fontId="54" fillId="6" borderId="0" xfId="0" applyFont="1" applyFill="1" applyAlignment="1">
      <alignment vertical="top"/>
    </xf>
    <xf numFmtId="0" fontId="0" fillId="4" borderId="0" xfId="0" applyFill="1" applyAlignment="1">
      <alignment vertical="top"/>
    </xf>
    <xf numFmtId="0" fontId="75" fillId="5" borderId="37" xfId="0" applyFont="1" applyFill="1" applyBorder="1" applyAlignment="1">
      <alignment vertical="top"/>
    </xf>
    <xf numFmtId="0" fontId="78" fillId="0" borderId="151" xfId="0" applyFont="1" applyBorder="1" applyAlignment="1">
      <alignment horizontal="center" vertical="top" wrapText="1"/>
    </xf>
    <xf numFmtId="0" fontId="0" fillId="6" borderId="0" xfId="0" applyFill="1" applyAlignment="1">
      <alignment vertical="top"/>
    </xf>
    <xf numFmtId="0" fontId="81" fillId="4" borderId="0" xfId="0" applyFont="1" applyFill="1" applyAlignment="1">
      <alignment horizontal="right" vertical="top"/>
    </xf>
    <xf numFmtId="0" fontId="42" fillId="0" borderId="0" xfId="7" applyFont="1" applyAlignment="1" applyProtection="1">
      <alignment horizontal="left" vertical="top"/>
    </xf>
    <xf numFmtId="0" fontId="23" fillId="0" borderId="0" xfId="0" applyFont="1" applyAlignment="1">
      <alignment horizontal="left" vertical="top"/>
    </xf>
    <xf numFmtId="0" fontId="18" fillId="0" borderId="0" xfId="0" applyFont="1" applyAlignment="1">
      <alignment horizontal="left" vertical="top"/>
    </xf>
    <xf numFmtId="0" fontId="100" fillId="0" borderId="152" xfId="0" applyFont="1" applyBorder="1" applyAlignment="1" applyProtection="1">
      <alignment vertical="center" wrapText="1"/>
      <protection locked="0"/>
    </xf>
    <xf numFmtId="0" fontId="100" fillId="18" borderId="150" xfId="0" applyFont="1" applyFill="1" applyBorder="1" applyAlignment="1" applyProtection="1">
      <alignment vertical="center"/>
      <protection locked="0"/>
    </xf>
    <xf numFmtId="0" fontId="23" fillId="6" borderId="223" xfId="0" applyFont="1" applyFill="1" applyBorder="1" applyAlignment="1" applyProtection="1">
      <alignment horizontal="center" vertical="center"/>
      <protection locked="0"/>
    </xf>
    <xf numFmtId="170" fontId="23" fillId="6" borderId="224" xfId="1" applyNumberFormat="1" applyFont="1" applyFill="1" applyBorder="1" applyAlignment="1" applyProtection="1">
      <alignment horizontal="center" vertical="center"/>
      <protection locked="0"/>
    </xf>
    <xf numFmtId="0" fontId="23" fillId="0" borderId="225" xfId="0" applyFont="1" applyBorder="1" applyAlignment="1" applyProtection="1">
      <alignment horizontal="center"/>
      <protection locked="0"/>
    </xf>
    <xf numFmtId="170" fontId="23" fillId="6" borderId="226" xfId="1" applyNumberFormat="1" applyFont="1" applyFill="1" applyBorder="1" applyAlignment="1" applyProtection="1">
      <alignment horizontal="center" vertical="center"/>
      <protection locked="0"/>
    </xf>
    <xf numFmtId="0" fontId="23" fillId="6" borderId="225" xfId="0" applyFont="1" applyFill="1" applyBorder="1" applyAlignment="1" applyProtection="1">
      <alignment horizontal="center" vertical="center"/>
      <protection locked="0"/>
    </xf>
    <xf numFmtId="0" fontId="23" fillId="6" borderId="235" xfId="0" applyFont="1" applyFill="1" applyBorder="1" applyAlignment="1" applyProtection="1">
      <alignment horizontal="center" vertical="center"/>
      <protection locked="0"/>
    </xf>
    <xf numFmtId="170" fontId="23" fillId="6" borderId="232" xfId="1" applyNumberFormat="1" applyFont="1" applyFill="1" applyBorder="1" applyAlignment="1" applyProtection="1">
      <alignment horizontal="center" vertical="center"/>
      <protection locked="0"/>
    </xf>
    <xf numFmtId="0" fontId="23" fillId="6" borderId="227" xfId="0" applyFont="1" applyFill="1" applyBorder="1" applyAlignment="1" applyProtection="1">
      <alignment horizontal="center" vertical="center"/>
      <protection locked="0"/>
    </xf>
    <xf numFmtId="170" fontId="23" fillId="6" borderId="228" xfId="1" applyNumberFormat="1" applyFont="1" applyFill="1" applyBorder="1" applyAlignment="1" applyProtection="1">
      <alignment horizontal="center" vertical="center"/>
      <protection locked="0"/>
    </xf>
    <xf numFmtId="0" fontId="57" fillId="4" borderId="0" xfId="0" applyFont="1" applyFill="1" applyAlignment="1">
      <alignment vertical="center"/>
    </xf>
    <xf numFmtId="0" fontId="102" fillId="4" borderId="0" xfId="0" applyFont="1" applyFill="1" applyAlignment="1">
      <alignment vertical="top"/>
    </xf>
    <xf numFmtId="0" fontId="22" fillId="3" borderId="0" xfId="0" applyFont="1" applyFill="1"/>
    <xf numFmtId="0" fontId="22" fillId="3" borderId="0" xfId="0" applyFont="1" applyFill="1" applyAlignment="1">
      <alignment vertical="top"/>
    </xf>
    <xf numFmtId="0" fontId="22" fillId="3" borderId="0" xfId="0" applyFont="1" applyFill="1" applyAlignment="1">
      <alignment horizontal="left" vertical="top"/>
    </xf>
    <xf numFmtId="0" fontId="14" fillId="4" borderId="0" xfId="0" applyFont="1" applyFill="1" applyAlignment="1">
      <alignment horizontal="left" vertical="center" wrapText="1" indent="2"/>
    </xf>
    <xf numFmtId="0" fontId="26" fillId="4" borderId="0" xfId="7" applyFill="1" applyAlignment="1" applyProtection="1">
      <alignment horizontal="left"/>
      <protection locked="0"/>
    </xf>
    <xf numFmtId="0" fontId="84" fillId="0" borderId="46" xfId="0" applyFont="1" applyBorder="1" applyAlignment="1" applyProtection="1">
      <alignment horizontal="left" vertical="center"/>
      <protection locked="0"/>
    </xf>
    <xf numFmtId="0" fontId="84" fillId="0" borderId="48" xfId="0" applyFont="1" applyBorder="1" applyAlignment="1" applyProtection="1">
      <alignment horizontal="left" vertical="center"/>
      <protection locked="0"/>
    </xf>
    <xf numFmtId="0" fontId="84" fillId="0" borderId="47" xfId="0" applyFont="1" applyBorder="1" applyAlignment="1" applyProtection="1">
      <alignment horizontal="left" vertical="center"/>
      <protection locked="0"/>
    </xf>
    <xf numFmtId="0" fontId="64" fillId="3" borderId="0" xfId="0" applyFont="1" applyFill="1" applyAlignment="1">
      <alignment horizontal="left" vertical="top" wrapText="1"/>
    </xf>
    <xf numFmtId="0" fontId="16" fillId="4" borderId="8" xfId="0" applyFont="1" applyFill="1" applyBorder="1" applyAlignment="1" applyProtection="1">
      <alignment horizontal="left" vertical="top" wrapText="1"/>
      <protection locked="0"/>
    </xf>
    <xf numFmtId="0" fontId="16" fillId="4" borderId="9" xfId="0" applyFont="1" applyFill="1" applyBorder="1" applyAlignment="1" applyProtection="1">
      <alignment horizontal="left" vertical="top" wrapText="1"/>
      <protection locked="0"/>
    </xf>
    <xf numFmtId="0" fontId="16" fillId="4" borderId="10" xfId="0" applyFont="1" applyFill="1" applyBorder="1" applyAlignment="1" applyProtection="1">
      <alignment horizontal="left" vertical="top" wrapText="1"/>
      <protection locked="0"/>
    </xf>
    <xf numFmtId="0" fontId="12" fillId="3" borderId="43"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3"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4" xfId="0" applyFont="1" applyFill="1" applyBorder="1" applyAlignment="1">
      <alignment horizontal="center" vertical="center"/>
    </xf>
    <xf numFmtId="0" fontId="20" fillId="5" borderId="0" xfId="0" applyFont="1" applyFill="1" applyAlignment="1">
      <alignment horizontal="center" vertical="center" wrapText="1"/>
    </xf>
    <xf numFmtId="0" fontId="20" fillId="5" borderId="90" xfId="0" applyFont="1" applyFill="1" applyBorder="1" applyAlignment="1">
      <alignment horizontal="center" vertical="center" wrapText="1"/>
    </xf>
    <xf numFmtId="0" fontId="20" fillId="5" borderId="98" xfId="0" applyFont="1" applyFill="1" applyBorder="1" applyAlignment="1">
      <alignment horizontal="center" vertical="center" wrapText="1"/>
    </xf>
    <xf numFmtId="0" fontId="23" fillId="4" borderId="8" xfId="0" applyFont="1" applyFill="1" applyBorder="1" applyAlignment="1" applyProtection="1">
      <alignment horizontal="left" vertical="center"/>
      <protection locked="0"/>
    </xf>
    <xf numFmtId="0" fontId="23" fillId="4" borderId="9" xfId="0" applyFont="1" applyFill="1" applyBorder="1" applyAlignment="1" applyProtection="1">
      <alignment horizontal="left" vertical="center"/>
      <protection locked="0"/>
    </xf>
    <xf numFmtId="0" fontId="23" fillId="4" borderId="10" xfId="0" applyFont="1" applyFill="1" applyBorder="1" applyAlignment="1" applyProtection="1">
      <alignment horizontal="left" vertical="center"/>
      <protection locked="0"/>
    </xf>
    <xf numFmtId="0" fontId="86" fillId="4" borderId="8" xfId="0" applyFont="1" applyFill="1" applyBorder="1" applyAlignment="1" applyProtection="1">
      <alignment horizontal="left" vertical="center" wrapText="1"/>
      <protection locked="0"/>
    </xf>
    <xf numFmtId="0" fontId="86" fillId="4" borderId="9" xfId="0" applyFont="1" applyFill="1" applyBorder="1" applyAlignment="1" applyProtection="1">
      <alignment horizontal="left" vertical="center" wrapText="1"/>
      <protection locked="0"/>
    </xf>
    <xf numFmtId="0" fontId="86" fillId="4" borderId="10" xfId="0" applyFont="1" applyFill="1" applyBorder="1" applyAlignment="1" applyProtection="1">
      <alignment horizontal="left" vertical="center" wrapText="1"/>
      <protection locked="0"/>
    </xf>
    <xf numFmtId="0" fontId="14" fillId="3" borderId="0" xfId="0" applyFont="1" applyFill="1" applyAlignment="1">
      <alignment horizontal="left" vertical="center" wrapText="1"/>
    </xf>
    <xf numFmtId="0" fontId="56" fillId="3" borderId="0" xfId="0" applyFont="1" applyFill="1" applyAlignment="1">
      <alignment horizontal="left" vertical="center" wrapText="1"/>
    </xf>
    <xf numFmtId="0" fontId="84" fillId="0" borderId="55" xfId="0" applyFont="1" applyBorder="1" applyAlignment="1" applyProtection="1">
      <alignment horizontal="left" vertical="center"/>
      <protection locked="0"/>
    </xf>
    <xf numFmtId="0" fontId="23" fillId="4" borderId="81" xfId="0" applyFont="1" applyFill="1" applyBorder="1" applyAlignment="1" applyProtection="1">
      <alignment horizontal="left" vertical="center"/>
      <protection locked="0"/>
    </xf>
    <xf numFmtId="0" fontId="23" fillId="4" borderId="82" xfId="0" applyFont="1" applyFill="1" applyBorder="1" applyAlignment="1" applyProtection="1">
      <alignment horizontal="left" vertical="center"/>
      <protection locked="0"/>
    </xf>
    <xf numFmtId="0" fontId="23" fillId="4" borderId="83" xfId="0" applyFont="1" applyFill="1" applyBorder="1" applyAlignment="1" applyProtection="1">
      <alignment horizontal="left" vertical="center"/>
      <protection locked="0"/>
    </xf>
    <xf numFmtId="0" fontId="23" fillId="4" borderId="84" xfId="0" applyFont="1" applyFill="1" applyBorder="1" applyAlignment="1" applyProtection="1">
      <alignment horizontal="center" vertical="center"/>
      <protection locked="0"/>
    </xf>
    <xf numFmtId="0" fontId="23" fillId="4" borderId="85" xfId="0" applyFont="1" applyFill="1" applyBorder="1" applyAlignment="1" applyProtection="1">
      <alignment horizontal="center" vertical="center"/>
      <protection locked="0"/>
    </xf>
    <xf numFmtId="0" fontId="23" fillId="4" borderId="86" xfId="0" applyFont="1" applyFill="1" applyBorder="1" applyAlignment="1" applyProtection="1">
      <alignment horizontal="center" vertical="center"/>
      <protection locked="0"/>
    </xf>
    <xf numFmtId="0" fontId="23" fillId="4" borderId="84" xfId="0" applyFont="1" applyFill="1" applyBorder="1" applyAlignment="1" applyProtection="1">
      <alignment horizontal="left" vertical="center"/>
      <protection locked="0"/>
    </xf>
    <xf numFmtId="0" fontId="23" fillId="4" borderId="85" xfId="0" applyFont="1" applyFill="1" applyBorder="1" applyAlignment="1" applyProtection="1">
      <alignment horizontal="left" vertical="center"/>
      <protection locked="0"/>
    </xf>
    <xf numFmtId="0" fontId="23" fillId="4" borderId="86" xfId="0" applyFont="1" applyFill="1" applyBorder="1" applyAlignment="1" applyProtection="1">
      <alignment horizontal="left" vertical="center"/>
      <protection locked="0"/>
    </xf>
    <xf numFmtId="0" fontId="23" fillId="4" borderId="87" xfId="0" applyFont="1" applyFill="1" applyBorder="1" applyAlignment="1" applyProtection="1">
      <alignment horizontal="left" vertical="center"/>
      <protection locked="0"/>
    </xf>
    <xf numFmtId="0" fontId="23" fillId="4" borderId="88" xfId="0" applyFont="1" applyFill="1" applyBorder="1" applyAlignment="1" applyProtection="1">
      <alignment horizontal="left" vertical="center"/>
      <protection locked="0"/>
    </xf>
    <xf numFmtId="0" fontId="23" fillId="4" borderId="89" xfId="0" applyFont="1" applyFill="1" applyBorder="1" applyAlignment="1" applyProtection="1">
      <alignment horizontal="left" vertical="center"/>
      <protection locked="0"/>
    </xf>
    <xf numFmtId="0" fontId="23" fillId="4" borderId="8" xfId="0" applyFont="1" applyFill="1" applyBorder="1" applyAlignment="1" applyProtection="1">
      <alignment horizontal="center" vertical="center" wrapText="1"/>
      <protection locked="0"/>
    </xf>
    <xf numFmtId="0" fontId="23" fillId="4" borderId="9" xfId="0" applyFont="1" applyFill="1" applyBorder="1" applyAlignment="1" applyProtection="1">
      <alignment horizontal="center" vertical="center" wrapText="1"/>
      <protection locked="0"/>
    </xf>
    <xf numFmtId="0" fontId="23" fillId="4" borderId="10" xfId="0" applyFont="1" applyFill="1" applyBorder="1" applyAlignment="1" applyProtection="1">
      <alignment horizontal="center" vertical="center" wrapText="1"/>
      <protection locked="0"/>
    </xf>
    <xf numFmtId="0" fontId="22" fillId="0" borderId="0" xfId="0" applyFont="1" applyAlignment="1">
      <alignment horizontal="left" vertical="center" wrapText="1"/>
    </xf>
    <xf numFmtId="0" fontId="10" fillId="10" borderId="0" xfId="0" applyFont="1" applyFill="1" applyAlignment="1">
      <alignment horizontal="left" vertical="center" wrapText="1"/>
    </xf>
    <xf numFmtId="0" fontId="9" fillId="10" borderId="0" xfId="0" applyFont="1" applyFill="1" applyAlignment="1">
      <alignment horizontal="left" vertical="center" wrapText="1"/>
    </xf>
    <xf numFmtId="0" fontId="23" fillId="0" borderId="8" xfId="0" applyFont="1" applyBorder="1" applyAlignment="1" applyProtection="1">
      <alignment vertical="center"/>
      <protection locked="0"/>
    </xf>
    <xf numFmtId="0" fontId="23" fillId="0" borderId="9" xfId="0" applyFont="1" applyBorder="1" applyAlignment="1" applyProtection="1">
      <alignment vertical="center"/>
      <protection locked="0"/>
    </xf>
    <xf numFmtId="0" fontId="23" fillId="0" borderId="10" xfId="0" applyFont="1" applyBorder="1" applyAlignment="1" applyProtection="1">
      <alignment vertical="center"/>
      <protection locked="0"/>
    </xf>
    <xf numFmtId="0" fontId="23" fillId="4" borderId="8" xfId="0" applyFont="1" applyFill="1" applyBorder="1" applyAlignment="1" applyProtection="1">
      <alignment vertical="center"/>
      <protection locked="0"/>
    </xf>
    <xf numFmtId="0" fontId="23" fillId="4" borderId="9" xfId="0" applyFont="1" applyFill="1" applyBorder="1" applyAlignment="1" applyProtection="1">
      <alignment vertical="center"/>
      <protection locked="0"/>
    </xf>
    <xf numFmtId="0" fontId="23" fillId="4" borderId="10" xfId="0" applyFont="1" applyFill="1" applyBorder="1" applyAlignment="1" applyProtection="1">
      <alignment vertical="center"/>
      <protection locked="0"/>
    </xf>
    <xf numFmtId="0" fontId="15" fillId="3" borderId="43" xfId="0" applyFont="1" applyFill="1" applyBorder="1" applyAlignment="1">
      <alignment horizontal="center" vertical="center"/>
    </xf>
    <xf numFmtId="0" fontId="15" fillId="3" borderId="44" xfId="0" applyFont="1" applyFill="1" applyBorder="1" applyAlignment="1">
      <alignment horizontal="center" vertical="center"/>
    </xf>
    <xf numFmtId="0" fontId="83" fillId="4" borderId="8" xfId="7" applyFont="1" applyFill="1" applyBorder="1" applyAlignment="1" applyProtection="1">
      <alignment vertical="center"/>
      <protection locked="0"/>
    </xf>
    <xf numFmtId="0" fontId="83" fillId="4" borderId="9" xfId="7" applyFont="1" applyFill="1" applyBorder="1" applyAlignment="1" applyProtection="1">
      <alignment vertical="center"/>
      <protection locked="0"/>
    </xf>
    <xf numFmtId="0" fontId="83" fillId="4" borderId="10" xfId="7" applyFont="1" applyFill="1" applyBorder="1" applyAlignment="1" applyProtection="1">
      <alignment vertical="center"/>
      <protection locked="0"/>
    </xf>
    <xf numFmtId="0" fontId="12" fillId="3" borderId="92" xfId="0" applyFont="1" applyFill="1" applyBorder="1" applyAlignment="1">
      <alignment horizontal="center" vertical="center"/>
    </xf>
    <xf numFmtId="0" fontId="56" fillId="0" borderId="13" xfId="0" applyFont="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169" fontId="84" fillId="0" borderId="15" xfId="0" applyNumberFormat="1" applyFont="1" applyBorder="1" applyAlignment="1" applyProtection="1">
      <alignment horizontal="center" vertical="center"/>
      <protection locked="0"/>
    </xf>
    <xf numFmtId="169" fontId="84" fillId="0" borderId="14" xfId="0" applyNumberFormat="1" applyFont="1" applyBorder="1" applyAlignment="1" applyProtection="1">
      <alignment horizontal="center" vertical="center"/>
      <protection locked="0"/>
    </xf>
    <xf numFmtId="0" fontId="56" fillId="0" borderId="20" xfId="0" applyFont="1" applyBorder="1" applyAlignment="1" applyProtection="1">
      <alignment horizontal="center" vertical="center"/>
      <protection locked="0"/>
    </xf>
    <xf numFmtId="0" fontId="56" fillId="9" borderId="66" xfId="0" applyFont="1" applyFill="1" applyBorder="1" applyAlignment="1">
      <alignment horizontal="center" vertical="center" wrapText="1"/>
    </xf>
    <xf numFmtId="0" fontId="18" fillId="0" borderId="0" xfId="0" applyFont="1" applyAlignment="1">
      <alignment horizontal="left" vertical="center" wrapText="1"/>
    </xf>
    <xf numFmtId="0" fontId="0" fillId="4" borderId="0" xfId="0" applyFill="1" applyAlignment="1">
      <alignment horizontal="left" vertical="top" wrapText="1" indent="2"/>
    </xf>
    <xf numFmtId="0" fontId="42" fillId="0" borderId="0" xfId="7" applyFont="1" applyAlignment="1" applyProtection="1">
      <alignment horizontal="left" vertical="center"/>
    </xf>
    <xf numFmtId="0" fontId="23" fillId="0" borderId="0" xfId="0" applyFont="1" applyAlignment="1">
      <alignment horizontal="left" vertical="center" wrapText="1"/>
    </xf>
    <xf numFmtId="0" fontId="56" fillId="9" borderId="74" xfId="0" applyFont="1" applyFill="1" applyBorder="1" applyAlignment="1">
      <alignment horizontal="center" vertical="center" wrapText="1"/>
    </xf>
    <xf numFmtId="0" fontId="84" fillId="0" borderId="20" xfId="0" applyFont="1" applyBorder="1" applyAlignment="1" applyProtection="1">
      <alignment horizontal="left" vertical="center"/>
      <protection locked="0"/>
    </xf>
    <xf numFmtId="169" fontId="84" fillId="0" borderId="30" xfId="0" applyNumberFormat="1" applyFont="1" applyBorder="1" applyAlignment="1" applyProtection="1">
      <alignment horizontal="center" vertical="center"/>
      <protection locked="0"/>
    </xf>
    <xf numFmtId="169" fontId="84" fillId="0" borderId="21" xfId="0" applyNumberFormat="1" applyFont="1" applyBorder="1" applyAlignment="1" applyProtection="1">
      <alignment horizontal="center" vertical="center"/>
      <protection locked="0"/>
    </xf>
    <xf numFmtId="0" fontId="84" fillId="0" borderId="13" xfId="0" applyFont="1" applyBorder="1" applyAlignment="1" applyProtection="1">
      <alignment horizontal="left" vertical="center"/>
      <protection locked="0"/>
    </xf>
    <xf numFmtId="0" fontId="56" fillId="0" borderId="22" xfId="0" applyFont="1" applyBorder="1" applyAlignment="1" applyProtection="1">
      <alignment horizontal="center" vertical="center"/>
      <protection locked="0"/>
    </xf>
    <xf numFmtId="0" fontId="45" fillId="3" borderId="12" xfId="0" applyFont="1" applyFill="1" applyBorder="1" applyAlignment="1">
      <alignment horizontal="center" vertical="top"/>
    </xf>
    <xf numFmtId="0" fontId="14" fillId="4" borderId="8" xfId="0" applyFont="1" applyFill="1" applyBorder="1" applyAlignment="1" applyProtection="1">
      <alignment horizontal="center" vertical="center" wrapText="1"/>
      <protection locked="0"/>
    </xf>
    <xf numFmtId="0" fontId="14" fillId="4" borderId="10" xfId="0" applyFont="1" applyFill="1" applyBorder="1" applyAlignment="1" applyProtection="1">
      <alignment horizontal="center" vertical="center" wrapText="1"/>
      <protection locked="0"/>
    </xf>
    <xf numFmtId="0" fontId="56" fillId="9" borderId="66" xfId="0" applyFont="1" applyFill="1" applyBorder="1" applyAlignment="1">
      <alignment horizontal="center" vertical="center"/>
    </xf>
    <xf numFmtId="0" fontId="86" fillId="4" borderId="87" xfId="0" applyFont="1" applyFill="1" applyBorder="1" applyAlignment="1" applyProtection="1">
      <alignment horizontal="center" vertical="center" wrapText="1"/>
      <protection locked="0"/>
    </xf>
    <xf numFmtId="0" fontId="86" fillId="4" borderId="88" xfId="0" applyFont="1" applyFill="1" applyBorder="1" applyAlignment="1" applyProtection="1">
      <alignment horizontal="center" vertical="center" wrapText="1"/>
      <protection locked="0"/>
    </xf>
    <xf numFmtId="0" fontId="86" fillId="4" borderId="101" xfId="0" applyFont="1" applyFill="1" applyBorder="1" applyAlignment="1" applyProtection="1">
      <alignment horizontal="center" vertical="center" wrapText="1"/>
      <protection locked="0"/>
    </xf>
    <xf numFmtId="0" fontId="56" fillId="9" borderId="79" xfId="0" applyFont="1" applyFill="1" applyBorder="1" applyAlignment="1">
      <alignment horizontal="center" vertical="center"/>
    </xf>
    <xf numFmtId="0" fontId="56" fillId="9" borderId="80" xfId="0" applyFont="1" applyFill="1" applyBorder="1" applyAlignment="1">
      <alignment horizontal="center" vertical="center"/>
    </xf>
    <xf numFmtId="44" fontId="86" fillId="4" borderId="105" xfId="0" applyNumberFormat="1" applyFont="1" applyFill="1" applyBorder="1" applyAlignment="1" applyProtection="1">
      <alignment horizontal="center" vertical="center"/>
      <protection locked="0"/>
    </xf>
    <xf numFmtId="44" fontId="86" fillId="4" borderId="88" xfId="0" applyNumberFormat="1" applyFont="1" applyFill="1" applyBorder="1" applyAlignment="1" applyProtection="1">
      <alignment horizontal="center" vertical="center"/>
      <protection locked="0"/>
    </xf>
    <xf numFmtId="44" fontId="86" fillId="4" borderId="89" xfId="0" applyNumberFormat="1" applyFont="1" applyFill="1" applyBorder="1" applyAlignment="1" applyProtection="1">
      <alignment horizontal="center" vertical="center"/>
      <protection locked="0"/>
    </xf>
    <xf numFmtId="0" fontId="16" fillId="3" borderId="0" xfId="0" applyFont="1" applyFill="1" applyAlignment="1">
      <alignment horizontal="left" vertical="center" wrapText="1"/>
    </xf>
    <xf numFmtId="0" fontId="86" fillId="4" borderId="84" xfId="0" applyFont="1" applyFill="1" applyBorder="1" applyAlignment="1" applyProtection="1">
      <alignment horizontal="center" vertical="center" wrapText="1"/>
      <protection locked="0"/>
    </xf>
    <xf numFmtId="0" fontId="86" fillId="4" borderId="85" xfId="0" applyFont="1" applyFill="1" applyBorder="1" applyAlignment="1" applyProtection="1">
      <alignment horizontal="center" vertical="center" wrapText="1"/>
      <protection locked="0"/>
    </xf>
    <xf numFmtId="0" fontId="86" fillId="4" borderId="100" xfId="0" applyFont="1" applyFill="1" applyBorder="1" applyAlignment="1" applyProtection="1">
      <alignment horizontal="center" vertical="center" wrapText="1"/>
      <protection locked="0"/>
    </xf>
    <xf numFmtId="44" fontId="23" fillId="4" borderId="104" xfId="1" applyFont="1" applyFill="1" applyBorder="1" applyAlignment="1" applyProtection="1">
      <alignment horizontal="center" vertical="top"/>
      <protection locked="0"/>
    </xf>
    <xf numFmtId="44" fontId="23" fillId="4" borderId="85" xfId="1" applyFont="1" applyFill="1" applyBorder="1" applyAlignment="1" applyProtection="1">
      <alignment horizontal="center" vertical="top"/>
      <protection locked="0"/>
    </xf>
    <xf numFmtId="44" fontId="23" fillId="4" borderId="109" xfId="1" applyFont="1" applyFill="1" applyBorder="1" applyAlignment="1" applyProtection="1">
      <alignment horizontal="center" vertical="top"/>
      <protection locked="0"/>
    </xf>
    <xf numFmtId="44" fontId="23" fillId="4" borderId="103" xfId="1" applyFont="1" applyFill="1" applyBorder="1" applyAlignment="1" applyProtection="1">
      <alignment horizontal="center" vertical="top"/>
      <protection locked="0"/>
    </xf>
    <xf numFmtId="44" fontId="23" fillId="4" borderId="82" xfId="1" applyFont="1" applyFill="1" applyBorder="1" applyAlignment="1" applyProtection="1">
      <alignment horizontal="center" vertical="top"/>
      <protection locked="0"/>
    </xf>
    <xf numFmtId="44" fontId="23" fillId="4" borderId="108" xfId="1" applyFont="1" applyFill="1" applyBorder="1" applyAlignment="1" applyProtection="1">
      <alignment horizontal="center" vertical="top"/>
      <protection locked="0"/>
    </xf>
    <xf numFmtId="0" fontId="83" fillId="4" borderId="8" xfId="7" applyFont="1" applyFill="1" applyBorder="1" applyAlignment="1" applyProtection="1">
      <alignment horizontal="left" vertical="center"/>
      <protection locked="0"/>
    </xf>
    <xf numFmtId="0" fontId="83" fillId="4" borderId="9" xfId="7" applyFont="1" applyFill="1" applyBorder="1" applyAlignment="1" applyProtection="1">
      <alignment horizontal="left" vertical="center"/>
      <protection locked="0"/>
    </xf>
    <xf numFmtId="0" fontId="83" fillId="4" borderId="10" xfId="7" applyFont="1" applyFill="1" applyBorder="1" applyAlignment="1" applyProtection="1">
      <alignment horizontal="left" vertical="center"/>
      <protection locked="0"/>
    </xf>
    <xf numFmtId="0" fontId="86" fillId="4" borderId="81" xfId="0" applyFont="1" applyFill="1" applyBorder="1" applyAlignment="1" applyProtection="1">
      <alignment horizontal="center" vertical="center" wrapText="1"/>
      <protection locked="0"/>
    </xf>
    <xf numFmtId="0" fontId="86" fillId="4" borderId="82" xfId="0" applyFont="1" applyFill="1" applyBorder="1" applyAlignment="1" applyProtection="1">
      <alignment horizontal="center" vertical="center" wrapText="1"/>
      <protection locked="0"/>
    </xf>
    <xf numFmtId="0" fontId="86" fillId="4" borderId="99" xfId="0" applyFont="1" applyFill="1" applyBorder="1" applyAlignment="1" applyProtection="1">
      <alignment horizontal="center" vertical="center" wrapText="1"/>
      <protection locked="0"/>
    </xf>
    <xf numFmtId="0" fontId="84" fillId="0" borderId="58" xfId="0" applyFont="1" applyBorder="1" applyAlignment="1" applyProtection="1">
      <alignment horizontal="left" vertical="center"/>
      <protection locked="0"/>
    </xf>
    <xf numFmtId="0" fontId="84" fillId="0" borderId="59" xfId="0" applyFont="1" applyBorder="1" applyAlignment="1" applyProtection="1">
      <alignment horizontal="left" vertical="center"/>
      <protection locked="0"/>
    </xf>
    <xf numFmtId="0" fontId="16" fillId="4" borderId="49"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16" fillId="4" borderId="50" xfId="0" applyFont="1" applyFill="1" applyBorder="1" applyAlignment="1" applyProtection="1">
      <alignment horizontal="center" vertical="center"/>
      <protection locked="0"/>
    </xf>
    <xf numFmtId="0" fontId="16" fillId="4" borderId="51" xfId="0" applyFont="1" applyFill="1" applyBorder="1" applyAlignment="1" applyProtection="1">
      <alignment horizontal="center" vertical="center"/>
      <protection locked="0"/>
    </xf>
    <xf numFmtId="0" fontId="16" fillId="4" borderId="52" xfId="0" applyFont="1" applyFill="1" applyBorder="1" applyAlignment="1" applyProtection="1">
      <alignment horizontal="center" vertical="center"/>
      <protection locked="0"/>
    </xf>
    <xf numFmtId="0" fontId="16" fillId="4" borderId="53" xfId="0" applyFont="1" applyFill="1" applyBorder="1" applyAlignment="1" applyProtection="1">
      <alignment horizontal="center" vertical="center"/>
      <protection locked="0"/>
    </xf>
    <xf numFmtId="0" fontId="84" fillId="0" borderId="60" xfId="0" applyFont="1" applyBorder="1" applyAlignment="1" applyProtection="1">
      <alignment horizontal="left" vertical="center"/>
      <protection locked="0"/>
    </xf>
    <xf numFmtId="0" fontId="84" fillId="0" borderId="61" xfId="0" applyFont="1" applyBorder="1" applyAlignment="1" applyProtection="1">
      <alignment horizontal="left" vertical="center"/>
      <protection locked="0"/>
    </xf>
    <xf numFmtId="0" fontId="85" fillId="4" borderId="8" xfId="0" applyFont="1" applyFill="1" applyBorder="1" applyAlignment="1" applyProtection="1">
      <alignment horizontal="left" vertical="center"/>
      <protection locked="0"/>
    </xf>
    <xf numFmtId="0" fontId="85" fillId="4" borderId="9" xfId="0" applyFont="1" applyFill="1" applyBorder="1" applyAlignment="1" applyProtection="1">
      <alignment horizontal="left" vertical="center"/>
      <protection locked="0"/>
    </xf>
    <xf numFmtId="0" fontId="85" fillId="4" borderId="10" xfId="0" applyFont="1" applyFill="1" applyBorder="1" applyAlignment="1" applyProtection="1">
      <alignment horizontal="left" vertical="center"/>
      <protection locked="0"/>
    </xf>
    <xf numFmtId="0" fontId="56" fillId="0" borderId="26" xfId="0" applyFont="1" applyBorder="1" applyAlignment="1" applyProtection="1">
      <alignment horizontal="center" vertical="center"/>
      <protection locked="0"/>
    </xf>
    <xf numFmtId="0" fontId="56" fillId="0" borderId="28" xfId="0" applyFont="1" applyBorder="1" applyAlignment="1" applyProtection="1">
      <alignment horizontal="center" vertical="center"/>
      <protection locked="0"/>
    </xf>
    <xf numFmtId="0" fontId="84" fillId="0" borderId="26" xfId="0" applyFont="1" applyBorder="1" applyAlignment="1" applyProtection="1">
      <alignment horizontal="left" vertical="center"/>
      <protection locked="0"/>
    </xf>
    <xf numFmtId="169" fontId="84" fillId="0" borderId="29" xfId="0" applyNumberFormat="1" applyFont="1" applyBorder="1" applyAlignment="1" applyProtection="1">
      <alignment horizontal="center" vertical="center"/>
      <protection locked="0"/>
    </xf>
    <xf numFmtId="169" fontId="84" fillId="0" borderId="27" xfId="0" applyNumberFormat="1" applyFont="1" applyBorder="1" applyAlignment="1" applyProtection="1">
      <alignment horizontal="center" vertical="center"/>
      <protection locked="0"/>
    </xf>
    <xf numFmtId="0" fontId="56" fillId="3" borderId="64" xfId="0" applyFont="1" applyFill="1" applyBorder="1" applyAlignment="1">
      <alignment horizontal="center" vertical="center"/>
    </xf>
    <xf numFmtId="0" fontId="56" fillId="3" borderId="65" xfId="0" applyFont="1" applyFill="1" applyBorder="1" applyAlignment="1">
      <alignment horizontal="center" vertical="center"/>
    </xf>
    <xf numFmtId="0" fontId="87" fillId="4" borderId="103" xfId="0" applyFont="1" applyFill="1" applyBorder="1" applyAlignment="1" applyProtection="1">
      <alignment horizontal="center" vertical="top" wrapText="1"/>
      <protection locked="0"/>
    </xf>
    <xf numFmtId="0" fontId="87" fillId="4" borderId="82" xfId="0" applyFont="1" applyFill="1" applyBorder="1" applyAlignment="1" applyProtection="1">
      <alignment horizontal="center" vertical="top" wrapText="1"/>
      <protection locked="0"/>
    </xf>
    <xf numFmtId="0" fontId="87" fillId="4" borderId="99" xfId="0" applyFont="1" applyFill="1" applyBorder="1" applyAlignment="1" applyProtection="1">
      <alignment horizontal="center" vertical="top" wrapText="1"/>
      <protection locked="0"/>
    </xf>
    <xf numFmtId="0" fontId="87" fillId="4" borderId="104" xfId="0" applyFont="1" applyFill="1" applyBorder="1" applyAlignment="1" applyProtection="1">
      <alignment horizontal="center" vertical="top" wrapText="1"/>
      <protection locked="0"/>
    </xf>
    <xf numFmtId="0" fontId="87" fillId="4" borderId="85" xfId="0" applyFont="1" applyFill="1" applyBorder="1" applyAlignment="1" applyProtection="1">
      <alignment horizontal="center" vertical="top" wrapText="1"/>
      <protection locked="0"/>
    </xf>
    <xf numFmtId="0" fontId="87" fillId="4" borderId="100" xfId="0" applyFont="1" applyFill="1" applyBorder="1" applyAlignment="1" applyProtection="1">
      <alignment horizontal="center" vertical="top" wrapText="1"/>
      <protection locked="0"/>
    </xf>
    <xf numFmtId="0" fontId="87" fillId="4" borderId="105" xfId="0" applyFont="1" applyFill="1" applyBorder="1" applyAlignment="1" applyProtection="1">
      <alignment horizontal="center" vertical="top" wrapText="1"/>
      <protection locked="0"/>
    </xf>
    <xf numFmtId="0" fontId="87" fillId="4" borderId="88" xfId="0" applyFont="1" applyFill="1" applyBorder="1" applyAlignment="1" applyProtection="1">
      <alignment horizontal="center" vertical="top" wrapText="1"/>
      <protection locked="0"/>
    </xf>
    <xf numFmtId="0" fontId="87" fillId="4" borderId="101" xfId="0" applyFont="1" applyFill="1" applyBorder="1" applyAlignment="1" applyProtection="1">
      <alignment horizontal="center" vertical="top" wrapText="1"/>
      <protection locked="0"/>
    </xf>
    <xf numFmtId="0" fontId="77" fillId="5" borderId="124" xfId="0" applyFont="1" applyFill="1" applyBorder="1" applyAlignment="1">
      <alignment horizontal="center" vertical="center"/>
    </xf>
    <xf numFmtId="0" fontId="77" fillId="5" borderId="125" xfId="0" applyFont="1" applyFill="1" applyBorder="1" applyAlignment="1">
      <alignment horizontal="center" vertical="center"/>
    </xf>
    <xf numFmtId="169" fontId="1" fillId="3" borderId="155" xfId="0" applyNumberFormat="1" applyFont="1" applyFill="1" applyBorder="1" applyAlignment="1">
      <alignment horizontal="left"/>
    </xf>
    <xf numFmtId="169" fontId="1" fillId="3" borderId="156" xfId="0" applyNumberFormat="1" applyFont="1" applyFill="1" applyBorder="1" applyAlignment="1">
      <alignment horizontal="left"/>
    </xf>
    <xf numFmtId="169" fontId="1" fillId="3" borderId="157" xfId="0" applyNumberFormat="1" applyFont="1" applyFill="1" applyBorder="1" applyAlignment="1">
      <alignment horizontal="left"/>
    </xf>
    <xf numFmtId="169" fontId="1" fillId="3" borderId="158" xfId="0" applyNumberFormat="1" applyFont="1" applyFill="1" applyBorder="1" applyAlignment="1">
      <alignment horizontal="left"/>
    </xf>
    <xf numFmtId="169" fontId="1" fillId="3" borderId="211" xfId="0" applyNumberFormat="1" applyFont="1" applyFill="1" applyBorder="1" applyAlignment="1">
      <alignment horizontal="left"/>
    </xf>
    <xf numFmtId="169" fontId="1" fillId="3" borderId="212" xfId="0" applyNumberFormat="1" applyFont="1" applyFill="1" applyBorder="1" applyAlignment="1">
      <alignment horizontal="left"/>
    </xf>
    <xf numFmtId="0" fontId="74" fillId="6" borderId="163" xfId="0" applyFont="1" applyFill="1" applyBorder="1" applyAlignment="1" applyProtection="1">
      <alignment horizontal="center" vertical="center"/>
      <protection locked="0"/>
    </xf>
    <xf numFmtId="0" fontId="80" fillId="5" borderId="127" xfId="0" applyFont="1" applyFill="1" applyBorder="1" applyAlignment="1">
      <alignment horizontal="center" vertical="center"/>
    </xf>
    <xf numFmtId="0" fontId="80" fillId="5" borderId="124" xfId="0" applyFont="1" applyFill="1" applyBorder="1" applyAlignment="1">
      <alignment horizontal="center" vertical="center"/>
    </xf>
    <xf numFmtId="0" fontId="80" fillId="5" borderId="125" xfId="0" applyFont="1" applyFill="1" applyBorder="1" applyAlignment="1">
      <alignment horizontal="center" vertical="center"/>
    </xf>
    <xf numFmtId="0" fontId="15" fillId="4" borderId="0" xfId="0" applyFont="1" applyFill="1" applyAlignment="1">
      <alignment horizontal="left" vertical="center" wrapText="1"/>
    </xf>
    <xf numFmtId="0" fontId="15" fillId="4" borderId="111" xfId="0" applyFont="1" applyFill="1" applyBorder="1" applyAlignment="1">
      <alignment horizontal="left" vertical="center" wrapText="1"/>
    </xf>
    <xf numFmtId="0" fontId="48" fillId="0" borderId="94" xfId="0" applyFont="1" applyBorder="1" applyAlignment="1">
      <alignment horizontal="center" vertical="center"/>
    </xf>
    <xf numFmtId="0" fontId="48" fillId="0" borderId="95" xfId="0" applyFont="1" applyBorder="1" applyAlignment="1">
      <alignment horizontal="center" vertical="center"/>
    </xf>
    <xf numFmtId="169" fontId="1" fillId="3" borderId="154" xfId="0" applyNumberFormat="1" applyFont="1" applyFill="1" applyBorder="1" applyAlignment="1">
      <alignment horizontal="left"/>
    </xf>
    <xf numFmtId="169" fontId="1" fillId="3" borderId="210" xfId="0" applyNumberFormat="1" applyFont="1" applyFill="1" applyBorder="1" applyAlignment="1">
      <alignment horizontal="left"/>
    </xf>
    <xf numFmtId="0" fontId="51" fillId="9" borderId="7" xfId="0" applyFont="1" applyFill="1" applyBorder="1" applyAlignment="1">
      <alignment horizontal="left" vertical="center"/>
    </xf>
    <xf numFmtId="169" fontId="1" fillId="8" borderId="213" xfId="0" applyNumberFormat="1" applyFont="1" applyFill="1" applyBorder="1" applyAlignment="1">
      <alignment horizontal="left" vertical="center"/>
    </xf>
    <xf numFmtId="169" fontId="1" fillId="8" borderId="97" xfId="0" applyNumberFormat="1" applyFont="1" applyFill="1" applyBorder="1" applyAlignment="1">
      <alignment horizontal="left" vertical="center"/>
    </xf>
    <xf numFmtId="0" fontId="77" fillId="5" borderId="127" xfId="0" applyFont="1" applyFill="1" applyBorder="1" applyAlignment="1">
      <alignment horizontal="center" vertical="center"/>
    </xf>
    <xf numFmtId="169" fontId="1" fillId="8" borderId="33" xfId="0" applyNumberFormat="1" applyFont="1" applyFill="1" applyBorder="1" applyAlignment="1">
      <alignment horizontal="left"/>
    </xf>
    <xf numFmtId="169" fontId="1" fillId="8" borderId="141" xfId="0" applyNumberFormat="1" applyFont="1" applyFill="1" applyBorder="1" applyAlignment="1">
      <alignment horizontal="left"/>
    </xf>
    <xf numFmtId="169" fontId="1" fillId="8" borderId="213" xfId="0" applyNumberFormat="1" applyFont="1" applyFill="1" applyBorder="1" applyAlignment="1">
      <alignment horizontal="left"/>
    </xf>
    <xf numFmtId="169" fontId="1" fillId="8" borderId="97" xfId="0" applyNumberFormat="1" applyFont="1" applyFill="1" applyBorder="1" applyAlignment="1">
      <alignment horizontal="left"/>
    </xf>
    <xf numFmtId="169" fontId="1" fillId="3" borderId="159" xfId="0" applyNumberFormat="1" applyFont="1" applyFill="1" applyBorder="1" applyAlignment="1">
      <alignment horizontal="left"/>
    </xf>
    <xf numFmtId="169" fontId="1" fillId="3" borderId="160" xfId="0" applyNumberFormat="1" applyFont="1" applyFill="1" applyBorder="1" applyAlignment="1">
      <alignment horizontal="left"/>
    </xf>
    <xf numFmtId="0" fontId="81" fillId="14" borderId="142" xfId="0" applyFont="1" applyFill="1" applyBorder="1" applyAlignment="1">
      <alignment horizontal="right" vertical="center"/>
    </xf>
    <xf numFmtId="0" fontId="81" fillId="14" borderId="144" xfId="0" applyFont="1" applyFill="1" applyBorder="1" applyAlignment="1">
      <alignment horizontal="right" vertical="center"/>
    </xf>
    <xf numFmtId="169" fontId="81" fillId="14" borderId="142" xfId="0" applyNumberFormat="1" applyFont="1" applyFill="1" applyBorder="1" applyAlignment="1">
      <alignment horizontal="center" vertical="center"/>
    </xf>
    <xf numFmtId="169" fontId="81" fillId="14" borderId="144" xfId="0" applyNumberFormat="1" applyFont="1" applyFill="1" applyBorder="1" applyAlignment="1">
      <alignment horizontal="center" vertical="center"/>
    </xf>
    <xf numFmtId="0" fontId="53" fillId="0" borderId="219" xfId="0" applyFont="1" applyBorder="1" applyAlignment="1">
      <alignment horizontal="center" vertical="top"/>
    </xf>
    <xf numFmtId="0" fontId="53" fillId="0" borderId="217" xfId="0" applyFont="1" applyBorder="1" applyAlignment="1">
      <alignment horizontal="center" vertical="top"/>
    </xf>
    <xf numFmtId="0" fontId="53" fillId="0" borderId="218" xfId="0" applyFont="1" applyBorder="1" applyAlignment="1">
      <alignment horizontal="center" vertical="top"/>
    </xf>
    <xf numFmtId="0" fontId="23" fillId="11" borderId="45" xfId="0" applyFont="1" applyFill="1" applyBorder="1" applyAlignment="1">
      <alignment horizontal="left" vertical="center"/>
    </xf>
    <xf numFmtId="0" fontId="23" fillId="11" borderId="46" xfId="0" applyFont="1" applyFill="1" applyBorder="1" applyAlignment="1">
      <alignment horizontal="left" vertical="center"/>
    </xf>
    <xf numFmtId="0" fontId="16" fillId="4" borderId="75" xfId="0" applyFont="1" applyFill="1" applyBorder="1" applyAlignment="1" applyProtection="1">
      <alignment horizontal="center" vertical="center"/>
      <protection locked="0"/>
    </xf>
    <xf numFmtId="0" fontId="16" fillId="4" borderId="197" xfId="0" applyFont="1" applyFill="1" applyBorder="1" applyAlignment="1" applyProtection="1">
      <alignment horizontal="center" vertical="center"/>
      <protection locked="0"/>
    </xf>
    <xf numFmtId="0" fontId="16" fillId="4" borderId="77" xfId="0" applyFont="1" applyFill="1" applyBorder="1" applyAlignment="1" applyProtection="1">
      <alignment horizontal="center" vertical="center"/>
      <protection locked="0"/>
    </xf>
    <xf numFmtId="0" fontId="16" fillId="4" borderId="198" xfId="0" applyFont="1" applyFill="1" applyBorder="1" applyAlignment="1" applyProtection="1">
      <alignment horizontal="center" vertical="center"/>
      <protection locked="0"/>
    </xf>
    <xf numFmtId="0" fontId="16" fillId="4" borderId="76" xfId="0" applyFont="1" applyFill="1" applyBorder="1" applyAlignment="1" applyProtection="1">
      <alignment horizontal="center" vertical="center"/>
      <protection locked="0"/>
    </xf>
    <xf numFmtId="0" fontId="16" fillId="4" borderId="188" xfId="0" applyFont="1" applyFill="1" applyBorder="1" applyAlignment="1" applyProtection="1">
      <alignment horizontal="center" vertical="center"/>
      <protection locked="0"/>
    </xf>
    <xf numFmtId="0" fontId="0" fillId="9" borderId="12" xfId="0" applyFill="1" applyBorder="1" applyAlignment="1">
      <alignment horizontal="center" vertical="center"/>
    </xf>
    <xf numFmtId="0" fontId="71" fillId="5" borderId="203" xfId="0" applyFont="1" applyFill="1" applyBorder="1" applyAlignment="1">
      <alignment horizontal="left" vertical="center" wrapText="1"/>
    </xf>
    <xf numFmtId="0" fontId="71" fillId="5" borderId="31" xfId="0" applyFont="1" applyFill="1" applyBorder="1" applyAlignment="1">
      <alignment horizontal="left" vertical="center" wrapText="1"/>
    </xf>
    <xf numFmtId="0" fontId="71" fillId="5" borderId="117" xfId="0" applyFont="1" applyFill="1" applyBorder="1" applyAlignment="1">
      <alignment horizontal="left" vertical="center" wrapText="1"/>
    </xf>
    <xf numFmtId="0" fontId="71" fillId="5" borderId="116" xfId="0" applyFont="1" applyFill="1" applyBorder="1" applyAlignment="1">
      <alignment horizontal="left" vertical="center" wrapText="1"/>
    </xf>
    <xf numFmtId="169" fontId="84" fillId="11" borderId="15" xfId="1" applyNumberFormat="1" applyFont="1" applyFill="1" applyBorder="1" applyAlignment="1" applyProtection="1">
      <alignment horizontal="center" vertical="center" wrapText="1"/>
    </xf>
    <xf numFmtId="169" fontId="84" fillId="11" borderId="62" xfId="1" applyNumberFormat="1" applyFont="1" applyFill="1" applyBorder="1" applyAlignment="1" applyProtection="1">
      <alignment horizontal="center" vertical="center" wrapText="1"/>
    </xf>
    <xf numFmtId="169" fontId="84" fillId="11" borderId="138" xfId="1" applyNumberFormat="1" applyFont="1" applyFill="1" applyBorder="1" applyAlignment="1" applyProtection="1">
      <alignment horizontal="center" vertical="center" wrapText="1"/>
    </xf>
    <xf numFmtId="0" fontId="84" fillId="4" borderId="23" xfId="0" applyFont="1" applyFill="1" applyBorder="1" applyAlignment="1" applyProtection="1">
      <alignment horizontal="center" vertical="center" wrapText="1"/>
      <protection locked="0"/>
    </xf>
    <xf numFmtId="0" fontId="84" fillId="4" borderId="62" xfId="0" applyFont="1" applyFill="1" applyBorder="1" applyAlignment="1" applyProtection="1">
      <alignment horizontal="center" vertical="center" wrapText="1"/>
      <protection locked="0"/>
    </xf>
    <xf numFmtId="0" fontId="84" fillId="4" borderId="24" xfId="0" applyFont="1" applyFill="1" applyBorder="1" applyAlignment="1" applyProtection="1">
      <alignment horizontal="center" vertical="center" wrapText="1"/>
      <protection locked="0"/>
    </xf>
    <xf numFmtId="0" fontId="25" fillId="4" borderId="0" xfId="0" applyFont="1" applyFill="1" applyAlignment="1">
      <alignment horizontal="left"/>
    </xf>
    <xf numFmtId="0" fontId="0" fillId="4" borderId="0" xfId="0" applyFill="1" applyAlignment="1">
      <alignment horizontal="left"/>
    </xf>
    <xf numFmtId="0" fontId="0" fillId="4" borderId="40" xfId="0" applyFill="1" applyBorder="1" applyAlignment="1">
      <alignment horizontal="left"/>
    </xf>
    <xf numFmtId="0" fontId="11" fillId="3" borderId="0" xfId="0" applyFont="1" applyFill="1" applyAlignment="1">
      <alignment horizontal="left" vertical="top" wrapText="1"/>
    </xf>
    <xf numFmtId="0" fontId="12" fillId="11" borderId="133" xfId="0" applyFont="1" applyFill="1" applyBorder="1" applyAlignment="1">
      <alignment horizontal="center" vertical="center" wrapText="1"/>
    </xf>
    <xf numFmtId="0" fontId="84" fillId="4" borderId="19" xfId="0" applyFont="1" applyFill="1" applyBorder="1" applyAlignment="1" applyProtection="1">
      <alignment horizontal="center" vertical="center" wrapText="1"/>
      <protection locked="0"/>
    </xf>
    <xf numFmtId="0" fontId="84" fillId="4" borderId="115" xfId="0" applyFont="1" applyFill="1" applyBorder="1" applyAlignment="1" applyProtection="1">
      <alignment horizontal="center" vertical="center" wrapText="1"/>
      <protection locked="0"/>
    </xf>
    <xf numFmtId="0" fontId="84" fillId="4" borderId="22" xfId="0" applyFont="1" applyFill="1" applyBorder="1" applyAlignment="1" applyProtection="1">
      <alignment horizontal="center" vertical="center" wrapText="1"/>
      <protection locked="0"/>
    </xf>
    <xf numFmtId="170" fontId="16" fillId="4" borderId="8" xfId="1" applyNumberFormat="1" applyFont="1" applyFill="1" applyBorder="1" applyAlignment="1" applyProtection="1">
      <alignment horizontal="center" vertical="top"/>
      <protection locked="0"/>
    </xf>
    <xf numFmtId="170" fontId="16" fillId="4" borderId="10" xfId="1" applyNumberFormat="1" applyFont="1" applyFill="1" applyBorder="1" applyAlignment="1" applyProtection="1">
      <alignment horizontal="center" vertical="top"/>
      <protection locked="0"/>
    </xf>
    <xf numFmtId="0" fontId="67" fillId="12" borderId="0" xfId="0" applyFont="1" applyFill="1" applyAlignment="1">
      <alignment horizontal="left" vertical="center" wrapText="1" indent="1"/>
    </xf>
    <xf numFmtId="0" fontId="20" fillId="5" borderId="186" xfId="0" applyFont="1" applyFill="1" applyBorder="1" applyAlignment="1">
      <alignment horizontal="center" vertical="center" wrapText="1"/>
    </xf>
    <xf numFmtId="0" fontId="20" fillId="5" borderId="187" xfId="0" applyFont="1" applyFill="1" applyBorder="1" applyAlignment="1">
      <alignment horizontal="center" vertical="center" wrapText="1"/>
    </xf>
    <xf numFmtId="0" fontId="56" fillId="8" borderId="15" xfId="0" applyFont="1" applyFill="1" applyBorder="1" applyAlignment="1">
      <alignment horizontal="center" vertical="center" wrapText="1"/>
    </xf>
    <xf numFmtId="0" fontId="56" fillId="8" borderId="188"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140"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16" fillId="4" borderId="0" xfId="0" applyFont="1" applyFill="1" applyAlignment="1">
      <alignment horizontal="left" vertical="top" wrapText="1" indent="1"/>
    </xf>
    <xf numFmtId="0" fontId="23" fillId="11" borderId="236" xfId="0" applyFont="1" applyFill="1" applyBorder="1" applyAlignment="1">
      <alignment horizontal="left" vertical="center"/>
    </xf>
    <xf numFmtId="170" fontId="18" fillId="3" borderId="38" xfId="1" applyNumberFormat="1" applyFont="1" applyFill="1" applyBorder="1" applyAlignment="1" applyProtection="1">
      <alignment horizontal="center" vertical="center"/>
    </xf>
    <xf numFmtId="170" fontId="18" fillId="3" borderId="39" xfId="1" applyNumberFormat="1" applyFont="1" applyFill="1" applyBorder="1" applyAlignment="1" applyProtection="1">
      <alignment horizontal="center" vertical="center"/>
    </xf>
    <xf numFmtId="0" fontId="23" fillId="4" borderId="142" xfId="0" applyFont="1" applyFill="1" applyBorder="1" applyAlignment="1" applyProtection="1">
      <alignment horizontal="left" vertical="center"/>
      <protection locked="0"/>
    </xf>
    <xf numFmtId="0" fontId="23" fillId="4" borderId="143" xfId="0" applyFont="1" applyFill="1" applyBorder="1" applyAlignment="1" applyProtection="1">
      <alignment horizontal="left" vertical="center"/>
      <protection locked="0"/>
    </xf>
    <xf numFmtId="0" fontId="23" fillId="4" borderId="144" xfId="0" applyFont="1" applyFill="1" applyBorder="1" applyAlignment="1" applyProtection="1">
      <alignment horizontal="left" vertical="center"/>
      <protection locked="0"/>
    </xf>
    <xf numFmtId="14" fontId="23" fillId="4" borderId="8" xfId="1" applyNumberFormat="1" applyFont="1" applyFill="1" applyBorder="1" applyAlignment="1" applyProtection="1">
      <alignment horizontal="left" vertical="center"/>
      <protection locked="0"/>
    </xf>
    <xf numFmtId="14" fontId="23" fillId="4" borderId="9" xfId="1" applyNumberFormat="1" applyFont="1" applyFill="1" applyBorder="1" applyAlignment="1" applyProtection="1">
      <alignment horizontal="left" vertical="center"/>
      <protection locked="0"/>
    </xf>
    <xf numFmtId="14" fontId="23" fillId="4" borderId="10" xfId="1" applyNumberFormat="1" applyFont="1" applyFill="1" applyBorder="1" applyAlignment="1" applyProtection="1">
      <alignment horizontal="left" vertical="center"/>
      <protection locked="0"/>
    </xf>
    <xf numFmtId="0" fontId="23" fillId="4" borderId="8" xfId="1" applyNumberFormat="1" applyFont="1" applyFill="1" applyBorder="1" applyAlignment="1" applyProtection="1">
      <alignment horizontal="left" vertical="center"/>
      <protection locked="0"/>
    </xf>
    <xf numFmtId="0" fontId="23" fillId="4" borderId="9" xfId="1" applyNumberFormat="1" applyFont="1" applyFill="1" applyBorder="1" applyAlignment="1" applyProtection="1">
      <alignment horizontal="left" vertical="center"/>
      <protection locked="0"/>
    </xf>
    <xf numFmtId="0" fontId="23" fillId="4" borderId="10" xfId="1" applyNumberFormat="1" applyFont="1" applyFill="1" applyBorder="1" applyAlignment="1" applyProtection="1">
      <alignment horizontal="left" vertical="center"/>
      <protection locked="0"/>
    </xf>
    <xf numFmtId="0" fontId="16" fillId="0" borderId="0" xfId="0" applyFont="1" applyAlignment="1">
      <alignment horizontal="left" vertical="center" wrapText="1"/>
    </xf>
    <xf numFmtId="0" fontId="3" fillId="0" borderId="0" xfId="0" applyFont="1" applyAlignment="1">
      <alignment horizontal="left"/>
    </xf>
    <xf numFmtId="0" fontId="45" fillId="3" borderId="12" xfId="0" applyFont="1" applyFill="1" applyBorder="1" applyAlignment="1">
      <alignment horizontal="center" vertical="center"/>
    </xf>
    <xf numFmtId="0" fontId="45" fillId="3" borderId="0" xfId="0" applyFont="1" applyFill="1" applyAlignment="1">
      <alignment horizontal="center" vertical="center"/>
    </xf>
    <xf numFmtId="169" fontId="84" fillId="11" borderId="194" xfId="1" applyNumberFormat="1" applyFont="1" applyFill="1" applyBorder="1" applyAlignment="1" applyProtection="1">
      <alignment horizontal="center" vertical="center" wrapText="1"/>
    </xf>
    <xf numFmtId="169" fontId="84" fillId="11" borderId="191" xfId="1" applyNumberFormat="1" applyFont="1" applyFill="1" applyBorder="1" applyAlignment="1" applyProtection="1">
      <alignment horizontal="center" vertical="center" wrapText="1"/>
    </xf>
    <xf numFmtId="169" fontId="84" fillId="11" borderId="195" xfId="1" applyNumberFormat="1" applyFont="1" applyFill="1" applyBorder="1" applyAlignment="1" applyProtection="1">
      <alignment horizontal="center" vertical="center" wrapText="1"/>
    </xf>
    <xf numFmtId="0" fontId="84" fillId="4" borderId="190" xfId="0" applyFont="1" applyFill="1" applyBorder="1" applyAlignment="1" applyProtection="1">
      <alignment horizontal="center" vertical="center" wrapText="1"/>
      <protection locked="0"/>
    </xf>
    <xf numFmtId="0" fontId="84" fillId="4" borderId="191" xfId="0" applyFont="1" applyFill="1" applyBorder="1" applyAlignment="1" applyProtection="1">
      <alignment horizontal="center" vertical="center" wrapText="1"/>
      <protection locked="0"/>
    </xf>
    <xf numFmtId="0" fontId="84" fillId="4" borderId="192" xfId="0" applyFont="1" applyFill="1" applyBorder="1" applyAlignment="1" applyProtection="1">
      <alignment horizontal="center" vertical="center" wrapText="1"/>
      <protection locked="0"/>
    </xf>
    <xf numFmtId="0" fontId="45" fillId="4" borderId="93" xfId="0" applyFont="1" applyFill="1" applyBorder="1" applyAlignment="1">
      <alignment horizontal="center" vertical="top"/>
    </xf>
    <xf numFmtId="0" fontId="45" fillId="4" borderId="0" xfId="0" applyFont="1" applyFill="1" applyAlignment="1">
      <alignment horizontal="center" vertical="top"/>
    </xf>
    <xf numFmtId="0" fontId="23" fillId="4" borderId="142" xfId="0" applyFont="1" applyFill="1" applyBorder="1" applyAlignment="1" applyProtection="1">
      <alignment horizontal="center" vertical="top"/>
      <protection locked="0"/>
    </xf>
    <xf numFmtId="0" fontId="23" fillId="4" borderId="144" xfId="0" applyFont="1" applyFill="1" applyBorder="1" applyAlignment="1" applyProtection="1">
      <alignment horizontal="center" vertical="top"/>
      <protection locked="0"/>
    </xf>
    <xf numFmtId="0" fontId="14" fillId="11" borderId="134" xfId="0" applyFont="1" applyFill="1" applyBorder="1" applyAlignment="1">
      <alignment horizontal="center" vertical="center" wrapText="1"/>
    </xf>
    <xf numFmtId="0" fontId="14" fillId="11" borderId="135" xfId="0" applyFont="1" applyFill="1" applyBorder="1" applyAlignment="1">
      <alignment horizontal="center" vertical="center" wrapText="1"/>
    </xf>
    <xf numFmtId="0" fontId="14" fillId="11" borderId="136" xfId="0" applyFont="1" applyFill="1" applyBorder="1" applyAlignment="1">
      <alignment horizontal="center" vertical="center" wrapText="1"/>
    </xf>
    <xf numFmtId="0" fontId="14" fillId="3" borderId="0" xfId="0" applyFont="1" applyFill="1" applyAlignment="1">
      <alignment horizontal="left" vertical="center" wrapText="1" indent="3"/>
    </xf>
    <xf numFmtId="0" fontId="14" fillId="4" borderId="8" xfId="0" applyFont="1" applyFill="1" applyBorder="1" applyAlignment="1" applyProtection="1">
      <alignment horizontal="left" vertical="center"/>
      <protection locked="0"/>
    </xf>
    <xf numFmtId="0" fontId="14" fillId="4" borderId="9" xfId="0" applyFont="1" applyFill="1" applyBorder="1" applyAlignment="1" applyProtection="1">
      <alignment horizontal="left" vertical="center"/>
      <protection locked="0"/>
    </xf>
    <xf numFmtId="0" fontId="14" fillId="4" borderId="10" xfId="0" applyFont="1" applyFill="1" applyBorder="1" applyAlignment="1" applyProtection="1">
      <alignment horizontal="left" vertical="center"/>
      <protection locked="0"/>
    </xf>
    <xf numFmtId="0" fontId="14" fillId="4" borderId="76" xfId="0" applyFont="1" applyFill="1" applyBorder="1" applyAlignment="1" applyProtection="1">
      <alignment horizontal="center" vertical="center" wrapText="1"/>
      <protection locked="0"/>
    </xf>
    <xf numFmtId="0" fontId="14" fillId="4" borderId="14" xfId="0" applyFont="1" applyFill="1" applyBorder="1" applyAlignment="1" applyProtection="1">
      <alignment horizontal="center" vertical="center" wrapText="1"/>
      <protection locked="0"/>
    </xf>
    <xf numFmtId="0" fontId="14" fillId="4" borderId="15" xfId="0" applyFont="1" applyFill="1" applyBorder="1" applyAlignment="1" applyProtection="1">
      <alignment horizontal="center" vertical="center" wrapText="1"/>
      <protection locked="0"/>
    </xf>
    <xf numFmtId="0" fontId="14" fillId="9" borderId="15" xfId="0" applyFont="1" applyFill="1" applyBorder="1" applyAlignment="1">
      <alignment horizontal="left" vertical="center"/>
    </xf>
    <xf numFmtId="0" fontId="14" fillId="9" borderId="62" xfId="0" applyFont="1" applyFill="1" applyBorder="1" applyAlignment="1">
      <alignment horizontal="left" vertical="center"/>
    </xf>
    <xf numFmtId="0" fontId="14" fillId="9" borderId="14" xfId="0" applyFont="1" applyFill="1" applyBorder="1" applyAlignment="1">
      <alignment horizontal="left" vertical="center"/>
    </xf>
    <xf numFmtId="0" fontId="20" fillId="5" borderId="148" xfId="0" applyFont="1" applyFill="1" applyBorder="1" applyAlignment="1">
      <alignment horizontal="center" vertical="center" wrapText="1"/>
    </xf>
    <xf numFmtId="169" fontId="14" fillId="4" borderId="20" xfId="0" applyNumberFormat="1" applyFont="1" applyFill="1" applyBorder="1" applyAlignment="1" applyProtection="1">
      <alignment horizontal="center" vertical="center" wrapText="1"/>
      <protection locked="0"/>
    </xf>
    <xf numFmtId="0" fontId="14" fillId="0" borderId="8" xfId="0" applyFont="1" applyBorder="1" applyAlignment="1" applyProtection="1">
      <alignment horizontal="left" vertical="center"/>
      <protection locked="0"/>
    </xf>
    <xf numFmtId="0" fontId="14" fillId="0" borderId="9" xfId="0" applyFont="1" applyBorder="1" applyAlignment="1" applyProtection="1">
      <alignment horizontal="left" vertical="center"/>
      <protection locked="0"/>
    </xf>
    <xf numFmtId="0" fontId="14" fillId="0" borderId="10" xfId="0" applyFont="1" applyBorder="1" applyAlignment="1" applyProtection="1">
      <alignment horizontal="left" vertical="center"/>
      <protection locked="0"/>
    </xf>
    <xf numFmtId="0" fontId="14" fillId="4" borderId="30" xfId="0" applyFont="1" applyFill="1" applyBorder="1" applyAlignment="1" applyProtection="1">
      <alignment horizontal="center" vertical="center" wrapText="1"/>
      <protection locked="0"/>
    </xf>
    <xf numFmtId="0" fontId="14" fillId="4" borderId="21" xfId="0" applyFont="1" applyFill="1" applyBorder="1" applyAlignment="1" applyProtection="1">
      <alignment horizontal="center" vertical="center" wrapText="1"/>
      <protection locked="0"/>
    </xf>
    <xf numFmtId="169" fontId="14" fillId="4" borderId="13" xfId="0" applyNumberFormat="1" applyFont="1" applyFill="1" applyBorder="1" applyAlignment="1" applyProtection="1">
      <alignment horizontal="center" vertical="center" wrapText="1"/>
      <protection locked="0"/>
    </xf>
    <xf numFmtId="169" fontId="14" fillId="4" borderId="24" xfId="0" applyNumberFormat="1" applyFont="1" applyFill="1" applyBorder="1" applyAlignment="1" applyProtection="1">
      <alignment horizontal="center" vertical="center" wrapText="1"/>
      <protection locked="0"/>
    </xf>
    <xf numFmtId="44" fontId="14" fillId="4" borderId="122" xfId="0" applyNumberFormat="1" applyFont="1" applyFill="1" applyBorder="1" applyAlignment="1" applyProtection="1">
      <alignment horizontal="center" vertical="center" wrapText="1"/>
      <protection locked="0"/>
    </xf>
    <xf numFmtId="44" fontId="14" fillId="4" borderId="123" xfId="0" applyNumberFormat="1" applyFont="1" applyFill="1" applyBorder="1" applyAlignment="1" applyProtection="1">
      <alignment horizontal="center" vertical="center" wrapText="1"/>
      <protection locked="0"/>
    </xf>
    <xf numFmtId="0" fontId="14" fillId="4" borderId="77" xfId="0" applyFont="1" applyFill="1" applyBorder="1" applyAlignment="1" applyProtection="1">
      <alignment horizontal="center" vertical="center" wrapText="1"/>
      <protection locked="0"/>
    </xf>
    <xf numFmtId="0" fontId="14" fillId="4" borderId="27" xfId="0" applyFont="1" applyFill="1" applyBorder="1" applyAlignment="1" applyProtection="1">
      <alignment horizontal="center" vertical="center" wrapText="1"/>
      <protection locked="0"/>
    </xf>
    <xf numFmtId="0" fontId="14" fillId="4" borderId="29" xfId="0" applyFont="1" applyFill="1" applyBorder="1" applyAlignment="1" applyProtection="1">
      <alignment horizontal="center" vertical="center" wrapText="1"/>
      <protection locked="0"/>
    </xf>
    <xf numFmtId="169" fontId="14" fillId="4" borderId="26" xfId="0" applyNumberFormat="1" applyFont="1" applyFill="1" applyBorder="1" applyAlignment="1" applyProtection="1">
      <alignment horizontal="center" vertical="center" wrapText="1"/>
      <protection locked="0"/>
    </xf>
    <xf numFmtId="169" fontId="14" fillId="4" borderId="28" xfId="0" applyNumberFormat="1" applyFont="1" applyFill="1" applyBorder="1" applyAlignment="1" applyProtection="1">
      <alignment horizontal="center" vertical="center" wrapText="1"/>
      <protection locked="0"/>
    </xf>
    <xf numFmtId="0" fontId="10" fillId="2" borderId="0" xfId="0" applyFont="1" applyFill="1" applyAlignment="1">
      <alignment horizontal="left" vertical="center" wrapText="1"/>
    </xf>
    <xf numFmtId="0" fontId="9" fillId="2" borderId="0" xfId="0" applyFont="1" applyFill="1" applyAlignment="1">
      <alignment horizontal="left" vertical="center" wrapText="1"/>
    </xf>
    <xf numFmtId="0" fontId="24" fillId="0" borderId="0" xfId="0" applyFont="1" applyAlignment="1">
      <alignment vertical="top" wrapText="1"/>
    </xf>
    <xf numFmtId="0" fontId="14" fillId="3" borderId="0" xfId="0" applyFont="1" applyFill="1" applyAlignment="1">
      <alignment horizontal="left" vertical="center" indent="3"/>
    </xf>
    <xf numFmtId="0" fontId="24" fillId="0" borderId="0" xfId="0" applyFont="1" applyAlignment="1">
      <alignment horizontal="left" vertical="top" wrapText="1"/>
    </xf>
    <xf numFmtId="0" fontId="20" fillId="5" borderId="145" xfId="0" applyFont="1" applyFill="1" applyBorder="1" applyAlignment="1">
      <alignment horizontal="center" vertical="center" wrapText="1"/>
    </xf>
    <xf numFmtId="0" fontId="20" fillId="5" borderId="102" xfId="0" applyFont="1" applyFill="1" applyBorder="1" applyAlignment="1">
      <alignment horizontal="center" vertical="center" wrapText="1"/>
    </xf>
    <xf numFmtId="0" fontId="14" fillId="3" borderId="0" xfId="0" applyFont="1" applyFill="1" applyAlignment="1">
      <alignment horizontal="left" vertical="top" wrapText="1"/>
    </xf>
    <xf numFmtId="0" fontId="10" fillId="13" borderId="0" xfId="0" applyFont="1" applyFill="1" applyAlignment="1">
      <alignment horizontal="left" vertical="center" wrapText="1"/>
    </xf>
    <xf numFmtId="0" fontId="20" fillId="13" borderId="0" xfId="0" applyFont="1" applyFill="1" applyAlignment="1">
      <alignment horizontal="left" vertical="center" wrapText="1"/>
    </xf>
    <xf numFmtId="44" fontId="14" fillId="4" borderId="119" xfId="0" applyNumberFormat="1" applyFont="1" applyFill="1" applyBorder="1" applyAlignment="1" applyProtection="1">
      <alignment horizontal="center" vertical="center" wrapText="1"/>
      <protection locked="0"/>
    </xf>
    <xf numFmtId="44" fontId="14" fillId="4" borderId="120" xfId="0" applyNumberFormat="1" applyFont="1" applyFill="1" applyBorder="1" applyAlignment="1" applyProtection="1">
      <alignment horizontal="center" vertical="center" wrapText="1"/>
      <protection locked="0"/>
    </xf>
    <xf numFmtId="0" fontId="14" fillId="3" borderId="68" xfId="0" applyFont="1" applyFill="1" applyBorder="1" applyAlignment="1">
      <alignment horizontal="center" vertical="center" wrapText="1"/>
    </xf>
    <xf numFmtId="0" fontId="14" fillId="3" borderId="67" xfId="0" applyFont="1" applyFill="1" applyBorder="1" applyAlignment="1">
      <alignment horizontal="center" vertical="center" wrapText="1"/>
    </xf>
    <xf numFmtId="0" fontId="14" fillId="4" borderId="8" xfId="0" applyFont="1" applyFill="1" applyBorder="1" applyAlignment="1" applyProtection="1">
      <alignment horizontal="left" vertical="center" wrapText="1"/>
      <protection locked="0"/>
    </xf>
    <xf numFmtId="0" fontId="14" fillId="4" borderId="9" xfId="0" applyFont="1" applyFill="1" applyBorder="1" applyAlignment="1" applyProtection="1">
      <alignment horizontal="left" vertical="center" wrapText="1"/>
      <protection locked="0"/>
    </xf>
    <xf numFmtId="0" fontId="14" fillId="4" borderId="10" xfId="0" applyFont="1" applyFill="1" applyBorder="1" applyAlignment="1" applyProtection="1">
      <alignment horizontal="left" vertical="center" wrapText="1"/>
      <protection locked="0"/>
    </xf>
    <xf numFmtId="0" fontId="45" fillId="3" borderId="0" xfId="0" applyFont="1" applyFill="1" applyAlignment="1">
      <alignment horizontal="center" vertical="top"/>
    </xf>
    <xf numFmtId="0" fontId="82" fillId="0" borderId="0" xfId="0" applyFont="1" applyAlignment="1">
      <alignment horizontal="left" vertical="center" wrapText="1"/>
    </xf>
    <xf numFmtId="169" fontId="14" fillId="4" borderId="22" xfId="0" applyNumberFormat="1" applyFont="1" applyFill="1" applyBorder="1" applyAlignment="1" applyProtection="1">
      <alignment horizontal="center" vertical="center" wrapText="1"/>
      <protection locked="0"/>
    </xf>
    <xf numFmtId="0" fontId="14" fillId="4" borderId="118" xfId="0" applyFont="1" applyFill="1" applyBorder="1" applyAlignment="1" applyProtection="1">
      <alignment horizontal="center" vertical="center" wrapText="1"/>
      <protection locked="0"/>
    </xf>
    <xf numFmtId="0" fontId="14" fillId="4" borderId="119" xfId="0" applyFont="1" applyFill="1" applyBorder="1" applyAlignment="1" applyProtection="1">
      <alignment horizontal="center" vertical="center" wrapText="1"/>
      <protection locked="0"/>
    </xf>
    <xf numFmtId="0" fontId="14" fillId="4" borderId="121" xfId="0" applyFont="1" applyFill="1" applyBorder="1" applyAlignment="1" applyProtection="1">
      <alignment horizontal="center" vertical="center" wrapText="1"/>
      <protection locked="0"/>
    </xf>
    <xf numFmtId="0" fontId="14" fillId="4" borderId="122" xfId="0" applyFont="1" applyFill="1" applyBorder="1" applyAlignment="1" applyProtection="1">
      <alignment horizontal="center" vertical="center" wrapText="1"/>
      <protection locked="0"/>
    </xf>
    <xf numFmtId="0" fontId="20" fillId="5" borderId="14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63" xfId="0" applyFont="1" applyFill="1" applyBorder="1" applyAlignment="1">
      <alignment horizontal="center" vertical="center" wrapText="1"/>
    </xf>
    <xf numFmtId="0" fontId="15" fillId="3" borderId="0" xfId="0" applyFont="1" applyFill="1" applyAlignment="1">
      <alignment horizontal="left" vertical="top" wrapText="1"/>
    </xf>
    <xf numFmtId="0" fontId="14" fillId="3" borderId="70" xfId="0" applyFont="1" applyFill="1" applyBorder="1" applyAlignment="1">
      <alignment horizontal="center" vertical="center" wrapText="1"/>
    </xf>
    <xf numFmtId="0" fontId="14" fillId="3" borderId="71" xfId="0" applyFont="1" applyFill="1" applyBorder="1" applyAlignment="1">
      <alignment horizontal="center" vertical="center" wrapText="1"/>
    </xf>
    <xf numFmtId="0" fontId="14" fillId="3" borderId="72" xfId="0" applyFont="1" applyFill="1" applyBorder="1" applyAlignment="1">
      <alignment horizontal="center" vertical="center" wrapText="1"/>
    </xf>
    <xf numFmtId="0" fontId="14" fillId="3" borderId="73" xfId="0" applyFont="1" applyFill="1" applyBorder="1" applyAlignment="1">
      <alignment horizontal="center" vertical="center" wrapText="1"/>
    </xf>
    <xf numFmtId="0" fontId="14" fillId="4" borderId="75" xfId="0" applyFont="1" applyFill="1" applyBorder="1" applyAlignment="1" applyProtection="1">
      <alignment horizontal="center" vertical="center" wrapText="1"/>
      <protection locked="0"/>
    </xf>
    <xf numFmtId="0" fontId="46" fillId="3" borderId="12" xfId="0" applyFont="1" applyFill="1" applyBorder="1" applyAlignment="1">
      <alignment horizontal="center" vertical="top" wrapText="1"/>
    </xf>
    <xf numFmtId="0" fontId="14" fillId="4" borderId="119" xfId="0" applyFont="1" applyFill="1" applyBorder="1" applyAlignment="1" applyProtection="1">
      <alignment horizontal="center" vertical="top" wrapText="1"/>
      <protection locked="0"/>
    </xf>
    <xf numFmtId="0" fontId="14" fillId="4" borderId="122" xfId="0" applyFont="1" applyFill="1" applyBorder="1" applyAlignment="1" applyProtection="1">
      <alignment horizontal="center" vertical="top" wrapText="1"/>
      <protection locked="0"/>
    </xf>
    <xf numFmtId="44" fontId="14" fillId="4" borderId="103" xfId="0" applyNumberFormat="1" applyFont="1" applyFill="1" applyBorder="1" applyAlignment="1" applyProtection="1">
      <alignment horizontal="center" vertical="top" wrapText="1"/>
      <protection locked="0"/>
    </xf>
    <xf numFmtId="44" fontId="14" fillId="4" borderId="82" xfId="0" applyNumberFormat="1" applyFont="1" applyFill="1" applyBorder="1" applyAlignment="1" applyProtection="1">
      <alignment horizontal="center" vertical="top" wrapText="1"/>
      <protection locked="0"/>
    </xf>
    <xf numFmtId="44" fontId="14" fillId="4" borderId="99" xfId="0" applyNumberFormat="1" applyFont="1" applyFill="1" applyBorder="1" applyAlignment="1" applyProtection="1">
      <alignment horizontal="center" vertical="top" wrapText="1"/>
      <protection locked="0"/>
    </xf>
    <xf numFmtId="44" fontId="14" fillId="4" borderId="122" xfId="0" applyNumberFormat="1" applyFont="1" applyFill="1" applyBorder="1" applyAlignment="1" applyProtection="1">
      <alignment horizontal="center" vertical="top" wrapText="1"/>
      <protection locked="0"/>
    </xf>
    <xf numFmtId="44" fontId="14" fillId="4" borderId="119" xfId="0" applyNumberFormat="1" applyFont="1" applyFill="1" applyBorder="1" applyAlignment="1" applyProtection="1">
      <alignment horizontal="center" vertical="top" wrapText="1"/>
      <protection locked="0"/>
    </xf>
    <xf numFmtId="0" fontId="92" fillId="15" borderId="180" xfId="0" applyFont="1" applyFill="1" applyBorder="1" applyAlignment="1">
      <alignment horizontal="center" vertical="center" wrapText="1"/>
    </xf>
    <xf numFmtId="0" fontId="92" fillId="15" borderId="178" xfId="0" applyFont="1" applyFill="1" applyBorder="1" applyAlignment="1">
      <alignment horizontal="center" vertical="center" wrapText="1"/>
    </xf>
    <xf numFmtId="0" fontId="92" fillId="15" borderId="183" xfId="0" applyFont="1" applyFill="1" applyBorder="1" applyAlignment="1">
      <alignment horizontal="center" vertical="center" wrapText="1"/>
    </xf>
    <xf numFmtId="0" fontId="92" fillId="15" borderId="181" xfId="0" applyFont="1" applyFill="1" applyBorder="1" applyAlignment="1">
      <alignment horizontal="center" vertical="center" wrapText="1"/>
    </xf>
    <xf numFmtId="0" fontId="92" fillId="15" borderId="179" xfId="0" applyFont="1" applyFill="1" applyBorder="1" applyAlignment="1">
      <alignment horizontal="center" vertical="center" wrapText="1"/>
    </xf>
    <xf numFmtId="0" fontId="92" fillId="15" borderId="182" xfId="0" applyFont="1" applyFill="1" applyBorder="1" applyAlignment="1">
      <alignment horizontal="center" vertical="center" wrapText="1"/>
    </xf>
    <xf numFmtId="0" fontId="16" fillId="4" borderId="30" xfId="0" applyFont="1" applyFill="1" applyBorder="1" applyAlignment="1" applyProtection="1">
      <alignment horizontal="left" vertical="center"/>
      <protection locked="0"/>
    </xf>
    <xf numFmtId="0" fontId="16" fillId="4" borderId="21" xfId="0" applyFont="1" applyFill="1" applyBorder="1" applyAlignment="1" applyProtection="1">
      <alignment horizontal="left" vertical="center"/>
      <protection locked="0"/>
    </xf>
    <xf numFmtId="0" fontId="16" fillId="4" borderId="15" xfId="0" applyFont="1" applyFill="1" applyBorder="1" applyAlignment="1" applyProtection="1">
      <alignment horizontal="left" vertical="center"/>
      <protection locked="0"/>
    </xf>
    <xf numFmtId="0" fontId="16" fillId="4" borderId="14" xfId="0" applyFont="1" applyFill="1" applyBorder="1" applyAlignment="1" applyProtection="1">
      <alignment horizontal="left" vertical="center"/>
      <protection locked="0"/>
    </xf>
    <xf numFmtId="0" fontId="16" fillId="4" borderId="29" xfId="0" applyFont="1" applyFill="1" applyBorder="1" applyAlignment="1" applyProtection="1">
      <alignment horizontal="left" vertical="center"/>
      <protection locked="0"/>
    </xf>
    <xf numFmtId="0" fontId="16" fillId="4" borderId="27" xfId="0" applyFont="1" applyFill="1" applyBorder="1" applyAlignment="1" applyProtection="1">
      <alignment horizontal="left" vertical="center"/>
      <protection locked="0"/>
    </xf>
    <xf numFmtId="0" fontId="61" fillId="5" borderId="126" xfId="0" applyFont="1" applyFill="1" applyBorder="1" applyAlignment="1">
      <alignment horizontal="center" vertical="center" wrapText="1"/>
    </xf>
    <xf numFmtId="0" fontId="61" fillId="5" borderId="129" xfId="0" applyFont="1" applyFill="1" applyBorder="1" applyAlignment="1">
      <alignment horizontal="center" vertical="center" wrapText="1"/>
    </xf>
    <xf numFmtId="0" fontId="0" fillId="4" borderId="0" xfId="0" applyFill="1" applyAlignment="1">
      <alignment horizontal="left" vertical="center"/>
    </xf>
    <xf numFmtId="0" fontId="53" fillId="9" borderId="0" xfId="0" applyFont="1" applyFill="1" applyAlignment="1">
      <alignment horizontal="left" vertical="center"/>
    </xf>
    <xf numFmtId="0" fontId="45" fillId="4" borderId="0" xfId="0" applyFont="1" applyFill="1" applyAlignment="1">
      <alignment horizontal="center" vertical="center" wrapText="1"/>
    </xf>
    <xf numFmtId="0" fontId="61" fillId="5" borderId="125" xfId="0" applyFont="1" applyFill="1" applyBorder="1" applyAlignment="1">
      <alignment horizontal="center" vertical="center" wrapText="1"/>
    </xf>
    <xf numFmtId="0" fontId="61" fillId="5" borderId="128" xfId="0" applyFont="1" applyFill="1" applyBorder="1" applyAlignment="1">
      <alignment horizontal="center" vertical="center" wrapText="1"/>
    </xf>
    <xf numFmtId="0" fontId="61" fillId="5" borderId="107" xfId="0" applyFont="1" applyFill="1" applyBorder="1" applyAlignment="1">
      <alignment horizontal="center" vertical="center" wrapText="1"/>
    </xf>
    <xf numFmtId="0" fontId="61" fillId="5" borderId="131" xfId="0" applyFont="1" applyFill="1" applyBorder="1" applyAlignment="1">
      <alignment horizontal="center" vertical="center" wrapText="1"/>
    </xf>
    <xf numFmtId="0" fontId="61" fillId="5" borderId="167" xfId="0" applyFont="1" applyFill="1" applyBorder="1" applyAlignment="1">
      <alignment horizontal="center" vertical="center" wrapText="1"/>
    </xf>
    <xf numFmtId="0" fontId="61" fillId="5" borderId="127" xfId="0" applyFont="1" applyFill="1" applyBorder="1" applyAlignment="1">
      <alignment horizontal="center" vertical="center" wrapText="1"/>
    </xf>
    <xf numFmtId="0" fontId="33" fillId="8" borderId="6" xfId="8" applyFont="1" applyFill="1" applyBorder="1" applyAlignment="1" applyProtection="1">
      <alignment horizontal="left" vertical="center"/>
      <protection locked="0"/>
    </xf>
    <xf numFmtId="0" fontId="37" fillId="6" borderId="0" xfId="8" applyFont="1" applyFill="1" applyAlignment="1">
      <alignment horizontal="center" vertical="center"/>
    </xf>
    <xf numFmtId="0" fontId="34" fillId="5" borderId="0" xfId="8" quotePrefix="1" applyFont="1" applyFill="1" applyAlignment="1">
      <alignment horizontal="center"/>
    </xf>
    <xf numFmtId="0" fontId="33" fillId="8" borderId="0" xfId="8" applyFont="1" applyFill="1" applyAlignment="1" applyProtection="1">
      <alignment horizontal="left"/>
      <protection locked="0"/>
    </xf>
    <xf numFmtId="0" fontId="33" fillId="8" borderId="0" xfId="8" applyFont="1" applyFill="1" applyAlignment="1" applyProtection="1">
      <alignment horizontal="left" vertical="top" wrapText="1"/>
      <protection locked="0"/>
    </xf>
    <xf numFmtId="0" fontId="33" fillId="8" borderId="7" xfId="8" applyFont="1" applyFill="1" applyBorder="1" applyAlignment="1" applyProtection="1">
      <alignment horizontal="left" vertical="center"/>
      <protection locked="0"/>
    </xf>
    <xf numFmtId="0" fontId="33" fillId="6" borderId="0" xfId="8" applyFont="1" applyFill="1" applyAlignment="1">
      <alignment horizontal="left"/>
    </xf>
    <xf numFmtId="0" fontId="21" fillId="8" borderId="0" xfId="8" applyFont="1" applyFill="1" applyAlignment="1" applyProtection="1">
      <alignment horizontal="center"/>
      <protection locked="0"/>
    </xf>
    <xf numFmtId="0" fontId="32" fillId="6" borderId="0" xfId="8" applyFont="1" applyFill="1"/>
    <xf numFmtId="0" fontId="21" fillId="8" borderId="0" xfId="8" applyFont="1" applyFill="1" applyAlignment="1" applyProtection="1">
      <alignment horizontal="left" vertical="top" wrapText="1"/>
      <protection locked="0"/>
    </xf>
    <xf numFmtId="0" fontId="32" fillId="6" borderId="0" xfId="8" applyFont="1" applyFill="1" applyAlignment="1">
      <alignment horizontal="left"/>
    </xf>
    <xf numFmtId="0" fontId="21" fillId="6" borderId="0" xfId="8" applyFont="1" applyFill="1" applyAlignment="1">
      <alignment horizontal="left"/>
    </xf>
    <xf numFmtId="0" fontId="21" fillId="6" borderId="0" xfId="8" quotePrefix="1" applyFont="1" applyFill="1" applyAlignment="1">
      <alignment horizontal="left"/>
    </xf>
  </cellXfs>
  <cellStyles count="10">
    <cellStyle name="Lien hypertexte" xfId="7" builtinId="8"/>
    <cellStyle name="Milliers 2" xfId="6" xr:uid="{A0C3D46D-3B11-4BE1-B41F-579C86905EB6}"/>
    <cellStyle name="Milliers 3" xfId="9" xr:uid="{292AB33A-53F8-4F8F-9B4F-15190419A161}"/>
    <cellStyle name="Monétaire" xfId="1" builtinId="4"/>
    <cellStyle name="Monétaire 2" xfId="2" xr:uid="{A59075A7-39A6-4C52-8D58-7FD5DFD4E938}"/>
    <cellStyle name="Normal" xfId="0" builtinId="0"/>
    <cellStyle name="Normal 2" xfId="4" xr:uid="{37DAE172-B2D9-40B7-BAC3-23F3D909CA09}"/>
    <cellStyle name="Normal 3" xfId="8" xr:uid="{9AF4C1CC-9566-417C-B9ED-1C0C9F5A426F}"/>
    <cellStyle name="Pourcentage" xfId="3" builtinId="5"/>
    <cellStyle name="Pourcentage 2" xfId="5" xr:uid="{88426C14-5088-46A0-92FE-88AB6FAAB07D}"/>
  </cellStyles>
  <dxfs count="1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BFBFBF"/>
      <color rgb="FFD5E9FF"/>
      <color rgb="FFFA06E3"/>
      <color rgb="FF00AEEF"/>
      <color rgb="FFDAEEF4"/>
      <color rgb="FF0047BB"/>
      <color rgb="FFFFC7CE"/>
      <color rgb="FF5B7F95"/>
      <color rgb="FF00C1D5"/>
      <color rgb="FF009F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20" Type="http://schemas.openxmlformats.org/officeDocument/2006/relationships/customXml" Target="../customXml/item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11</xdr:col>
      <xdr:colOff>707384</xdr:colOff>
      <xdr:row>0</xdr:row>
      <xdr:rowOff>50165</xdr:rowOff>
    </xdr:from>
    <xdr:to>
      <xdr:col>14</xdr:col>
      <xdr:colOff>787002</xdr:colOff>
      <xdr:row>3</xdr:row>
      <xdr:rowOff>287655</xdr:rowOff>
    </xdr:to>
    <xdr:pic>
      <xdr:nvPicPr>
        <xdr:cNvPr id="2" name="Image 1" descr="https://www.energir.com/~/media/Files/Corporatif/Logos/Energir_2C_PN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550904" y="47625"/>
          <a:ext cx="2519288"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630555</xdr:colOff>
      <xdr:row>10</xdr:row>
      <xdr:rowOff>635</xdr:rowOff>
    </xdr:from>
    <xdr:to>
      <xdr:col>10</xdr:col>
      <xdr:colOff>19050</xdr:colOff>
      <xdr:row>15</xdr:row>
      <xdr:rowOff>0</xdr:rowOff>
    </xdr:to>
    <xdr:sp macro="" textlink="">
      <xdr:nvSpPr>
        <xdr:cNvPr id="21" name="Implantation_ON" hidden="1">
          <a:extLst>
            <a:ext uri="{FF2B5EF4-FFF2-40B4-BE49-F238E27FC236}">
              <a16:creationId xmlns:a16="http://schemas.microsoft.com/office/drawing/2014/main" id="{00000000-0008-0000-0000-000015000000}"/>
            </a:ext>
          </a:extLst>
        </xdr:cNvPr>
        <xdr:cNvSpPr/>
      </xdr:nvSpPr>
      <xdr:spPr>
        <a:xfrm>
          <a:off x="4171950" y="2105025"/>
          <a:ext cx="1797050" cy="723900"/>
        </a:xfrm>
        <a:prstGeom prst="roundRect">
          <a:avLst/>
        </a:prstGeom>
        <a:solidFill>
          <a:srgbClr val="00206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chemeClr val="bg1"/>
              </a:solidFill>
              <a:latin typeface="Cambria" panose="02040503050406030204" pitchFamily="18" charset="0"/>
              <a:ea typeface="Cambria" panose="02040503050406030204" pitchFamily="18" charset="0"/>
            </a:rPr>
            <a:t>Implantation de mesures efficaces</a:t>
          </a:r>
        </a:p>
      </xdr:txBody>
    </xdr:sp>
    <xdr:clientData/>
  </xdr:twoCellAnchor>
  <xdr:twoCellAnchor editAs="absolute">
    <xdr:from>
      <xdr:col>5</xdr:col>
      <xdr:colOff>440055</xdr:colOff>
      <xdr:row>10</xdr:row>
      <xdr:rowOff>2222</xdr:rowOff>
    </xdr:from>
    <xdr:to>
      <xdr:col>7</xdr:col>
      <xdr:colOff>629285</xdr:colOff>
      <xdr:row>15</xdr:row>
      <xdr:rowOff>1587</xdr:rowOff>
    </xdr:to>
    <xdr:sp macro="[0]!Tab_Etude" textlink="">
      <xdr:nvSpPr>
        <xdr:cNvPr id="22" name="Étude_OFF" hidden="1">
          <a:extLst>
            <a:ext uri="{FF2B5EF4-FFF2-40B4-BE49-F238E27FC236}">
              <a16:creationId xmlns:a16="http://schemas.microsoft.com/office/drawing/2014/main" id="{00000000-0008-0000-0000-000016000000}"/>
            </a:ext>
          </a:extLst>
        </xdr:cNvPr>
        <xdr:cNvSpPr/>
      </xdr:nvSpPr>
      <xdr:spPr>
        <a:xfrm>
          <a:off x="2359025" y="2106612"/>
          <a:ext cx="1800225" cy="723900"/>
        </a:xfrm>
        <a:prstGeom prst="roundRect">
          <a:avLst/>
        </a:prstGeom>
        <a:solidFill>
          <a:schemeClr val="tx1">
            <a:lumMod val="10000"/>
            <a:lumOff val="9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1">
              <a:solidFill>
                <a:srgbClr val="002060"/>
              </a:solidFill>
              <a:latin typeface="Cambria" panose="02040503050406030204" pitchFamily="18" charset="0"/>
              <a:ea typeface="Cambria" panose="02040503050406030204" pitchFamily="18" charset="0"/>
            </a:rPr>
            <a:t>Étude de faisabilité</a:t>
          </a:r>
        </a:p>
      </xdr:txBody>
    </xdr:sp>
    <xdr:clientData/>
  </xdr:twoCellAnchor>
  <xdr:twoCellAnchor editAs="oneCell">
    <xdr:from>
      <xdr:col>1</xdr:col>
      <xdr:colOff>0</xdr:colOff>
      <xdr:row>9</xdr:row>
      <xdr:rowOff>127000</xdr:rowOff>
    </xdr:from>
    <xdr:to>
      <xdr:col>12</xdr:col>
      <xdr:colOff>173990</xdr:colOff>
      <xdr:row>61</xdr:row>
      <xdr:rowOff>135890</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3268" t="14899"/>
        <a:stretch/>
      </xdr:blipFill>
      <xdr:spPr>
        <a:xfrm>
          <a:off x="279400" y="2044700"/>
          <a:ext cx="7518400" cy="855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171089</xdr:colOff>
      <xdr:row>1</xdr:row>
      <xdr:rowOff>0</xdr:rowOff>
    </xdr:from>
    <xdr:to>
      <xdr:col>19</xdr:col>
      <xdr:colOff>68522</xdr:colOff>
      <xdr:row>3</xdr:row>
      <xdr:rowOff>221751</xdr:rowOff>
    </xdr:to>
    <xdr:pic>
      <xdr:nvPicPr>
        <xdr:cNvPr id="2" name="Image 1" descr="https://www.energir.com/~/media/Files/Corporatif/Logos/Energir_2C_PN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69627" y="166077"/>
          <a:ext cx="2033719" cy="765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2</xdr:col>
          <xdr:colOff>177959</xdr:colOff>
          <xdr:row>0</xdr:row>
          <xdr:rowOff>-801932</xdr:rowOff>
        </xdr:from>
        <xdr:to>
          <xdr:col>2</xdr:col>
          <xdr:colOff>177959</xdr:colOff>
          <xdr:row>0</xdr:row>
          <xdr:rowOff>-801932</xdr:rowOff>
        </xdr:to>
        <xdr:grpSp>
          <xdr:nvGrpSpPr>
            <xdr:cNvPr id="3" name="Groupe 2">
              <a:extLst>
                <a:ext uri="{FF2B5EF4-FFF2-40B4-BE49-F238E27FC236}">
                  <a16:creationId xmlns:a16="http://schemas.microsoft.com/office/drawing/2014/main" id="{00000000-0008-0000-0100-000003000000}"/>
                </a:ext>
              </a:extLst>
            </xdr:cNvPr>
            <xdr:cNvGrpSpPr/>
          </xdr:nvGrpSpPr>
          <xdr:grpSpPr>
            <a:xfrm>
              <a:off x="568756" y="-801932"/>
              <a:ext cx="0" cy="0"/>
              <a:chOff x="568756" y="-801932"/>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514350</xdr:colOff>
          <xdr:row>27</xdr:row>
          <xdr:rowOff>57150</xdr:rowOff>
        </xdr:from>
        <xdr:to>
          <xdr:col>8</xdr:col>
          <xdr:colOff>187325</xdr:colOff>
          <xdr:row>28</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5141051" y="4285161"/>
              <a:ext cx="1142274" cy="41910"/>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29</xdr:row>
          <xdr:rowOff>0</xdr:rowOff>
        </xdr:from>
        <xdr:to>
          <xdr:col>14</xdr:col>
          <xdr:colOff>640080</xdr:colOff>
          <xdr:row>31</xdr:row>
          <xdr:rowOff>30480</xdr:rowOff>
        </xdr:to>
        <xdr:sp macro="" textlink="">
          <xdr:nvSpPr>
            <xdr:cNvPr id="171009" name="Group Box 1" hidden="1">
              <a:extLst>
                <a:ext uri="{63B3BB69-23CF-44E3-9099-C40C66FF867C}">
                  <a14:compatExt spid="_x0000_s171009"/>
                </a:ext>
                <a:ext uri="{FF2B5EF4-FFF2-40B4-BE49-F238E27FC236}">
                  <a16:creationId xmlns:a16="http://schemas.microsoft.com/office/drawing/2014/main" id="{00000000-0008-0000-0100-00000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30</xdr:row>
          <xdr:rowOff>0</xdr:rowOff>
        </xdr:from>
        <xdr:to>
          <xdr:col>11</xdr:col>
          <xdr:colOff>144780</xdr:colOff>
          <xdr:row>32</xdr:row>
          <xdr:rowOff>30480</xdr:rowOff>
        </xdr:to>
        <xdr:sp macro="" textlink="">
          <xdr:nvSpPr>
            <xdr:cNvPr id="171010" name="Group Box 2" hidden="1">
              <a:extLst>
                <a:ext uri="{63B3BB69-23CF-44E3-9099-C40C66FF867C}">
                  <a14:compatExt spid="_x0000_s171010"/>
                </a:ext>
                <a:ext uri="{FF2B5EF4-FFF2-40B4-BE49-F238E27FC236}">
                  <a16:creationId xmlns:a16="http://schemas.microsoft.com/office/drawing/2014/main" id="{00000000-0008-0000-0100-00000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38</xdr:row>
          <xdr:rowOff>0</xdr:rowOff>
        </xdr:from>
        <xdr:to>
          <xdr:col>14</xdr:col>
          <xdr:colOff>640080</xdr:colOff>
          <xdr:row>39</xdr:row>
          <xdr:rowOff>144780</xdr:rowOff>
        </xdr:to>
        <xdr:sp macro="" textlink="">
          <xdr:nvSpPr>
            <xdr:cNvPr id="171012" name="Group Box 4" hidden="1">
              <a:extLst>
                <a:ext uri="{63B3BB69-23CF-44E3-9099-C40C66FF867C}">
                  <a14:compatExt spid="_x0000_s171012"/>
                </a:ext>
                <a:ext uri="{FF2B5EF4-FFF2-40B4-BE49-F238E27FC236}">
                  <a16:creationId xmlns:a16="http://schemas.microsoft.com/office/drawing/2014/main" id="{00000000-0008-0000-0100-00000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38</xdr:row>
          <xdr:rowOff>0</xdr:rowOff>
        </xdr:from>
        <xdr:to>
          <xdr:col>11</xdr:col>
          <xdr:colOff>144780</xdr:colOff>
          <xdr:row>39</xdr:row>
          <xdr:rowOff>106680</xdr:rowOff>
        </xdr:to>
        <xdr:sp macro="" textlink="">
          <xdr:nvSpPr>
            <xdr:cNvPr id="171013" name="Group Box 5" hidden="1">
              <a:extLst>
                <a:ext uri="{63B3BB69-23CF-44E3-9099-C40C66FF867C}">
                  <a14:compatExt spid="_x0000_s171013"/>
                </a:ext>
                <a:ext uri="{FF2B5EF4-FFF2-40B4-BE49-F238E27FC236}">
                  <a16:creationId xmlns:a16="http://schemas.microsoft.com/office/drawing/2014/main" id="{00000000-0008-0000-0100-00000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43</xdr:row>
          <xdr:rowOff>0</xdr:rowOff>
        </xdr:to>
        <xdr:sp macro="" textlink="">
          <xdr:nvSpPr>
            <xdr:cNvPr id="171014" name="Group Box 6" hidden="1">
              <a:extLst>
                <a:ext uri="{63B3BB69-23CF-44E3-9099-C40C66FF867C}">
                  <a14:compatExt spid="_x0000_s171014"/>
                </a:ext>
                <a:ext uri="{FF2B5EF4-FFF2-40B4-BE49-F238E27FC236}">
                  <a16:creationId xmlns:a16="http://schemas.microsoft.com/office/drawing/2014/main" id="{00000000-0008-0000-0100-00000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144780</xdr:colOff>
          <xdr:row>43</xdr:row>
          <xdr:rowOff>0</xdr:rowOff>
        </xdr:to>
        <xdr:sp macro="" textlink="">
          <xdr:nvSpPr>
            <xdr:cNvPr id="171015" name="Group Box 7" hidden="1">
              <a:extLst>
                <a:ext uri="{63B3BB69-23CF-44E3-9099-C40C66FF867C}">
                  <a14:compatExt spid="_x0000_s171015"/>
                </a:ext>
                <a:ext uri="{FF2B5EF4-FFF2-40B4-BE49-F238E27FC236}">
                  <a16:creationId xmlns:a16="http://schemas.microsoft.com/office/drawing/2014/main" id="{00000000-0008-0000-0100-00000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68580</xdr:rowOff>
        </xdr:to>
        <xdr:sp macro="" textlink="">
          <xdr:nvSpPr>
            <xdr:cNvPr id="171016" name="Group Box 8" hidden="1">
              <a:extLst>
                <a:ext uri="{63B3BB69-23CF-44E3-9099-C40C66FF867C}">
                  <a14:compatExt spid="_x0000_s171016"/>
                </a:ext>
                <a:ext uri="{FF2B5EF4-FFF2-40B4-BE49-F238E27FC236}">
                  <a16:creationId xmlns:a16="http://schemas.microsoft.com/office/drawing/2014/main" id="{00000000-0008-0000-0100-00000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17" name="Group Box 9" hidden="1">
              <a:extLst>
                <a:ext uri="{63B3BB69-23CF-44E3-9099-C40C66FF867C}">
                  <a14:compatExt spid="_x0000_s171017"/>
                </a:ext>
                <a:ext uri="{FF2B5EF4-FFF2-40B4-BE49-F238E27FC236}">
                  <a16:creationId xmlns:a16="http://schemas.microsoft.com/office/drawing/2014/main" id="{00000000-0008-0000-0100-00000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18" name="Group Box 10" hidden="1">
              <a:extLst>
                <a:ext uri="{63B3BB69-23CF-44E3-9099-C40C66FF867C}">
                  <a14:compatExt spid="_x0000_s171018"/>
                </a:ext>
                <a:ext uri="{FF2B5EF4-FFF2-40B4-BE49-F238E27FC236}">
                  <a16:creationId xmlns:a16="http://schemas.microsoft.com/office/drawing/2014/main" id="{00000000-0008-0000-0100-00000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19" name="Group Box 11" hidden="1">
              <a:extLst>
                <a:ext uri="{63B3BB69-23CF-44E3-9099-C40C66FF867C}">
                  <a14:compatExt spid="_x0000_s171019"/>
                </a:ext>
                <a:ext uri="{FF2B5EF4-FFF2-40B4-BE49-F238E27FC236}">
                  <a16:creationId xmlns:a16="http://schemas.microsoft.com/office/drawing/2014/main" id="{00000000-0008-0000-0100-00000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0" name="Group Box 12" hidden="1">
              <a:extLst>
                <a:ext uri="{63B3BB69-23CF-44E3-9099-C40C66FF867C}">
                  <a14:compatExt spid="_x0000_s171020"/>
                </a:ext>
                <a:ext uri="{FF2B5EF4-FFF2-40B4-BE49-F238E27FC236}">
                  <a16:creationId xmlns:a16="http://schemas.microsoft.com/office/drawing/2014/main" id="{00000000-0008-0000-0100-00000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1" name="Group Box 13" hidden="1">
              <a:extLst>
                <a:ext uri="{63B3BB69-23CF-44E3-9099-C40C66FF867C}">
                  <a14:compatExt spid="_x0000_s171021"/>
                </a:ext>
                <a:ext uri="{FF2B5EF4-FFF2-40B4-BE49-F238E27FC236}">
                  <a16:creationId xmlns:a16="http://schemas.microsoft.com/office/drawing/2014/main" id="{00000000-0008-0000-0100-00000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2" name="Group Box 14" hidden="1">
              <a:extLst>
                <a:ext uri="{63B3BB69-23CF-44E3-9099-C40C66FF867C}">
                  <a14:compatExt spid="_x0000_s171022"/>
                </a:ext>
                <a:ext uri="{FF2B5EF4-FFF2-40B4-BE49-F238E27FC236}">
                  <a16:creationId xmlns:a16="http://schemas.microsoft.com/office/drawing/2014/main" id="{00000000-0008-0000-0100-00000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3" name="Group Box 15" hidden="1">
              <a:extLst>
                <a:ext uri="{63B3BB69-23CF-44E3-9099-C40C66FF867C}">
                  <a14:compatExt spid="_x0000_s171023"/>
                </a:ext>
                <a:ext uri="{FF2B5EF4-FFF2-40B4-BE49-F238E27FC236}">
                  <a16:creationId xmlns:a16="http://schemas.microsoft.com/office/drawing/2014/main" id="{00000000-0008-0000-0100-00000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24" name="Group Box 16" hidden="1">
              <a:extLst>
                <a:ext uri="{63B3BB69-23CF-44E3-9099-C40C66FF867C}">
                  <a14:compatExt spid="_x0000_s171024"/>
                </a:ext>
                <a:ext uri="{FF2B5EF4-FFF2-40B4-BE49-F238E27FC236}">
                  <a16:creationId xmlns:a16="http://schemas.microsoft.com/office/drawing/2014/main" id="{00000000-0008-0000-0100-00001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25" name="Group Box 17" hidden="1">
              <a:extLst>
                <a:ext uri="{63B3BB69-23CF-44E3-9099-C40C66FF867C}">
                  <a14:compatExt spid="_x0000_s171025"/>
                </a:ext>
                <a:ext uri="{FF2B5EF4-FFF2-40B4-BE49-F238E27FC236}">
                  <a16:creationId xmlns:a16="http://schemas.microsoft.com/office/drawing/2014/main" id="{00000000-0008-0000-0100-00001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6" name="Group Box 18" hidden="1">
              <a:extLst>
                <a:ext uri="{63B3BB69-23CF-44E3-9099-C40C66FF867C}">
                  <a14:compatExt spid="_x0000_s171026"/>
                </a:ext>
                <a:ext uri="{FF2B5EF4-FFF2-40B4-BE49-F238E27FC236}">
                  <a16:creationId xmlns:a16="http://schemas.microsoft.com/office/drawing/2014/main" id="{00000000-0008-0000-0100-00001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7" name="Group Box 19" hidden="1">
              <a:extLst>
                <a:ext uri="{63B3BB69-23CF-44E3-9099-C40C66FF867C}">
                  <a14:compatExt spid="_x0000_s171027"/>
                </a:ext>
                <a:ext uri="{FF2B5EF4-FFF2-40B4-BE49-F238E27FC236}">
                  <a16:creationId xmlns:a16="http://schemas.microsoft.com/office/drawing/2014/main" id="{00000000-0008-0000-0100-00001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28" name="Group Box 20" hidden="1">
              <a:extLst>
                <a:ext uri="{63B3BB69-23CF-44E3-9099-C40C66FF867C}">
                  <a14:compatExt spid="_x0000_s171028"/>
                </a:ext>
                <a:ext uri="{FF2B5EF4-FFF2-40B4-BE49-F238E27FC236}">
                  <a16:creationId xmlns:a16="http://schemas.microsoft.com/office/drawing/2014/main" id="{00000000-0008-0000-0100-00001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29" name="Group Box 21" hidden="1">
              <a:extLst>
                <a:ext uri="{63B3BB69-23CF-44E3-9099-C40C66FF867C}">
                  <a14:compatExt spid="_x0000_s171029"/>
                </a:ext>
                <a:ext uri="{FF2B5EF4-FFF2-40B4-BE49-F238E27FC236}">
                  <a16:creationId xmlns:a16="http://schemas.microsoft.com/office/drawing/2014/main" id="{00000000-0008-0000-0100-00001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79</xdr:row>
          <xdr:rowOff>30480</xdr:rowOff>
        </xdr:to>
        <xdr:sp macro="" textlink="">
          <xdr:nvSpPr>
            <xdr:cNvPr id="171030" name="Group Box 22" hidden="1">
              <a:extLst>
                <a:ext uri="{63B3BB69-23CF-44E3-9099-C40C66FF867C}">
                  <a14:compatExt spid="_x0000_s171030"/>
                </a:ext>
                <a:ext uri="{FF2B5EF4-FFF2-40B4-BE49-F238E27FC236}">
                  <a16:creationId xmlns:a16="http://schemas.microsoft.com/office/drawing/2014/main" id="{00000000-0008-0000-0100-00001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79</xdr:row>
          <xdr:rowOff>30480</xdr:rowOff>
        </xdr:to>
        <xdr:sp macro="" textlink="">
          <xdr:nvSpPr>
            <xdr:cNvPr id="171031" name="Group Box 23" hidden="1">
              <a:extLst>
                <a:ext uri="{63B3BB69-23CF-44E3-9099-C40C66FF867C}">
                  <a14:compatExt spid="_x0000_s171031"/>
                </a:ext>
                <a:ext uri="{FF2B5EF4-FFF2-40B4-BE49-F238E27FC236}">
                  <a16:creationId xmlns:a16="http://schemas.microsoft.com/office/drawing/2014/main" id="{00000000-0008-0000-0100-00001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2" name="Group Box 24" hidden="1">
              <a:extLst>
                <a:ext uri="{63B3BB69-23CF-44E3-9099-C40C66FF867C}">
                  <a14:compatExt spid="_x0000_s171032"/>
                </a:ext>
                <a:ext uri="{FF2B5EF4-FFF2-40B4-BE49-F238E27FC236}">
                  <a16:creationId xmlns:a16="http://schemas.microsoft.com/office/drawing/2014/main" id="{00000000-0008-0000-0100-00001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3" name="Group Box 25" hidden="1">
              <a:extLst>
                <a:ext uri="{63B3BB69-23CF-44E3-9099-C40C66FF867C}">
                  <a14:compatExt spid="_x0000_s171033"/>
                </a:ext>
                <a:ext uri="{FF2B5EF4-FFF2-40B4-BE49-F238E27FC236}">
                  <a16:creationId xmlns:a16="http://schemas.microsoft.com/office/drawing/2014/main" id="{00000000-0008-0000-0100-00001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4" name="Group Box 26" hidden="1">
              <a:extLst>
                <a:ext uri="{63B3BB69-23CF-44E3-9099-C40C66FF867C}">
                  <a14:compatExt spid="_x0000_s171034"/>
                </a:ext>
                <a:ext uri="{FF2B5EF4-FFF2-40B4-BE49-F238E27FC236}">
                  <a16:creationId xmlns:a16="http://schemas.microsoft.com/office/drawing/2014/main" id="{00000000-0008-0000-0100-00001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5" name="Group Box 27" hidden="1">
              <a:extLst>
                <a:ext uri="{63B3BB69-23CF-44E3-9099-C40C66FF867C}">
                  <a14:compatExt spid="_x0000_s171035"/>
                </a:ext>
                <a:ext uri="{FF2B5EF4-FFF2-40B4-BE49-F238E27FC236}">
                  <a16:creationId xmlns:a16="http://schemas.microsoft.com/office/drawing/2014/main" id="{00000000-0008-0000-0100-00001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6" name="Group Box 28" hidden="1">
              <a:extLst>
                <a:ext uri="{63B3BB69-23CF-44E3-9099-C40C66FF867C}">
                  <a14:compatExt spid="_x0000_s171036"/>
                </a:ext>
                <a:ext uri="{FF2B5EF4-FFF2-40B4-BE49-F238E27FC236}">
                  <a16:creationId xmlns:a16="http://schemas.microsoft.com/office/drawing/2014/main" id="{00000000-0008-0000-0100-00001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7" name="Group Box 29" hidden="1">
              <a:extLst>
                <a:ext uri="{63B3BB69-23CF-44E3-9099-C40C66FF867C}">
                  <a14:compatExt spid="_x0000_s171037"/>
                </a:ext>
                <a:ext uri="{FF2B5EF4-FFF2-40B4-BE49-F238E27FC236}">
                  <a16:creationId xmlns:a16="http://schemas.microsoft.com/office/drawing/2014/main" id="{00000000-0008-0000-0100-00001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038" name="Group Box 30" hidden="1">
              <a:extLst>
                <a:ext uri="{63B3BB69-23CF-44E3-9099-C40C66FF867C}">
                  <a14:compatExt spid="_x0000_s171038"/>
                </a:ext>
                <a:ext uri="{FF2B5EF4-FFF2-40B4-BE49-F238E27FC236}">
                  <a16:creationId xmlns:a16="http://schemas.microsoft.com/office/drawing/2014/main" id="{00000000-0008-0000-0100-00001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039" name="Group Box 31" hidden="1">
              <a:extLst>
                <a:ext uri="{63B3BB69-23CF-44E3-9099-C40C66FF867C}">
                  <a14:compatExt spid="_x0000_s171039"/>
                </a:ext>
                <a:ext uri="{FF2B5EF4-FFF2-40B4-BE49-F238E27FC236}">
                  <a16:creationId xmlns:a16="http://schemas.microsoft.com/office/drawing/2014/main" id="{00000000-0008-0000-0100-00001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640080</xdr:colOff>
          <xdr:row>41</xdr:row>
          <xdr:rowOff>0</xdr:rowOff>
        </xdr:to>
        <xdr:sp macro="" textlink="">
          <xdr:nvSpPr>
            <xdr:cNvPr id="171040" name="Group Box 32" hidden="1">
              <a:extLst>
                <a:ext uri="{63B3BB69-23CF-44E3-9099-C40C66FF867C}">
                  <a14:compatExt spid="_x0000_s171040"/>
                </a:ext>
                <a:ext uri="{FF2B5EF4-FFF2-40B4-BE49-F238E27FC236}">
                  <a16:creationId xmlns:a16="http://schemas.microsoft.com/office/drawing/2014/main" id="{00000000-0008-0000-0100-00002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41</xdr:row>
          <xdr:rowOff>0</xdr:rowOff>
        </xdr:from>
        <xdr:to>
          <xdr:col>11</xdr:col>
          <xdr:colOff>144780</xdr:colOff>
          <xdr:row>41</xdr:row>
          <xdr:rowOff>0</xdr:rowOff>
        </xdr:to>
        <xdr:sp macro="" textlink="">
          <xdr:nvSpPr>
            <xdr:cNvPr id="171041" name="Group Box 33" hidden="1">
              <a:extLst>
                <a:ext uri="{63B3BB69-23CF-44E3-9099-C40C66FF867C}">
                  <a14:compatExt spid="_x0000_s171041"/>
                </a:ext>
                <a:ext uri="{FF2B5EF4-FFF2-40B4-BE49-F238E27FC236}">
                  <a16:creationId xmlns:a16="http://schemas.microsoft.com/office/drawing/2014/main" id="{00000000-0008-0000-0100-00002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2" name="Group Box 34" hidden="1">
              <a:extLst>
                <a:ext uri="{63B3BB69-23CF-44E3-9099-C40C66FF867C}">
                  <a14:compatExt spid="_x0000_s171042"/>
                </a:ext>
                <a:ext uri="{FF2B5EF4-FFF2-40B4-BE49-F238E27FC236}">
                  <a16:creationId xmlns:a16="http://schemas.microsoft.com/office/drawing/2014/main" id="{00000000-0008-0000-0100-00002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3" name="Group Box 35" hidden="1">
              <a:extLst>
                <a:ext uri="{63B3BB69-23CF-44E3-9099-C40C66FF867C}">
                  <a14:compatExt spid="_x0000_s171043"/>
                </a:ext>
                <a:ext uri="{FF2B5EF4-FFF2-40B4-BE49-F238E27FC236}">
                  <a16:creationId xmlns:a16="http://schemas.microsoft.com/office/drawing/2014/main" id="{00000000-0008-0000-0100-00002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4" name="Group Box 36" hidden="1">
              <a:extLst>
                <a:ext uri="{63B3BB69-23CF-44E3-9099-C40C66FF867C}">
                  <a14:compatExt spid="_x0000_s171044"/>
                </a:ext>
                <a:ext uri="{FF2B5EF4-FFF2-40B4-BE49-F238E27FC236}">
                  <a16:creationId xmlns:a16="http://schemas.microsoft.com/office/drawing/2014/main" id="{00000000-0008-0000-0100-00002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5" name="Group Box 37" hidden="1">
              <a:extLst>
                <a:ext uri="{63B3BB69-23CF-44E3-9099-C40C66FF867C}">
                  <a14:compatExt spid="_x0000_s171045"/>
                </a:ext>
                <a:ext uri="{FF2B5EF4-FFF2-40B4-BE49-F238E27FC236}">
                  <a16:creationId xmlns:a16="http://schemas.microsoft.com/office/drawing/2014/main" id="{00000000-0008-0000-0100-00002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6" name="Group Box 38" hidden="1">
              <a:extLst>
                <a:ext uri="{63B3BB69-23CF-44E3-9099-C40C66FF867C}">
                  <a14:compatExt spid="_x0000_s171046"/>
                </a:ext>
                <a:ext uri="{FF2B5EF4-FFF2-40B4-BE49-F238E27FC236}">
                  <a16:creationId xmlns:a16="http://schemas.microsoft.com/office/drawing/2014/main" id="{00000000-0008-0000-0100-00002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7" name="Group Box 39" hidden="1">
              <a:extLst>
                <a:ext uri="{63B3BB69-23CF-44E3-9099-C40C66FF867C}">
                  <a14:compatExt spid="_x0000_s171047"/>
                </a:ext>
                <a:ext uri="{FF2B5EF4-FFF2-40B4-BE49-F238E27FC236}">
                  <a16:creationId xmlns:a16="http://schemas.microsoft.com/office/drawing/2014/main" id="{00000000-0008-0000-0100-00002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48" name="Group Box 40" hidden="1">
              <a:extLst>
                <a:ext uri="{63B3BB69-23CF-44E3-9099-C40C66FF867C}">
                  <a14:compatExt spid="_x0000_s171048"/>
                </a:ext>
                <a:ext uri="{FF2B5EF4-FFF2-40B4-BE49-F238E27FC236}">
                  <a16:creationId xmlns:a16="http://schemas.microsoft.com/office/drawing/2014/main" id="{00000000-0008-0000-0100-00002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49" name="Group Box 41" hidden="1">
              <a:extLst>
                <a:ext uri="{63B3BB69-23CF-44E3-9099-C40C66FF867C}">
                  <a14:compatExt spid="_x0000_s171049"/>
                </a:ext>
                <a:ext uri="{FF2B5EF4-FFF2-40B4-BE49-F238E27FC236}">
                  <a16:creationId xmlns:a16="http://schemas.microsoft.com/office/drawing/2014/main" id="{00000000-0008-0000-0100-00002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0" name="Group Box 42" hidden="1">
              <a:extLst>
                <a:ext uri="{63B3BB69-23CF-44E3-9099-C40C66FF867C}">
                  <a14:compatExt spid="_x0000_s171050"/>
                </a:ext>
                <a:ext uri="{FF2B5EF4-FFF2-40B4-BE49-F238E27FC236}">
                  <a16:creationId xmlns:a16="http://schemas.microsoft.com/office/drawing/2014/main" id="{00000000-0008-0000-0100-00002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1" name="Group Box 43" hidden="1">
              <a:extLst>
                <a:ext uri="{63B3BB69-23CF-44E3-9099-C40C66FF867C}">
                  <a14:compatExt spid="_x0000_s171051"/>
                </a:ext>
                <a:ext uri="{FF2B5EF4-FFF2-40B4-BE49-F238E27FC236}">
                  <a16:creationId xmlns:a16="http://schemas.microsoft.com/office/drawing/2014/main" id="{00000000-0008-0000-0100-00002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2" name="Group Box 44" hidden="1">
              <a:extLst>
                <a:ext uri="{63B3BB69-23CF-44E3-9099-C40C66FF867C}">
                  <a14:compatExt spid="_x0000_s171052"/>
                </a:ext>
                <a:ext uri="{FF2B5EF4-FFF2-40B4-BE49-F238E27FC236}">
                  <a16:creationId xmlns:a16="http://schemas.microsoft.com/office/drawing/2014/main" id="{00000000-0008-0000-0100-00002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3" name="Group Box 45" hidden="1">
              <a:extLst>
                <a:ext uri="{63B3BB69-23CF-44E3-9099-C40C66FF867C}">
                  <a14:compatExt spid="_x0000_s171053"/>
                </a:ext>
                <a:ext uri="{FF2B5EF4-FFF2-40B4-BE49-F238E27FC236}">
                  <a16:creationId xmlns:a16="http://schemas.microsoft.com/office/drawing/2014/main" id="{00000000-0008-0000-0100-00002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4" name="Group Box 46" hidden="1">
              <a:extLst>
                <a:ext uri="{63B3BB69-23CF-44E3-9099-C40C66FF867C}">
                  <a14:compatExt spid="_x0000_s171054"/>
                </a:ext>
                <a:ext uri="{FF2B5EF4-FFF2-40B4-BE49-F238E27FC236}">
                  <a16:creationId xmlns:a16="http://schemas.microsoft.com/office/drawing/2014/main" id="{00000000-0008-0000-0100-00002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5" name="Group Box 47" hidden="1">
              <a:extLst>
                <a:ext uri="{63B3BB69-23CF-44E3-9099-C40C66FF867C}">
                  <a14:compatExt spid="_x0000_s171055"/>
                </a:ext>
                <a:ext uri="{FF2B5EF4-FFF2-40B4-BE49-F238E27FC236}">
                  <a16:creationId xmlns:a16="http://schemas.microsoft.com/office/drawing/2014/main" id="{00000000-0008-0000-0100-00002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6" name="Group Box 48" hidden="1">
              <a:extLst>
                <a:ext uri="{63B3BB69-23CF-44E3-9099-C40C66FF867C}">
                  <a14:compatExt spid="_x0000_s171056"/>
                </a:ext>
                <a:ext uri="{FF2B5EF4-FFF2-40B4-BE49-F238E27FC236}">
                  <a16:creationId xmlns:a16="http://schemas.microsoft.com/office/drawing/2014/main" id="{00000000-0008-0000-0100-00003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7" name="Group Box 49" hidden="1">
              <a:extLst>
                <a:ext uri="{63B3BB69-23CF-44E3-9099-C40C66FF867C}">
                  <a14:compatExt spid="_x0000_s171057"/>
                </a:ext>
                <a:ext uri="{FF2B5EF4-FFF2-40B4-BE49-F238E27FC236}">
                  <a16:creationId xmlns:a16="http://schemas.microsoft.com/office/drawing/2014/main" id="{00000000-0008-0000-0100-00003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58" name="Group Box 50" hidden="1">
              <a:extLst>
                <a:ext uri="{63B3BB69-23CF-44E3-9099-C40C66FF867C}">
                  <a14:compatExt spid="_x0000_s171058"/>
                </a:ext>
                <a:ext uri="{FF2B5EF4-FFF2-40B4-BE49-F238E27FC236}">
                  <a16:creationId xmlns:a16="http://schemas.microsoft.com/office/drawing/2014/main" id="{00000000-0008-0000-0100-00003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59" name="Group Box 51" hidden="1">
              <a:extLst>
                <a:ext uri="{63B3BB69-23CF-44E3-9099-C40C66FF867C}">
                  <a14:compatExt spid="_x0000_s171059"/>
                </a:ext>
                <a:ext uri="{FF2B5EF4-FFF2-40B4-BE49-F238E27FC236}">
                  <a16:creationId xmlns:a16="http://schemas.microsoft.com/office/drawing/2014/main" id="{00000000-0008-0000-0100-00003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77</xdr:row>
          <xdr:rowOff>0</xdr:rowOff>
        </xdr:from>
        <xdr:to>
          <xdr:col>14</xdr:col>
          <xdr:colOff>640080</xdr:colOff>
          <xdr:row>78</xdr:row>
          <xdr:rowOff>30480</xdr:rowOff>
        </xdr:to>
        <xdr:sp macro="" textlink="">
          <xdr:nvSpPr>
            <xdr:cNvPr id="171060" name="Group Box 52" hidden="1">
              <a:extLst>
                <a:ext uri="{63B3BB69-23CF-44E3-9099-C40C66FF867C}">
                  <a14:compatExt spid="_x0000_s171060"/>
                </a:ext>
                <a:ext uri="{FF2B5EF4-FFF2-40B4-BE49-F238E27FC236}">
                  <a16:creationId xmlns:a16="http://schemas.microsoft.com/office/drawing/2014/main" id="{00000000-0008-0000-0100-00003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77</xdr:row>
          <xdr:rowOff>0</xdr:rowOff>
        </xdr:from>
        <xdr:to>
          <xdr:col>11</xdr:col>
          <xdr:colOff>144780</xdr:colOff>
          <xdr:row>78</xdr:row>
          <xdr:rowOff>30480</xdr:rowOff>
        </xdr:to>
        <xdr:sp macro="" textlink="">
          <xdr:nvSpPr>
            <xdr:cNvPr id="171061" name="Group Box 53" hidden="1">
              <a:extLst>
                <a:ext uri="{63B3BB69-23CF-44E3-9099-C40C66FF867C}">
                  <a14:compatExt spid="_x0000_s171061"/>
                </a:ext>
                <a:ext uri="{FF2B5EF4-FFF2-40B4-BE49-F238E27FC236}">
                  <a16:creationId xmlns:a16="http://schemas.microsoft.com/office/drawing/2014/main" id="{00000000-0008-0000-0100-00003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184</xdr:row>
          <xdr:rowOff>76200</xdr:rowOff>
        </xdr:from>
        <xdr:to>
          <xdr:col>2</xdr:col>
          <xdr:colOff>1059180</xdr:colOff>
          <xdr:row>186</xdr:row>
          <xdr:rowOff>30480</xdr:rowOff>
        </xdr:to>
        <xdr:sp macro="" textlink="">
          <xdr:nvSpPr>
            <xdr:cNvPr id="171072" name="Check Box 64" hidden="1">
              <a:extLst>
                <a:ext uri="{63B3BB69-23CF-44E3-9099-C40C66FF867C}">
                  <a14:compatExt spid="_x0000_s171072"/>
                </a:ext>
                <a:ext uri="{FF2B5EF4-FFF2-40B4-BE49-F238E27FC236}">
                  <a16:creationId xmlns:a16="http://schemas.microsoft.com/office/drawing/2014/main" id="{00000000-0008-0000-0100-000040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186</xdr:row>
          <xdr:rowOff>68580</xdr:rowOff>
        </xdr:from>
        <xdr:to>
          <xdr:col>2</xdr:col>
          <xdr:colOff>1059180</xdr:colOff>
          <xdr:row>188</xdr:row>
          <xdr:rowOff>0</xdr:rowOff>
        </xdr:to>
        <xdr:sp macro="" textlink="">
          <xdr:nvSpPr>
            <xdr:cNvPr id="171073" name="Check Box 65" hidden="1">
              <a:extLst>
                <a:ext uri="{63B3BB69-23CF-44E3-9099-C40C66FF867C}">
                  <a14:compatExt spid="_x0000_s171073"/>
                </a:ext>
                <a:ext uri="{FF2B5EF4-FFF2-40B4-BE49-F238E27FC236}">
                  <a16:creationId xmlns:a16="http://schemas.microsoft.com/office/drawing/2014/main" id="{00000000-0008-0000-0100-000041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113</xdr:row>
          <xdr:rowOff>335280</xdr:rowOff>
        </xdr:from>
        <xdr:to>
          <xdr:col>2</xdr:col>
          <xdr:colOff>1173480</xdr:colOff>
          <xdr:row>115</xdr:row>
          <xdr:rowOff>30480</xdr:rowOff>
        </xdr:to>
        <xdr:sp macro="" textlink="">
          <xdr:nvSpPr>
            <xdr:cNvPr id="171080" name="Check Box 72" hidden="1">
              <a:extLst>
                <a:ext uri="{63B3BB69-23CF-44E3-9099-C40C66FF867C}">
                  <a14:compatExt spid="_x0000_s171080"/>
                </a:ext>
                <a:ext uri="{FF2B5EF4-FFF2-40B4-BE49-F238E27FC236}">
                  <a16:creationId xmlns:a16="http://schemas.microsoft.com/office/drawing/2014/main" id="{00000000-0008-0000-0100-0000489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41</xdr:row>
          <xdr:rowOff>0</xdr:rowOff>
        </xdr:from>
        <xdr:to>
          <xdr:col>14</xdr:col>
          <xdr:colOff>640080</xdr:colOff>
          <xdr:row>41</xdr:row>
          <xdr:rowOff>76200</xdr:rowOff>
        </xdr:to>
        <xdr:sp macro="" textlink="">
          <xdr:nvSpPr>
            <xdr:cNvPr id="171099" name="Group Box 91" hidden="1">
              <a:extLst>
                <a:ext uri="{63B3BB69-23CF-44E3-9099-C40C66FF867C}">
                  <a14:compatExt spid="_x0000_s171099"/>
                </a:ext>
                <a:ext uri="{FF2B5EF4-FFF2-40B4-BE49-F238E27FC236}">
                  <a16:creationId xmlns:a16="http://schemas.microsoft.com/office/drawing/2014/main" id="{00000000-0008-0000-0100-00005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41</xdr:row>
          <xdr:rowOff>0</xdr:rowOff>
        </xdr:from>
        <xdr:to>
          <xdr:col>11</xdr:col>
          <xdr:colOff>144780</xdr:colOff>
          <xdr:row>41</xdr:row>
          <xdr:rowOff>76200</xdr:rowOff>
        </xdr:to>
        <xdr:sp macro="" textlink="">
          <xdr:nvSpPr>
            <xdr:cNvPr id="171100" name="Group Box 92" hidden="1">
              <a:extLst>
                <a:ext uri="{63B3BB69-23CF-44E3-9099-C40C66FF867C}">
                  <a14:compatExt spid="_x0000_s171100"/>
                </a:ext>
                <a:ext uri="{FF2B5EF4-FFF2-40B4-BE49-F238E27FC236}">
                  <a16:creationId xmlns:a16="http://schemas.microsoft.com/office/drawing/2014/main" id="{00000000-0008-0000-0100-00005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43</xdr:row>
          <xdr:rowOff>0</xdr:rowOff>
        </xdr:to>
        <xdr:sp macro="" textlink="">
          <xdr:nvSpPr>
            <xdr:cNvPr id="171102" name="Group Box 94" hidden="1">
              <a:extLst>
                <a:ext uri="{63B3BB69-23CF-44E3-9099-C40C66FF867C}">
                  <a14:compatExt spid="_x0000_s171102"/>
                </a:ext>
                <a:ext uri="{FF2B5EF4-FFF2-40B4-BE49-F238E27FC236}">
                  <a16:creationId xmlns:a16="http://schemas.microsoft.com/office/drawing/2014/main" id="{00000000-0008-0000-0100-00005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144780</xdr:colOff>
          <xdr:row>43</xdr:row>
          <xdr:rowOff>0</xdr:rowOff>
        </xdr:to>
        <xdr:sp macro="" textlink="">
          <xdr:nvSpPr>
            <xdr:cNvPr id="171103" name="Group Box 95" hidden="1">
              <a:extLst>
                <a:ext uri="{63B3BB69-23CF-44E3-9099-C40C66FF867C}">
                  <a14:compatExt spid="_x0000_s171103"/>
                </a:ext>
                <a:ext uri="{FF2B5EF4-FFF2-40B4-BE49-F238E27FC236}">
                  <a16:creationId xmlns:a16="http://schemas.microsoft.com/office/drawing/2014/main" id="{00000000-0008-0000-0100-00005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04" name="Group Box 96" hidden="1">
              <a:extLst>
                <a:ext uri="{63B3BB69-23CF-44E3-9099-C40C66FF867C}">
                  <a14:compatExt spid="_x0000_s171104"/>
                </a:ext>
                <a:ext uri="{FF2B5EF4-FFF2-40B4-BE49-F238E27FC236}">
                  <a16:creationId xmlns:a16="http://schemas.microsoft.com/office/drawing/2014/main" id="{00000000-0008-0000-0100-00006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05" name="Group Box 97" hidden="1">
              <a:extLst>
                <a:ext uri="{63B3BB69-23CF-44E3-9099-C40C66FF867C}">
                  <a14:compatExt spid="_x0000_s171105"/>
                </a:ext>
                <a:ext uri="{FF2B5EF4-FFF2-40B4-BE49-F238E27FC236}">
                  <a16:creationId xmlns:a16="http://schemas.microsoft.com/office/drawing/2014/main" id="{00000000-0008-0000-0100-00006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06" name="Group Box 98" hidden="1">
              <a:extLst>
                <a:ext uri="{63B3BB69-23CF-44E3-9099-C40C66FF867C}">
                  <a14:compatExt spid="_x0000_s171106"/>
                </a:ext>
                <a:ext uri="{FF2B5EF4-FFF2-40B4-BE49-F238E27FC236}">
                  <a16:creationId xmlns:a16="http://schemas.microsoft.com/office/drawing/2014/main" id="{00000000-0008-0000-0100-00006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07" name="Group Box 99" hidden="1">
              <a:extLst>
                <a:ext uri="{63B3BB69-23CF-44E3-9099-C40C66FF867C}">
                  <a14:compatExt spid="_x0000_s171107"/>
                </a:ext>
                <a:ext uri="{FF2B5EF4-FFF2-40B4-BE49-F238E27FC236}">
                  <a16:creationId xmlns:a16="http://schemas.microsoft.com/office/drawing/2014/main" id="{00000000-0008-0000-0100-00006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08" name="Group Box 100" hidden="1">
              <a:extLst>
                <a:ext uri="{63B3BB69-23CF-44E3-9099-C40C66FF867C}">
                  <a14:compatExt spid="_x0000_s171108"/>
                </a:ext>
                <a:ext uri="{FF2B5EF4-FFF2-40B4-BE49-F238E27FC236}">
                  <a16:creationId xmlns:a16="http://schemas.microsoft.com/office/drawing/2014/main" id="{00000000-0008-0000-0100-00006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09" name="Group Box 101" hidden="1">
              <a:extLst>
                <a:ext uri="{63B3BB69-23CF-44E3-9099-C40C66FF867C}">
                  <a14:compatExt spid="_x0000_s171109"/>
                </a:ext>
                <a:ext uri="{FF2B5EF4-FFF2-40B4-BE49-F238E27FC236}">
                  <a16:creationId xmlns:a16="http://schemas.microsoft.com/office/drawing/2014/main" id="{00000000-0008-0000-0100-00006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42</xdr:row>
          <xdr:rowOff>0</xdr:rowOff>
        </xdr:from>
        <xdr:to>
          <xdr:col>14</xdr:col>
          <xdr:colOff>640080</xdr:colOff>
          <xdr:row>43</xdr:row>
          <xdr:rowOff>0</xdr:rowOff>
        </xdr:to>
        <xdr:sp macro="" textlink="">
          <xdr:nvSpPr>
            <xdr:cNvPr id="171116" name="Group Box 108" hidden="1">
              <a:extLst>
                <a:ext uri="{63B3BB69-23CF-44E3-9099-C40C66FF867C}">
                  <a14:compatExt spid="_x0000_s171116"/>
                </a:ext>
                <a:ext uri="{FF2B5EF4-FFF2-40B4-BE49-F238E27FC236}">
                  <a16:creationId xmlns:a16="http://schemas.microsoft.com/office/drawing/2014/main" id="{00000000-0008-0000-0100-00006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42</xdr:row>
          <xdr:rowOff>0</xdr:rowOff>
        </xdr:from>
        <xdr:to>
          <xdr:col>11</xdr:col>
          <xdr:colOff>144780</xdr:colOff>
          <xdr:row>43</xdr:row>
          <xdr:rowOff>0</xdr:rowOff>
        </xdr:to>
        <xdr:sp macro="" textlink="">
          <xdr:nvSpPr>
            <xdr:cNvPr id="171117" name="Group Box 109" hidden="1">
              <a:extLst>
                <a:ext uri="{63B3BB69-23CF-44E3-9099-C40C66FF867C}">
                  <a14:compatExt spid="_x0000_s171117"/>
                </a:ext>
                <a:ext uri="{FF2B5EF4-FFF2-40B4-BE49-F238E27FC236}">
                  <a16:creationId xmlns:a16="http://schemas.microsoft.com/office/drawing/2014/main" id="{00000000-0008-0000-0100-00006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18" name="Group Box 110" hidden="1">
              <a:extLst>
                <a:ext uri="{63B3BB69-23CF-44E3-9099-C40C66FF867C}">
                  <a14:compatExt spid="_x0000_s171118"/>
                </a:ext>
                <a:ext uri="{FF2B5EF4-FFF2-40B4-BE49-F238E27FC236}">
                  <a16:creationId xmlns:a16="http://schemas.microsoft.com/office/drawing/2014/main" id="{00000000-0008-0000-0100-00006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19" name="Group Box 111" hidden="1">
              <a:extLst>
                <a:ext uri="{63B3BB69-23CF-44E3-9099-C40C66FF867C}">
                  <a14:compatExt spid="_x0000_s171119"/>
                </a:ext>
                <a:ext uri="{FF2B5EF4-FFF2-40B4-BE49-F238E27FC236}">
                  <a16:creationId xmlns:a16="http://schemas.microsoft.com/office/drawing/2014/main" id="{00000000-0008-0000-0100-00006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0" name="Group Box 112" hidden="1">
              <a:extLst>
                <a:ext uri="{63B3BB69-23CF-44E3-9099-C40C66FF867C}">
                  <a14:compatExt spid="_x0000_s171120"/>
                </a:ext>
                <a:ext uri="{FF2B5EF4-FFF2-40B4-BE49-F238E27FC236}">
                  <a16:creationId xmlns:a16="http://schemas.microsoft.com/office/drawing/2014/main" id="{00000000-0008-0000-0100-00007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1" name="Group Box 113" hidden="1">
              <a:extLst>
                <a:ext uri="{63B3BB69-23CF-44E3-9099-C40C66FF867C}">
                  <a14:compatExt spid="_x0000_s171121"/>
                </a:ext>
                <a:ext uri="{FF2B5EF4-FFF2-40B4-BE49-F238E27FC236}">
                  <a16:creationId xmlns:a16="http://schemas.microsoft.com/office/drawing/2014/main" id="{00000000-0008-0000-0100-00007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2" name="Group Box 114" hidden="1">
              <a:extLst>
                <a:ext uri="{63B3BB69-23CF-44E3-9099-C40C66FF867C}">
                  <a14:compatExt spid="_x0000_s171122"/>
                </a:ext>
                <a:ext uri="{FF2B5EF4-FFF2-40B4-BE49-F238E27FC236}">
                  <a16:creationId xmlns:a16="http://schemas.microsoft.com/office/drawing/2014/main" id="{00000000-0008-0000-0100-00007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3" name="Group Box 115" hidden="1">
              <a:extLst>
                <a:ext uri="{63B3BB69-23CF-44E3-9099-C40C66FF867C}">
                  <a14:compatExt spid="_x0000_s171123"/>
                </a:ext>
                <a:ext uri="{FF2B5EF4-FFF2-40B4-BE49-F238E27FC236}">
                  <a16:creationId xmlns:a16="http://schemas.microsoft.com/office/drawing/2014/main" id="{00000000-0008-0000-0100-00007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4" name="Group Box 116" hidden="1">
              <a:extLst>
                <a:ext uri="{63B3BB69-23CF-44E3-9099-C40C66FF867C}">
                  <a14:compatExt spid="_x0000_s171124"/>
                </a:ext>
                <a:ext uri="{FF2B5EF4-FFF2-40B4-BE49-F238E27FC236}">
                  <a16:creationId xmlns:a16="http://schemas.microsoft.com/office/drawing/2014/main" id="{00000000-0008-0000-0100-00007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5" name="Group Box 117" hidden="1">
              <a:extLst>
                <a:ext uri="{63B3BB69-23CF-44E3-9099-C40C66FF867C}">
                  <a14:compatExt spid="_x0000_s171125"/>
                </a:ext>
                <a:ext uri="{FF2B5EF4-FFF2-40B4-BE49-F238E27FC236}">
                  <a16:creationId xmlns:a16="http://schemas.microsoft.com/office/drawing/2014/main" id="{00000000-0008-0000-0100-00007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6" name="Group Box 118" hidden="1">
              <a:extLst>
                <a:ext uri="{63B3BB69-23CF-44E3-9099-C40C66FF867C}">
                  <a14:compatExt spid="_x0000_s171126"/>
                </a:ext>
                <a:ext uri="{FF2B5EF4-FFF2-40B4-BE49-F238E27FC236}">
                  <a16:creationId xmlns:a16="http://schemas.microsoft.com/office/drawing/2014/main" id="{00000000-0008-0000-0100-00007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7" name="Group Box 119" hidden="1">
              <a:extLst>
                <a:ext uri="{63B3BB69-23CF-44E3-9099-C40C66FF867C}">
                  <a14:compatExt spid="_x0000_s171127"/>
                </a:ext>
                <a:ext uri="{FF2B5EF4-FFF2-40B4-BE49-F238E27FC236}">
                  <a16:creationId xmlns:a16="http://schemas.microsoft.com/office/drawing/2014/main" id="{00000000-0008-0000-0100-00007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28" name="Group Box 120" hidden="1">
              <a:extLst>
                <a:ext uri="{63B3BB69-23CF-44E3-9099-C40C66FF867C}">
                  <a14:compatExt spid="_x0000_s171128"/>
                </a:ext>
                <a:ext uri="{FF2B5EF4-FFF2-40B4-BE49-F238E27FC236}">
                  <a16:creationId xmlns:a16="http://schemas.microsoft.com/office/drawing/2014/main" id="{00000000-0008-0000-0100-00007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29" name="Group Box 121" hidden="1">
              <a:extLst>
                <a:ext uri="{63B3BB69-23CF-44E3-9099-C40C66FF867C}">
                  <a14:compatExt spid="_x0000_s171129"/>
                </a:ext>
                <a:ext uri="{FF2B5EF4-FFF2-40B4-BE49-F238E27FC236}">
                  <a16:creationId xmlns:a16="http://schemas.microsoft.com/office/drawing/2014/main" id="{00000000-0008-0000-0100-00007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0" name="Group Box 122" hidden="1">
              <a:extLst>
                <a:ext uri="{63B3BB69-23CF-44E3-9099-C40C66FF867C}">
                  <a14:compatExt spid="_x0000_s171130"/>
                </a:ext>
                <a:ext uri="{FF2B5EF4-FFF2-40B4-BE49-F238E27FC236}">
                  <a16:creationId xmlns:a16="http://schemas.microsoft.com/office/drawing/2014/main" id="{00000000-0008-0000-0100-00007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1" name="Group Box 123" hidden="1">
              <a:extLst>
                <a:ext uri="{63B3BB69-23CF-44E3-9099-C40C66FF867C}">
                  <a14:compatExt spid="_x0000_s171131"/>
                </a:ext>
                <a:ext uri="{FF2B5EF4-FFF2-40B4-BE49-F238E27FC236}">
                  <a16:creationId xmlns:a16="http://schemas.microsoft.com/office/drawing/2014/main" id="{00000000-0008-0000-0100-00007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2" name="Group Box 124" hidden="1">
              <a:extLst>
                <a:ext uri="{63B3BB69-23CF-44E3-9099-C40C66FF867C}">
                  <a14:compatExt spid="_x0000_s171132"/>
                </a:ext>
                <a:ext uri="{FF2B5EF4-FFF2-40B4-BE49-F238E27FC236}">
                  <a16:creationId xmlns:a16="http://schemas.microsoft.com/office/drawing/2014/main" id="{00000000-0008-0000-0100-00007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3" name="Group Box 125" hidden="1">
              <a:extLst>
                <a:ext uri="{63B3BB69-23CF-44E3-9099-C40C66FF867C}">
                  <a14:compatExt spid="_x0000_s171133"/>
                </a:ext>
                <a:ext uri="{FF2B5EF4-FFF2-40B4-BE49-F238E27FC236}">
                  <a16:creationId xmlns:a16="http://schemas.microsoft.com/office/drawing/2014/main" id="{00000000-0008-0000-0100-00007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4" name="Group Box 126" hidden="1">
              <a:extLst>
                <a:ext uri="{63B3BB69-23CF-44E3-9099-C40C66FF867C}">
                  <a14:compatExt spid="_x0000_s171134"/>
                </a:ext>
                <a:ext uri="{FF2B5EF4-FFF2-40B4-BE49-F238E27FC236}">
                  <a16:creationId xmlns:a16="http://schemas.microsoft.com/office/drawing/2014/main" id="{00000000-0008-0000-0100-00007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5" name="Group Box 127" hidden="1">
              <a:extLst>
                <a:ext uri="{63B3BB69-23CF-44E3-9099-C40C66FF867C}">
                  <a14:compatExt spid="_x0000_s171135"/>
                </a:ext>
                <a:ext uri="{FF2B5EF4-FFF2-40B4-BE49-F238E27FC236}">
                  <a16:creationId xmlns:a16="http://schemas.microsoft.com/office/drawing/2014/main" id="{00000000-0008-0000-0100-00007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6" name="Group Box 128" hidden="1">
              <a:extLst>
                <a:ext uri="{63B3BB69-23CF-44E3-9099-C40C66FF867C}">
                  <a14:compatExt spid="_x0000_s171136"/>
                </a:ext>
                <a:ext uri="{FF2B5EF4-FFF2-40B4-BE49-F238E27FC236}">
                  <a16:creationId xmlns:a16="http://schemas.microsoft.com/office/drawing/2014/main" id="{00000000-0008-0000-0100-00008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7" name="Group Box 129" hidden="1">
              <a:extLst>
                <a:ext uri="{63B3BB69-23CF-44E3-9099-C40C66FF867C}">
                  <a14:compatExt spid="_x0000_s171137"/>
                </a:ext>
                <a:ext uri="{FF2B5EF4-FFF2-40B4-BE49-F238E27FC236}">
                  <a16:creationId xmlns:a16="http://schemas.microsoft.com/office/drawing/2014/main" id="{00000000-0008-0000-0100-00008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38" name="Group Box 130" hidden="1">
              <a:extLst>
                <a:ext uri="{63B3BB69-23CF-44E3-9099-C40C66FF867C}">
                  <a14:compatExt spid="_x0000_s171138"/>
                </a:ext>
                <a:ext uri="{FF2B5EF4-FFF2-40B4-BE49-F238E27FC236}">
                  <a16:creationId xmlns:a16="http://schemas.microsoft.com/office/drawing/2014/main" id="{00000000-0008-0000-0100-00008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39" name="Group Box 131" hidden="1">
              <a:extLst>
                <a:ext uri="{63B3BB69-23CF-44E3-9099-C40C66FF867C}">
                  <a14:compatExt spid="_x0000_s171139"/>
                </a:ext>
                <a:ext uri="{FF2B5EF4-FFF2-40B4-BE49-F238E27FC236}">
                  <a16:creationId xmlns:a16="http://schemas.microsoft.com/office/drawing/2014/main" id="{00000000-0008-0000-0100-00008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0" name="Group Box 132" hidden="1">
              <a:extLst>
                <a:ext uri="{63B3BB69-23CF-44E3-9099-C40C66FF867C}">
                  <a14:compatExt spid="_x0000_s171140"/>
                </a:ext>
                <a:ext uri="{FF2B5EF4-FFF2-40B4-BE49-F238E27FC236}">
                  <a16:creationId xmlns:a16="http://schemas.microsoft.com/office/drawing/2014/main" id="{00000000-0008-0000-0100-00008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1" name="Group Box 133" hidden="1">
              <a:extLst>
                <a:ext uri="{63B3BB69-23CF-44E3-9099-C40C66FF867C}">
                  <a14:compatExt spid="_x0000_s171141"/>
                </a:ext>
                <a:ext uri="{FF2B5EF4-FFF2-40B4-BE49-F238E27FC236}">
                  <a16:creationId xmlns:a16="http://schemas.microsoft.com/office/drawing/2014/main" id="{00000000-0008-0000-0100-00008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2" name="Group Box 134" hidden="1">
              <a:extLst>
                <a:ext uri="{63B3BB69-23CF-44E3-9099-C40C66FF867C}">
                  <a14:compatExt spid="_x0000_s171142"/>
                </a:ext>
                <a:ext uri="{FF2B5EF4-FFF2-40B4-BE49-F238E27FC236}">
                  <a16:creationId xmlns:a16="http://schemas.microsoft.com/office/drawing/2014/main" id="{00000000-0008-0000-0100-00008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3" name="Group Box 135" hidden="1">
              <a:extLst>
                <a:ext uri="{63B3BB69-23CF-44E3-9099-C40C66FF867C}">
                  <a14:compatExt spid="_x0000_s171143"/>
                </a:ext>
                <a:ext uri="{FF2B5EF4-FFF2-40B4-BE49-F238E27FC236}">
                  <a16:creationId xmlns:a16="http://schemas.microsoft.com/office/drawing/2014/main" id="{00000000-0008-0000-0100-00008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4" name="Group Box 136" hidden="1">
              <a:extLst>
                <a:ext uri="{63B3BB69-23CF-44E3-9099-C40C66FF867C}">
                  <a14:compatExt spid="_x0000_s171144"/>
                </a:ext>
                <a:ext uri="{FF2B5EF4-FFF2-40B4-BE49-F238E27FC236}">
                  <a16:creationId xmlns:a16="http://schemas.microsoft.com/office/drawing/2014/main" id="{00000000-0008-0000-0100-00008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5" name="Group Box 137" hidden="1">
              <a:extLst>
                <a:ext uri="{63B3BB69-23CF-44E3-9099-C40C66FF867C}">
                  <a14:compatExt spid="_x0000_s171145"/>
                </a:ext>
                <a:ext uri="{FF2B5EF4-FFF2-40B4-BE49-F238E27FC236}">
                  <a16:creationId xmlns:a16="http://schemas.microsoft.com/office/drawing/2014/main" id="{00000000-0008-0000-0100-00008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6" name="Group Box 138" hidden="1">
              <a:extLst>
                <a:ext uri="{63B3BB69-23CF-44E3-9099-C40C66FF867C}">
                  <a14:compatExt spid="_x0000_s171146"/>
                </a:ext>
                <a:ext uri="{FF2B5EF4-FFF2-40B4-BE49-F238E27FC236}">
                  <a16:creationId xmlns:a16="http://schemas.microsoft.com/office/drawing/2014/main" id="{00000000-0008-0000-0100-00008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7" name="Group Box 139" hidden="1">
              <a:extLst>
                <a:ext uri="{63B3BB69-23CF-44E3-9099-C40C66FF867C}">
                  <a14:compatExt spid="_x0000_s171147"/>
                </a:ext>
                <a:ext uri="{FF2B5EF4-FFF2-40B4-BE49-F238E27FC236}">
                  <a16:creationId xmlns:a16="http://schemas.microsoft.com/office/drawing/2014/main" id="{00000000-0008-0000-0100-00008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48" name="Group Box 140" hidden="1">
              <a:extLst>
                <a:ext uri="{63B3BB69-23CF-44E3-9099-C40C66FF867C}">
                  <a14:compatExt spid="_x0000_s171148"/>
                </a:ext>
                <a:ext uri="{FF2B5EF4-FFF2-40B4-BE49-F238E27FC236}">
                  <a16:creationId xmlns:a16="http://schemas.microsoft.com/office/drawing/2014/main" id="{00000000-0008-0000-0100-00008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49" name="Group Box 141" hidden="1">
              <a:extLst>
                <a:ext uri="{63B3BB69-23CF-44E3-9099-C40C66FF867C}">
                  <a14:compatExt spid="_x0000_s171149"/>
                </a:ext>
                <a:ext uri="{FF2B5EF4-FFF2-40B4-BE49-F238E27FC236}">
                  <a16:creationId xmlns:a16="http://schemas.microsoft.com/office/drawing/2014/main" id="{00000000-0008-0000-0100-00008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0" name="Group Box 142" hidden="1">
              <a:extLst>
                <a:ext uri="{63B3BB69-23CF-44E3-9099-C40C66FF867C}">
                  <a14:compatExt spid="_x0000_s171150"/>
                </a:ext>
                <a:ext uri="{FF2B5EF4-FFF2-40B4-BE49-F238E27FC236}">
                  <a16:creationId xmlns:a16="http://schemas.microsoft.com/office/drawing/2014/main" id="{00000000-0008-0000-0100-00008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1" name="Group Box 143" hidden="1">
              <a:extLst>
                <a:ext uri="{63B3BB69-23CF-44E3-9099-C40C66FF867C}">
                  <a14:compatExt spid="_x0000_s171151"/>
                </a:ext>
                <a:ext uri="{FF2B5EF4-FFF2-40B4-BE49-F238E27FC236}">
                  <a16:creationId xmlns:a16="http://schemas.microsoft.com/office/drawing/2014/main" id="{00000000-0008-0000-0100-00008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2" name="Group Box 144" hidden="1">
              <a:extLst>
                <a:ext uri="{63B3BB69-23CF-44E3-9099-C40C66FF867C}">
                  <a14:compatExt spid="_x0000_s171152"/>
                </a:ext>
                <a:ext uri="{FF2B5EF4-FFF2-40B4-BE49-F238E27FC236}">
                  <a16:creationId xmlns:a16="http://schemas.microsoft.com/office/drawing/2014/main" id="{00000000-0008-0000-0100-00009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3" name="Group Box 145" hidden="1">
              <a:extLst>
                <a:ext uri="{63B3BB69-23CF-44E3-9099-C40C66FF867C}">
                  <a14:compatExt spid="_x0000_s171153"/>
                </a:ext>
                <a:ext uri="{FF2B5EF4-FFF2-40B4-BE49-F238E27FC236}">
                  <a16:creationId xmlns:a16="http://schemas.microsoft.com/office/drawing/2014/main" id="{00000000-0008-0000-0100-00009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4" name="Group Box 146" hidden="1">
              <a:extLst>
                <a:ext uri="{63B3BB69-23CF-44E3-9099-C40C66FF867C}">
                  <a14:compatExt spid="_x0000_s171154"/>
                </a:ext>
                <a:ext uri="{FF2B5EF4-FFF2-40B4-BE49-F238E27FC236}">
                  <a16:creationId xmlns:a16="http://schemas.microsoft.com/office/drawing/2014/main" id="{00000000-0008-0000-0100-00009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5" name="Group Box 147" hidden="1">
              <a:extLst>
                <a:ext uri="{63B3BB69-23CF-44E3-9099-C40C66FF867C}">
                  <a14:compatExt spid="_x0000_s171155"/>
                </a:ext>
                <a:ext uri="{FF2B5EF4-FFF2-40B4-BE49-F238E27FC236}">
                  <a16:creationId xmlns:a16="http://schemas.microsoft.com/office/drawing/2014/main" id="{00000000-0008-0000-0100-00009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6" name="Group Box 148" hidden="1">
              <a:extLst>
                <a:ext uri="{63B3BB69-23CF-44E3-9099-C40C66FF867C}">
                  <a14:compatExt spid="_x0000_s171156"/>
                </a:ext>
                <a:ext uri="{FF2B5EF4-FFF2-40B4-BE49-F238E27FC236}">
                  <a16:creationId xmlns:a16="http://schemas.microsoft.com/office/drawing/2014/main" id="{00000000-0008-0000-0100-00009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7" name="Group Box 149" hidden="1">
              <a:extLst>
                <a:ext uri="{63B3BB69-23CF-44E3-9099-C40C66FF867C}">
                  <a14:compatExt spid="_x0000_s171157"/>
                </a:ext>
                <a:ext uri="{FF2B5EF4-FFF2-40B4-BE49-F238E27FC236}">
                  <a16:creationId xmlns:a16="http://schemas.microsoft.com/office/drawing/2014/main" id="{00000000-0008-0000-0100-00009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58" name="Group Box 150" hidden="1">
              <a:extLst>
                <a:ext uri="{63B3BB69-23CF-44E3-9099-C40C66FF867C}">
                  <a14:compatExt spid="_x0000_s171158"/>
                </a:ext>
                <a:ext uri="{FF2B5EF4-FFF2-40B4-BE49-F238E27FC236}">
                  <a16:creationId xmlns:a16="http://schemas.microsoft.com/office/drawing/2014/main" id="{00000000-0008-0000-0100-00009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59" name="Group Box 151" hidden="1">
              <a:extLst>
                <a:ext uri="{63B3BB69-23CF-44E3-9099-C40C66FF867C}">
                  <a14:compatExt spid="_x0000_s171159"/>
                </a:ext>
                <a:ext uri="{FF2B5EF4-FFF2-40B4-BE49-F238E27FC236}">
                  <a16:creationId xmlns:a16="http://schemas.microsoft.com/office/drawing/2014/main" id="{00000000-0008-0000-0100-00009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0" name="Group Box 152" hidden="1">
              <a:extLst>
                <a:ext uri="{63B3BB69-23CF-44E3-9099-C40C66FF867C}">
                  <a14:compatExt spid="_x0000_s171160"/>
                </a:ext>
                <a:ext uri="{FF2B5EF4-FFF2-40B4-BE49-F238E27FC236}">
                  <a16:creationId xmlns:a16="http://schemas.microsoft.com/office/drawing/2014/main" id="{00000000-0008-0000-0100-00009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1" name="Group Box 153" hidden="1">
              <a:extLst>
                <a:ext uri="{63B3BB69-23CF-44E3-9099-C40C66FF867C}">
                  <a14:compatExt spid="_x0000_s171161"/>
                </a:ext>
                <a:ext uri="{FF2B5EF4-FFF2-40B4-BE49-F238E27FC236}">
                  <a16:creationId xmlns:a16="http://schemas.microsoft.com/office/drawing/2014/main" id="{00000000-0008-0000-0100-00009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2" name="Group Box 154" hidden="1">
              <a:extLst>
                <a:ext uri="{63B3BB69-23CF-44E3-9099-C40C66FF867C}">
                  <a14:compatExt spid="_x0000_s171162"/>
                </a:ext>
                <a:ext uri="{FF2B5EF4-FFF2-40B4-BE49-F238E27FC236}">
                  <a16:creationId xmlns:a16="http://schemas.microsoft.com/office/drawing/2014/main" id="{00000000-0008-0000-0100-00009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3" name="Group Box 155" hidden="1">
              <a:extLst>
                <a:ext uri="{63B3BB69-23CF-44E3-9099-C40C66FF867C}">
                  <a14:compatExt spid="_x0000_s171163"/>
                </a:ext>
                <a:ext uri="{FF2B5EF4-FFF2-40B4-BE49-F238E27FC236}">
                  <a16:creationId xmlns:a16="http://schemas.microsoft.com/office/drawing/2014/main" id="{00000000-0008-0000-0100-00009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4" name="Group Box 156" hidden="1">
              <a:extLst>
                <a:ext uri="{63B3BB69-23CF-44E3-9099-C40C66FF867C}">
                  <a14:compatExt spid="_x0000_s171164"/>
                </a:ext>
                <a:ext uri="{FF2B5EF4-FFF2-40B4-BE49-F238E27FC236}">
                  <a16:creationId xmlns:a16="http://schemas.microsoft.com/office/drawing/2014/main" id="{00000000-0008-0000-0100-00009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5" name="Group Box 157" hidden="1">
              <a:extLst>
                <a:ext uri="{63B3BB69-23CF-44E3-9099-C40C66FF867C}">
                  <a14:compatExt spid="_x0000_s171165"/>
                </a:ext>
                <a:ext uri="{FF2B5EF4-FFF2-40B4-BE49-F238E27FC236}">
                  <a16:creationId xmlns:a16="http://schemas.microsoft.com/office/drawing/2014/main" id="{00000000-0008-0000-0100-00009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6" name="Group Box 158" hidden="1">
              <a:extLst>
                <a:ext uri="{63B3BB69-23CF-44E3-9099-C40C66FF867C}">
                  <a14:compatExt spid="_x0000_s171166"/>
                </a:ext>
                <a:ext uri="{FF2B5EF4-FFF2-40B4-BE49-F238E27FC236}">
                  <a16:creationId xmlns:a16="http://schemas.microsoft.com/office/drawing/2014/main" id="{00000000-0008-0000-0100-00009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7" name="Group Box 159" hidden="1">
              <a:extLst>
                <a:ext uri="{63B3BB69-23CF-44E3-9099-C40C66FF867C}">
                  <a14:compatExt spid="_x0000_s171167"/>
                </a:ext>
                <a:ext uri="{FF2B5EF4-FFF2-40B4-BE49-F238E27FC236}">
                  <a16:creationId xmlns:a16="http://schemas.microsoft.com/office/drawing/2014/main" id="{00000000-0008-0000-0100-00009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68" name="Group Box 160" hidden="1">
              <a:extLst>
                <a:ext uri="{63B3BB69-23CF-44E3-9099-C40C66FF867C}">
                  <a14:compatExt spid="_x0000_s171168"/>
                </a:ext>
                <a:ext uri="{FF2B5EF4-FFF2-40B4-BE49-F238E27FC236}">
                  <a16:creationId xmlns:a16="http://schemas.microsoft.com/office/drawing/2014/main" id="{00000000-0008-0000-0100-0000A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69" name="Group Box 161" hidden="1">
              <a:extLst>
                <a:ext uri="{63B3BB69-23CF-44E3-9099-C40C66FF867C}">
                  <a14:compatExt spid="_x0000_s171169"/>
                </a:ext>
                <a:ext uri="{FF2B5EF4-FFF2-40B4-BE49-F238E27FC236}">
                  <a16:creationId xmlns:a16="http://schemas.microsoft.com/office/drawing/2014/main" id="{00000000-0008-0000-0100-0000A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0" name="Group Box 162" hidden="1">
              <a:extLst>
                <a:ext uri="{63B3BB69-23CF-44E3-9099-C40C66FF867C}">
                  <a14:compatExt spid="_x0000_s171170"/>
                </a:ext>
                <a:ext uri="{FF2B5EF4-FFF2-40B4-BE49-F238E27FC236}">
                  <a16:creationId xmlns:a16="http://schemas.microsoft.com/office/drawing/2014/main" id="{00000000-0008-0000-0100-0000A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1" name="Group Box 163" hidden="1">
              <a:extLst>
                <a:ext uri="{63B3BB69-23CF-44E3-9099-C40C66FF867C}">
                  <a14:compatExt spid="_x0000_s171171"/>
                </a:ext>
                <a:ext uri="{FF2B5EF4-FFF2-40B4-BE49-F238E27FC236}">
                  <a16:creationId xmlns:a16="http://schemas.microsoft.com/office/drawing/2014/main" id="{00000000-0008-0000-0100-0000A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2" name="Group Box 164" hidden="1">
              <a:extLst>
                <a:ext uri="{63B3BB69-23CF-44E3-9099-C40C66FF867C}">
                  <a14:compatExt spid="_x0000_s171172"/>
                </a:ext>
                <a:ext uri="{FF2B5EF4-FFF2-40B4-BE49-F238E27FC236}">
                  <a16:creationId xmlns:a16="http://schemas.microsoft.com/office/drawing/2014/main" id="{00000000-0008-0000-0100-0000A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3" name="Group Box 165" hidden="1">
              <a:extLst>
                <a:ext uri="{63B3BB69-23CF-44E3-9099-C40C66FF867C}">
                  <a14:compatExt spid="_x0000_s171173"/>
                </a:ext>
                <a:ext uri="{FF2B5EF4-FFF2-40B4-BE49-F238E27FC236}">
                  <a16:creationId xmlns:a16="http://schemas.microsoft.com/office/drawing/2014/main" id="{00000000-0008-0000-0100-0000A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4" name="Group Box 166" hidden="1">
              <a:extLst>
                <a:ext uri="{63B3BB69-23CF-44E3-9099-C40C66FF867C}">
                  <a14:compatExt spid="_x0000_s171174"/>
                </a:ext>
                <a:ext uri="{FF2B5EF4-FFF2-40B4-BE49-F238E27FC236}">
                  <a16:creationId xmlns:a16="http://schemas.microsoft.com/office/drawing/2014/main" id="{00000000-0008-0000-0100-0000A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5" name="Group Box 167" hidden="1">
              <a:extLst>
                <a:ext uri="{63B3BB69-23CF-44E3-9099-C40C66FF867C}">
                  <a14:compatExt spid="_x0000_s171175"/>
                </a:ext>
                <a:ext uri="{FF2B5EF4-FFF2-40B4-BE49-F238E27FC236}">
                  <a16:creationId xmlns:a16="http://schemas.microsoft.com/office/drawing/2014/main" id="{00000000-0008-0000-0100-0000A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6" name="Group Box 168" hidden="1">
              <a:extLst>
                <a:ext uri="{63B3BB69-23CF-44E3-9099-C40C66FF867C}">
                  <a14:compatExt spid="_x0000_s171176"/>
                </a:ext>
                <a:ext uri="{FF2B5EF4-FFF2-40B4-BE49-F238E27FC236}">
                  <a16:creationId xmlns:a16="http://schemas.microsoft.com/office/drawing/2014/main" id="{00000000-0008-0000-0100-0000A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7" name="Group Box 169" hidden="1">
              <a:extLst>
                <a:ext uri="{63B3BB69-23CF-44E3-9099-C40C66FF867C}">
                  <a14:compatExt spid="_x0000_s171177"/>
                </a:ext>
                <a:ext uri="{FF2B5EF4-FFF2-40B4-BE49-F238E27FC236}">
                  <a16:creationId xmlns:a16="http://schemas.microsoft.com/office/drawing/2014/main" id="{00000000-0008-0000-0100-0000A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78" name="Group Box 170" hidden="1">
              <a:extLst>
                <a:ext uri="{63B3BB69-23CF-44E3-9099-C40C66FF867C}">
                  <a14:compatExt spid="_x0000_s171178"/>
                </a:ext>
                <a:ext uri="{FF2B5EF4-FFF2-40B4-BE49-F238E27FC236}">
                  <a16:creationId xmlns:a16="http://schemas.microsoft.com/office/drawing/2014/main" id="{00000000-0008-0000-0100-0000A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79" name="Group Box 171" hidden="1">
              <a:extLst>
                <a:ext uri="{63B3BB69-23CF-44E3-9099-C40C66FF867C}">
                  <a14:compatExt spid="_x0000_s171179"/>
                </a:ext>
                <a:ext uri="{FF2B5EF4-FFF2-40B4-BE49-F238E27FC236}">
                  <a16:creationId xmlns:a16="http://schemas.microsoft.com/office/drawing/2014/main" id="{00000000-0008-0000-0100-0000A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0" name="Group Box 172" hidden="1">
              <a:extLst>
                <a:ext uri="{63B3BB69-23CF-44E3-9099-C40C66FF867C}">
                  <a14:compatExt spid="_x0000_s171180"/>
                </a:ext>
                <a:ext uri="{FF2B5EF4-FFF2-40B4-BE49-F238E27FC236}">
                  <a16:creationId xmlns:a16="http://schemas.microsoft.com/office/drawing/2014/main" id="{00000000-0008-0000-0100-0000A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1" name="Group Box 173" hidden="1">
              <a:extLst>
                <a:ext uri="{63B3BB69-23CF-44E3-9099-C40C66FF867C}">
                  <a14:compatExt spid="_x0000_s171181"/>
                </a:ext>
                <a:ext uri="{FF2B5EF4-FFF2-40B4-BE49-F238E27FC236}">
                  <a16:creationId xmlns:a16="http://schemas.microsoft.com/office/drawing/2014/main" id="{00000000-0008-0000-0100-0000A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2" name="Group Box 174" hidden="1">
              <a:extLst>
                <a:ext uri="{63B3BB69-23CF-44E3-9099-C40C66FF867C}">
                  <a14:compatExt spid="_x0000_s171182"/>
                </a:ext>
                <a:ext uri="{FF2B5EF4-FFF2-40B4-BE49-F238E27FC236}">
                  <a16:creationId xmlns:a16="http://schemas.microsoft.com/office/drawing/2014/main" id="{00000000-0008-0000-0100-0000A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3" name="Group Box 175" hidden="1">
              <a:extLst>
                <a:ext uri="{63B3BB69-23CF-44E3-9099-C40C66FF867C}">
                  <a14:compatExt spid="_x0000_s171183"/>
                </a:ext>
                <a:ext uri="{FF2B5EF4-FFF2-40B4-BE49-F238E27FC236}">
                  <a16:creationId xmlns:a16="http://schemas.microsoft.com/office/drawing/2014/main" id="{00000000-0008-0000-0100-0000A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4" name="Group Box 176" hidden="1">
              <a:extLst>
                <a:ext uri="{63B3BB69-23CF-44E3-9099-C40C66FF867C}">
                  <a14:compatExt spid="_x0000_s171184"/>
                </a:ext>
                <a:ext uri="{FF2B5EF4-FFF2-40B4-BE49-F238E27FC236}">
                  <a16:creationId xmlns:a16="http://schemas.microsoft.com/office/drawing/2014/main" id="{00000000-0008-0000-0100-0000B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5" name="Group Box 177" hidden="1">
              <a:extLst>
                <a:ext uri="{63B3BB69-23CF-44E3-9099-C40C66FF867C}">
                  <a14:compatExt spid="_x0000_s171185"/>
                </a:ext>
                <a:ext uri="{FF2B5EF4-FFF2-40B4-BE49-F238E27FC236}">
                  <a16:creationId xmlns:a16="http://schemas.microsoft.com/office/drawing/2014/main" id="{00000000-0008-0000-0100-0000B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6" name="Group Box 178" hidden="1">
              <a:extLst>
                <a:ext uri="{63B3BB69-23CF-44E3-9099-C40C66FF867C}">
                  <a14:compatExt spid="_x0000_s171186"/>
                </a:ext>
                <a:ext uri="{FF2B5EF4-FFF2-40B4-BE49-F238E27FC236}">
                  <a16:creationId xmlns:a16="http://schemas.microsoft.com/office/drawing/2014/main" id="{00000000-0008-0000-0100-0000B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7" name="Group Box 179" hidden="1">
              <a:extLst>
                <a:ext uri="{63B3BB69-23CF-44E3-9099-C40C66FF867C}">
                  <a14:compatExt spid="_x0000_s171187"/>
                </a:ext>
                <a:ext uri="{FF2B5EF4-FFF2-40B4-BE49-F238E27FC236}">
                  <a16:creationId xmlns:a16="http://schemas.microsoft.com/office/drawing/2014/main" id="{00000000-0008-0000-0100-0000B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88" name="Group Box 180" hidden="1">
              <a:extLst>
                <a:ext uri="{63B3BB69-23CF-44E3-9099-C40C66FF867C}">
                  <a14:compatExt spid="_x0000_s171188"/>
                </a:ext>
                <a:ext uri="{FF2B5EF4-FFF2-40B4-BE49-F238E27FC236}">
                  <a16:creationId xmlns:a16="http://schemas.microsoft.com/office/drawing/2014/main" id="{00000000-0008-0000-0100-0000B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89" name="Group Box 181" hidden="1">
              <a:extLst>
                <a:ext uri="{63B3BB69-23CF-44E3-9099-C40C66FF867C}">
                  <a14:compatExt spid="_x0000_s171189"/>
                </a:ext>
                <a:ext uri="{FF2B5EF4-FFF2-40B4-BE49-F238E27FC236}">
                  <a16:creationId xmlns:a16="http://schemas.microsoft.com/office/drawing/2014/main" id="{00000000-0008-0000-0100-0000B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0" name="Group Box 182" hidden="1">
              <a:extLst>
                <a:ext uri="{63B3BB69-23CF-44E3-9099-C40C66FF867C}">
                  <a14:compatExt spid="_x0000_s171190"/>
                </a:ext>
                <a:ext uri="{FF2B5EF4-FFF2-40B4-BE49-F238E27FC236}">
                  <a16:creationId xmlns:a16="http://schemas.microsoft.com/office/drawing/2014/main" id="{00000000-0008-0000-0100-0000B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1" name="Group Box 183" hidden="1">
              <a:extLst>
                <a:ext uri="{63B3BB69-23CF-44E3-9099-C40C66FF867C}">
                  <a14:compatExt spid="_x0000_s171191"/>
                </a:ext>
                <a:ext uri="{FF2B5EF4-FFF2-40B4-BE49-F238E27FC236}">
                  <a16:creationId xmlns:a16="http://schemas.microsoft.com/office/drawing/2014/main" id="{00000000-0008-0000-0100-0000B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2" name="Group Box 184" hidden="1">
              <a:extLst>
                <a:ext uri="{63B3BB69-23CF-44E3-9099-C40C66FF867C}">
                  <a14:compatExt spid="_x0000_s171192"/>
                </a:ext>
                <a:ext uri="{FF2B5EF4-FFF2-40B4-BE49-F238E27FC236}">
                  <a16:creationId xmlns:a16="http://schemas.microsoft.com/office/drawing/2014/main" id="{00000000-0008-0000-0100-0000B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3" name="Group Box 185" hidden="1">
              <a:extLst>
                <a:ext uri="{63B3BB69-23CF-44E3-9099-C40C66FF867C}">
                  <a14:compatExt spid="_x0000_s171193"/>
                </a:ext>
                <a:ext uri="{FF2B5EF4-FFF2-40B4-BE49-F238E27FC236}">
                  <a16:creationId xmlns:a16="http://schemas.microsoft.com/office/drawing/2014/main" id="{00000000-0008-0000-0100-0000B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4" name="Group Box 186" hidden="1">
              <a:extLst>
                <a:ext uri="{63B3BB69-23CF-44E3-9099-C40C66FF867C}">
                  <a14:compatExt spid="_x0000_s171194"/>
                </a:ext>
                <a:ext uri="{FF2B5EF4-FFF2-40B4-BE49-F238E27FC236}">
                  <a16:creationId xmlns:a16="http://schemas.microsoft.com/office/drawing/2014/main" id="{00000000-0008-0000-0100-0000B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5" name="Group Box 187" hidden="1">
              <a:extLst>
                <a:ext uri="{63B3BB69-23CF-44E3-9099-C40C66FF867C}">
                  <a14:compatExt spid="_x0000_s171195"/>
                </a:ext>
                <a:ext uri="{FF2B5EF4-FFF2-40B4-BE49-F238E27FC236}">
                  <a16:creationId xmlns:a16="http://schemas.microsoft.com/office/drawing/2014/main" id="{00000000-0008-0000-0100-0000B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6" name="Group Box 188" hidden="1">
              <a:extLst>
                <a:ext uri="{63B3BB69-23CF-44E3-9099-C40C66FF867C}">
                  <a14:compatExt spid="_x0000_s171196"/>
                </a:ext>
                <a:ext uri="{FF2B5EF4-FFF2-40B4-BE49-F238E27FC236}">
                  <a16:creationId xmlns:a16="http://schemas.microsoft.com/office/drawing/2014/main" id="{00000000-0008-0000-0100-0000B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7" name="Group Box 189" hidden="1">
              <a:extLst>
                <a:ext uri="{63B3BB69-23CF-44E3-9099-C40C66FF867C}">
                  <a14:compatExt spid="_x0000_s171197"/>
                </a:ext>
                <a:ext uri="{FF2B5EF4-FFF2-40B4-BE49-F238E27FC236}">
                  <a16:creationId xmlns:a16="http://schemas.microsoft.com/office/drawing/2014/main" id="{00000000-0008-0000-0100-0000B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198" name="Group Box 190" hidden="1">
              <a:extLst>
                <a:ext uri="{63B3BB69-23CF-44E3-9099-C40C66FF867C}">
                  <a14:compatExt spid="_x0000_s171198"/>
                </a:ext>
                <a:ext uri="{FF2B5EF4-FFF2-40B4-BE49-F238E27FC236}">
                  <a16:creationId xmlns:a16="http://schemas.microsoft.com/office/drawing/2014/main" id="{00000000-0008-0000-0100-0000B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199" name="Group Box 191" hidden="1">
              <a:extLst>
                <a:ext uri="{63B3BB69-23CF-44E3-9099-C40C66FF867C}">
                  <a14:compatExt spid="_x0000_s171199"/>
                </a:ext>
                <a:ext uri="{FF2B5EF4-FFF2-40B4-BE49-F238E27FC236}">
                  <a16:creationId xmlns:a16="http://schemas.microsoft.com/office/drawing/2014/main" id="{00000000-0008-0000-0100-0000B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0" name="Group Box 192" hidden="1">
              <a:extLst>
                <a:ext uri="{63B3BB69-23CF-44E3-9099-C40C66FF867C}">
                  <a14:compatExt spid="_x0000_s171200"/>
                </a:ext>
                <a:ext uri="{FF2B5EF4-FFF2-40B4-BE49-F238E27FC236}">
                  <a16:creationId xmlns:a16="http://schemas.microsoft.com/office/drawing/2014/main" id="{00000000-0008-0000-0100-0000C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1" name="Group Box 193" hidden="1">
              <a:extLst>
                <a:ext uri="{63B3BB69-23CF-44E3-9099-C40C66FF867C}">
                  <a14:compatExt spid="_x0000_s171201"/>
                </a:ext>
                <a:ext uri="{FF2B5EF4-FFF2-40B4-BE49-F238E27FC236}">
                  <a16:creationId xmlns:a16="http://schemas.microsoft.com/office/drawing/2014/main" id="{00000000-0008-0000-0100-0000C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2" name="Group Box 194" hidden="1">
              <a:extLst>
                <a:ext uri="{63B3BB69-23CF-44E3-9099-C40C66FF867C}">
                  <a14:compatExt spid="_x0000_s171202"/>
                </a:ext>
                <a:ext uri="{FF2B5EF4-FFF2-40B4-BE49-F238E27FC236}">
                  <a16:creationId xmlns:a16="http://schemas.microsoft.com/office/drawing/2014/main" id="{00000000-0008-0000-0100-0000C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3" name="Group Box 195" hidden="1">
              <a:extLst>
                <a:ext uri="{63B3BB69-23CF-44E3-9099-C40C66FF867C}">
                  <a14:compatExt spid="_x0000_s171203"/>
                </a:ext>
                <a:ext uri="{FF2B5EF4-FFF2-40B4-BE49-F238E27FC236}">
                  <a16:creationId xmlns:a16="http://schemas.microsoft.com/office/drawing/2014/main" id="{00000000-0008-0000-0100-0000C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4" name="Group Box 196" hidden="1">
              <a:extLst>
                <a:ext uri="{63B3BB69-23CF-44E3-9099-C40C66FF867C}">
                  <a14:compatExt spid="_x0000_s171204"/>
                </a:ext>
                <a:ext uri="{FF2B5EF4-FFF2-40B4-BE49-F238E27FC236}">
                  <a16:creationId xmlns:a16="http://schemas.microsoft.com/office/drawing/2014/main" id="{00000000-0008-0000-0100-0000C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5" name="Group Box 197" hidden="1">
              <a:extLst>
                <a:ext uri="{63B3BB69-23CF-44E3-9099-C40C66FF867C}">
                  <a14:compatExt spid="_x0000_s171205"/>
                </a:ext>
                <a:ext uri="{FF2B5EF4-FFF2-40B4-BE49-F238E27FC236}">
                  <a16:creationId xmlns:a16="http://schemas.microsoft.com/office/drawing/2014/main" id="{00000000-0008-0000-0100-0000C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6" name="Group Box 198" hidden="1">
              <a:extLst>
                <a:ext uri="{63B3BB69-23CF-44E3-9099-C40C66FF867C}">
                  <a14:compatExt spid="_x0000_s171206"/>
                </a:ext>
                <a:ext uri="{FF2B5EF4-FFF2-40B4-BE49-F238E27FC236}">
                  <a16:creationId xmlns:a16="http://schemas.microsoft.com/office/drawing/2014/main" id="{00000000-0008-0000-0100-0000C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7" name="Group Box 199" hidden="1">
              <a:extLst>
                <a:ext uri="{63B3BB69-23CF-44E3-9099-C40C66FF867C}">
                  <a14:compatExt spid="_x0000_s171207"/>
                </a:ext>
                <a:ext uri="{FF2B5EF4-FFF2-40B4-BE49-F238E27FC236}">
                  <a16:creationId xmlns:a16="http://schemas.microsoft.com/office/drawing/2014/main" id="{00000000-0008-0000-0100-0000C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08" name="Group Box 200" hidden="1">
              <a:extLst>
                <a:ext uri="{63B3BB69-23CF-44E3-9099-C40C66FF867C}">
                  <a14:compatExt spid="_x0000_s171208"/>
                </a:ext>
                <a:ext uri="{FF2B5EF4-FFF2-40B4-BE49-F238E27FC236}">
                  <a16:creationId xmlns:a16="http://schemas.microsoft.com/office/drawing/2014/main" id="{00000000-0008-0000-0100-0000C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09" name="Group Box 201" hidden="1">
              <a:extLst>
                <a:ext uri="{63B3BB69-23CF-44E3-9099-C40C66FF867C}">
                  <a14:compatExt spid="_x0000_s171209"/>
                </a:ext>
                <a:ext uri="{FF2B5EF4-FFF2-40B4-BE49-F238E27FC236}">
                  <a16:creationId xmlns:a16="http://schemas.microsoft.com/office/drawing/2014/main" id="{00000000-0008-0000-0100-0000C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0" name="Group Box 202" hidden="1">
              <a:extLst>
                <a:ext uri="{63B3BB69-23CF-44E3-9099-C40C66FF867C}">
                  <a14:compatExt spid="_x0000_s171210"/>
                </a:ext>
                <a:ext uri="{FF2B5EF4-FFF2-40B4-BE49-F238E27FC236}">
                  <a16:creationId xmlns:a16="http://schemas.microsoft.com/office/drawing/2014/main" id="{00000000-0008-0000-0100-0000C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1" name="Group Box 203" hidden="1">
              <a:extLst>
                <a:ext uri="{63B3BB69-23CF-44E3-9099-C40C66FF867C}">
                  <a14:compatExt spid="_x0000_s171211"/>
                </a:ext>
                <a:ext uri="{FF2B5EF4-FFF2-40B4-BE49-F238E27FC236}">
                  <a16:creationId xmlns:a16="http://schemas.microsoft.com/office/drawing/2014/main" id="{00000000-0008-0000-0100-0000C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2" name="Group Box 204" hidden="1">
              <a:extLst>
                <a:ext uri="{63B3BB69-23CF-44E3-9099-C40C66FF867C}">
                  <a14:compatExt spid="_x0000_s171212"/>
                </a:ext>
                <a:ext uri="{FF2B5EF4-FFF2-40B4-BE49-F238E27FC236}">
                  <a16:creationId xmlns:a16="http://schemas.microsoft.com/office/drawing/2014/main" id="{00000000-0008-0000-0100-0000C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3" name="Group Box 205" hidden="1">
              <a:extLst>
                <a:ext uri="{63B3BB69-23CF-44E3-9099-C40C66FF867C}">
                  <a14:compatExt spid="_x0000_s171213"/>
                </a:ext>
                <a:ext uri="{FF2B5EF4-FFF2-40B4-BE49-F238E27FC236}">
                  <a16:creationId xmlns:a16="http://schemas.microsoft.com/office/drawing/2014/main" id="{00000000-0008-0000-0100-0000C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4" name="Group Box 206" hidden="1">
              <a:extLst>
                <a:ext uri="{63B3BB69-23CF-44E3-9099-C40C66FF867C}">
                  <a14:compatExt spid="_x0000_s171214"/>
                </a:ext>
                <a:ext uri="{FF2B5EF4-FFF2-40B4-BE49-F238E27FC236}">
                  <a16:creationId xmlns:a16="http://schemas.microsoft.com/office/drawing/2014/main" id="{00000000-0008-0000-0100-0000C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5" name="Group Box 207" hidden="1">
              <a:extLst>
                <a:ext uri="{63B3BB69-23CF-44E3-9099-C40C66FF867C}">
                  <a14:compatExt spid="_x0000_s171215"/>
                </a:ext>
                <a:ext uri="{FF2B5EF4-FFF2-40B4-BE49-F238E27FC236}">
                  <a16:creationId xmlns:a16="http://schemas.microsoft.com/office/drawing/2014/main" id="{00000000-0008-0000-0100-0000C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6" name="Group Box 208" hidden="1">
              <a:extLst>
                <a:ext uri="{63B3BB69-23CF-44E3-9099-C40C66FF867C}">
                  <a14:compatExt spid="_x0000_s171216"/>
                </a:ext>
                <a:ext uri="{FF2B5EF4-FFF2-40B4-BE49-F238E27FC236}">
                  <a16:creationId xmlns:a16="http://schemas.microsoft.com/office/drawing/2014/main" id="{00000000-0008-0000-0100-0000D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7" name="Group Box 209" hidden="1">
              <a:extLst>
                <a:ext uri="{63B3BB69-23CF-44E3-9099-C40C66FF867C}">
                  <a14:compatExt spid="_x0000_s171217"/>
                </a:ext>
                <a:ext uri="{FF2B5EF4-FFF2-40B4-BE49-F238E27FC236}">
                  <a16:creationId xmlns:a16="http://schemas.microsoft.com/office/drawing/2014/main" id="{00000000-0008-0000-0100-0000D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18" name="Group Box 210" hidden="1">
              <a:extLst>
                <a:ext uri="{63B3BB69-23CF-44E3-9099-C40C66FF867C}">
                  <a14:compatExt spid="_x0000_s171218"/>
                </a:ext>
                <a:ext uri="{FF2B5EF4-FFF2-40B4-BE49-F238E27FC236}">
                  <a16:creationId xmlns:a16="http://schemas.microsoft.com/office/drawing/2014/main" id="{00000000-0008-0000-0100-0000D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19" name="Group Box 211" hidden="1">
              <a:extLst>
                <a:ext uri="{63B3BB69-23CF-44E3-9099-C40C66FF867C}">
                  <a14:compatExt spid="_x0000_s171219"/>
                </a:ext>
                <a:ext uri="{FF2B5EF4-FFF2-40B4-BE49-F238E27FC236}">
                  <a16:creationId xmlns:a16="http://schemas.microsoft.com/office/drawing/2014/main" id="{00000000-0008-0000-0100-0000D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0" name="Group Box 212" hidden="1">
              <a:extLst>
                <a:ext uri="{63B3BB69-23CF-44E3-9099-C40C66FF867C}">
                  <a14:compatExt spid="_x0000_s171220"/>
                </a:ext>
                <a:ext uri="{FF2B5EF4-FFF2-40B4-BE49-F238E27FC236}">
                  <a16:creationId xmlns:a16="http://schemas.microsoft.com/office/drawing/2014/main" id="{00000000-0008-0000-0100-0000D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1" name="Group Box 213" hidden="1">
              <a:extLst>
                <a:ext uri="{63B3BB69-23CF-44E3-9099-C40C66FF867C}">
                  <a14:compatExt spid="_x0000_s171221"/>
                </a:ext>
                <a:ext uri="{FF2B5EF4-FFF2-40B4-BE49-F238E27FC236}">
                  <a16:creationId xmlns:a16="http://schemas.microsoft.com/office/drawing/2014/main" id="{00000000-0008-0000-0100-0000D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2" name="Group Box 214" hidden="1">
              <a:extLst>
                <a:ext uri="{63B3BB69-23CF-44E3-9099-C40C66FF867C}">
                  <a14:compatExt spid="_x0000_s171222"/>
                </a:ext>
                <a:ext uri="{FF2B5EF4-FFF2-40B4-BE49-F238E27FC236}">
                  <a16:creationId xmlns:a16="http://schemas.microsoft.com/office/drawing/2014/main" id="{00000000-0008-0000-0100-0000D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3" name="Group Box 215" hidden="1">
              <a:extLst>
                <a:ext uri="{63B3BB69-23CF-44E3-9099-C40C66FF867C}">
                  <a14:compatExt spid="_x0000_s171223"/>
                </a:ext>
                <a:ext uri="{FF2B5EF4-FFF2-40B4-BE49-F238E27FC236}">
                  <a16:creationId xmlns:a16="http://schemas.microsoft.com/office/drawing/2014/main" id="{00000000-0008-0000-0100-0000D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4" name="Group Box 216" hidden="1">
              <a:extLst>
                <a:ext uri="{63B3BB69-23CF-44E3-9099-C40C66FF867C}">
                  <a14:compatExt spid="_x0000_s171224"/>
                </a:ext>
                <a:ext uri="{FF2B5EF4-FFF2-40B4-BE49-F238E27FC236}">
                  <a16:creationId xmlns:a16="http://schemas.microsoft.com/office/drawing/2014/main" id="{00000000-0008-0000-0100-0000D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5" name="Group Box 217" hidden="1">
              <a:extLst>
                <a:ext uri="{63B3BB69-23CF-44E3-9099-C40C66FF867C}">
                  <a14:compatExt spid="_x0000_s171225"/>
                </a:ext>
                <a:ext uri="{FF2B5EF4-FFF2-40B4-BE49-F238E27FC236}">
                  <a16:creationId xmlns:a16="http://schemas.microsoft.com/office/drawing/2014/main" id="{00000000-0008-0000-0100-0000D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6" name="Group Box 218" hidden="1">
              <a:extLst>
                <a:ext uri="{63B3BB69-23CF-44E3-9099-C40C66FF867C}">
                  <a14:compatExt spid="_x0000_s171226"/>
                </a:ext>
                <a:ext uri="{FF2B5EF4-FFF2-40B4-BE49-F238E27FC236}">
                  <a16:creationId xmlns:a16="http://schemas.microsoft.com/office/drawing/2014/main" id="{00000000-0008-0000-0100-0000D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7" name="Group Box 219" hidden="1">
              <a:extLst>
                <a:ext uri="{63B3BB69-23CF-44E3-9099-C40C66FF867C}">
                  <a14:compatExt spid="_x0000_s171227"/>
                </a:ext>
                <a:ext uri="{FF2B5EF4-FFF2-40B4-BE49-F238E27FC236}">
                  <a16:creationId xmlns:a16="http://schemas.microsoft.com/office/drawing/2014/main" id="{00000000-0008-0000-0100-0000D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28" name="Group Box 220" hidden="1">
              <a:extLst>
                <a:ext uri="{63B3BB69-23CF-44E3-9099-C40C66FF867C}">
                  <a14:compatExt spid="_x0000_s171228"/>
                </a:ext>
                <a:ext uri="{FF2B5EF4-FFF2-40B4-BE49-F238E27FC236}">
                  <a16:creationId xmlns:a16="http://schemas.microsoft.com/office/drawing/2014/main" id="{00000000-0008-0000-0100-0000D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29" name="Group Box 221" hidden="1">
              <a:extLst>
                <a:ext uri="{63B3BB69-23CF-44E3-9099-C40C66FF867C}">
                  <a14:compatExt spid="_x0000_s171229"/>
                </a:ext>
                <a:ext uri="{FF2B5EF4-FFF2-40B4-BE49-F238E27FC236}">
                  <a16:creationId xmlns:a16="http://schemas.microsoft.com/office/drawing/2014/main" id="{00000000-0008-0000-0100-0000D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0" name="Group Box 222" hidden="1">
              <a:extLst>
                <a:ext uri="{63B3BB69-23CF-44E3-9099-C40C66FF867C}">
                  <a14:compatExt spid="_x0000_s171230"/>
                </a:ext>
                <a:ext uri="{FF2B5EF4-FFF2-40B4-BE49-F238E27FC236}">
                  <a16:creationId xmlns:a16="http://schemas.microsoft.com/office/drawing/2014/main" id="{00000000-0008-0000-0100-0000D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1" name="Group Box 223" hidden="1">
              <a:extLst>
                <a:ext uri="{63B3BB69-23CF-44E3-9099-C40C66FF867C}">
                  <a14:compatExt spid="_x0000_s171231"/>
                </a:ext>
                <a:ext uri="{FF2B5EF4-FFF2-40B4-BE49-F238E27FC236}">
                  <a16:creationId xmlns:a16="http://schemas.microsoft.com/office/drawing/2014/main" id="{00000000-0008-0000-0100-0000D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2" name="Group Box 224" hidden="1">
              <a:extLst>
                <a:ext uri="{63B3BB69-23CF-44E3-9099-C40C66FF867C}">
                  <a14:compatExt spid="_x0000_s171232"/>
                </a:ext>
                <a:ext uri="{FF2B5EF4-FFF2-40B4-BE49-F238E27FC236}">
                  <a16:creationId xmlns:a16="http://schemas.microsoft.com/office/drawing/2014/main" id="{00000000-0008-0000-0100-0000E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3" name="Group Box 225" hidden="1">
              <a:extLst>
                <a:ext uri="{63B3BB69-23CF-44E3-9099-C40C66FF867C}">
                  <a14:compatExt spid="_x0000_s171233"/>
                </a:ext>
                <a:ext uri="{FF2B5EF4-FFF2-40B4-BE49-F238E27FC236}">
                  <a16:creationId xmlns:a16="http://schemas.microsoft.com/office/drawing/2014/main" id="{00000000-0008-0000-0100-0000E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4" name="Group Box 226" hidden="1">
              <a:extLst>
                <a:ext uri="{63B3BB69-23CF-44E3-9099-C40C66FF867C}">
                  <a14:compatExt spid="_x0000_s171234"/>
                </a:ext>
                <a:ext uri="{FF2B5EF4-FFF2-40B4-BE49-F238E27FC236}">
                  <a16:creationId xmlns:a16="http://schemas.microsoft.com/office/drawing/2014/main" id="{00000000-0008-0000-0100-0000E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5" name="Group Box 227" hidden="1">
              <a:extLst>
                <a:ext uri="{63B3BB69-23CF-44E3-9099-C40C66FF867C}">
                  <a14:compatExt spid="_x0000_s171235"/>
                </a:ext>
                <a:ext uri="{FF2B5EF4-FFF2-40B4-BE49-F238E27FC236}">
                  <a16:creationId xmlns:a16="http://schemas.microsoft.com/office/drawing/2014/main" id="{00000000-0008-0000-0100-0000E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6" name="Group Box 228" hidden="1">
              <a:extLst>
                <a:ext uri="{63B3BB69-23CF-44E3-9099-C40C66FF867C}">
                  <a14:compatExt spid="_x0000_s171236"/>
                </a:ext>
                <a:ext uri="{FF2B5EF4-FFF2-40B4-BE49-F238E27FC236}">
                  <a16:creationId xmlns:a16="http://schemas.microsoft.com/office/drawing/2014/main" id="{00000000-0008-0000-0100-0000E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7" name="Group Box 229" hidden="1">
              <a:extLst>
                <a:ext uri="{63B3BB69-23CF-44E3-9099-C40C66FF867C}">
                  <a14:compatExt spid="_x0000_s171237"/>
                </a:ext>
                <a:ext uri="{FF2B5EF4-FFF2-40B4-BE49-F238E27FC236}">
                  <a16:creationId xmlns:a16="http://schemas.microsoft.com/office/drawing/2014/main" id="{00000000-0008-0000-0100-0000E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38" name="Group Box 230" hidden="1">
              <a:extLst>
                <a:ext uri="{63B3BB69-23CF-44E3-9099-C40C66FF867C}">
                  <a14:compatExt spid="_x0000_s171238"/>
                </a:ext>
                <a:ext uri="{FF2B5EF4-FFF2-40B4-BE49-F238E27FC236}">
                  <a16:creationId xmlns:a16="http://schemas.microsoft.com/office/drawing/2014/main" id="{00000000-0008-0000-0100-0000E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39" name="Group Box 231" hidden="1">
              <a:extLst>
                <a:ext uri="{63B3BB69-23CF-44E3-9099-C40C66FF867C}">
                  <a14:compatExt spid="_x0000_s171239"/>
                </a:ext>
                <a:ext uri="{FF2B5EF4-FFF2-40B4-BE49-F238E27FC236}">
                  <a16:creationId xmlns:a16="http://schemas.microsoft.com/office/drawing/2014/main" id="{00000000-0008-0000-0100-0000E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0" name="Group Box 232" hidden="1">
              <a:extLst>
                <a:ext uri="{63B3BB69-23CF-44E3-9099-C40C66FF867C}">
                  <a14:compatExt spid="_x0000_s171240"/>
                </a:ext>
                <a:ext uri="{FF2B5EF4-FFF2-40B4-BE49-F238E27FC236}">
                  <a16:creationId xmlns:a16="http://schemas.microsoft.com/office/drawing/2014/main" id="{00000000-0008-0000-0100-0000E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1" name="Group Box 233" hidden="1">
              <a:extLst>
                <a:ext uri="{63B3BB69-23CF-44E3-9099-C40C66FF867C}">
                  <a14:compatExt spid="_x0000_s171241"/>
                </a:ext>
                <a:ext uri="{FF2B5EF4-FFF2-40B4-BE49-F238E27FC236}">
                  <a16:creationId xmlns:a16="http://schemas.microsoft.com/office/drawing/2014/main" id="{00000000-0008-0000-0100-0000E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2" name="Group Box 234" hidden="1">
              <a:extLst>
                <a:ext uri="{63B3BB69-23CF-44E3-9099-C40C66FF867C}">
                  <a14:compatExt spid="_x0000_s171242"/>
                </a:ext>
                <a:ext uri="{FF2B5EF4-FFF2-40B4-BE49-F238E27FC236}">
                  <a16:creationId xmlns:a16="http://schemas.microsoft.com/office/drawing/2014/main" id="{00000000-0008-0000-0100-0000E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3" name="Group Box 235" hidden="1">
              <a:extLst>
                <a:ext uri="{63B3BB69-23CF-44E3-9099-C40C66FF867C}">
                  <a14:compatExt spid="_x0000_s171243"/>
                </a:ext>
                <a:ext uri="{FF2B5EF4-FFF2-40B4-BE49-F238E27FC236}">
                  <a16:creationId xmlns:a16="http://schemas.microsoft.com/office/drawing/2014/main" id="{00000000-0008-0000-0100-0000E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4" name="Group Box 236" hidden="1">
              <a:extLst>
                <a:ext uri="{63B3BB69-23CF-44E3-9099-C40C66FF867C}">
                  <a14:compatExt spid="_x0000_s171244"/>
                </a:ext>
                <a:ext uri="{FF2B5EF4-FFF2-40B4-BE49-F238E27FC236}">
                  <a16:creationId xmlns:a16="http://schemas.microsoft.com/office/drawing/2014/main" id="{00000000-0008-0000-0100-0000E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5" name="Group Box 237" hidden="1">
              <a:extLst>
                <a:ext uri="{63B3BB69-23CF-44E3-9099-C40C66FF867C}">
                  <a14:compatExt spid="_x0000_s171245"/>
                </a:ext>
                <a:ext uri="{FF2B5EF4-FFF2-40B4-BE49-F238E27FC236}">
                  <a16:creationId xmlns:a16="http://schemas.microsoft.com/office/drawing/2014/main" id="{00000000-0008-0000-0100-0000E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6" name="Group Box 238" hidden="1">
              <a:extLst>
                <a:ext uri="{63B3BB69-23CF-44E3-9099-C40C66FF867C}">
                  <a14:compatExt spid="_x0000_s171246"/>
                </a:ext>
                <a:ext uri="{FF2B5EF4-FFF2-40B4-BE49-F238E27FC236}">
                  <a16:creationId xmlns:a16="http://schemas.microsoft.com/office/drawing/2014/main" id="{00000000-0008-0000-0100-0000E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7" name="Group Box 239" hidden="1">
              <a:extLst>
                <a:ext uri="{63B3BB69-23CF-44E3-9099-C40C66FF867C}">
                  <a14:compatExt spid="_x0000_s171247"/>
                </a:ext>
                <a:ext uri="{FF2B5EF4-FFF2-40B4-BE49-F238E27FC236}">
                  <a16:creationId xmlns:a16="http://schemas.microsoft.com/office/drawing/2014/main" id="{00000000-0008-0000-0100-0000E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48" name="Group Box 240" hidden="1">
              <a:extLst>
                <a:ext uri="{63B3BB69-23CF-44E3-9099-C40C66FF867C}">
                  <a14:compatExt spid="_x0000_s171248"/>
                </a:ext>
                <a:ext uri="{FF2B5EF4-FFF2-40B4-BE49-F238E27FC236}">
                  <a16:creationId xmlns:a16="http://schemas.microsoft.com/office/drawing/2014/main" id="{00000000-0008-0000-0100-0000F0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49" name="Group Box 241" hidden="1">
              <a:extLst>
                <a:ext uri="{63B3BB69-23CF-44E3-9099-C40C66FF867C}">
                  <a14:compatExt spid="_x0000_s171249"/>
                </a:ext>
                <a:ext uri="{FF2B5EF4-FFF2-40B4-BE49-F238E27FC236}">
                  <a16:creationId xmlns:a16="http://schemas.microsoft.com/office/drawing/2014/main" id="{00000000-0008-0000-0100-0000F1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0" name="Group Box 242" hidden="1">
              <a:extLst>
                <a:ext uri="{63B3BB69-23CF-44E3-9099-C40C66FF867C}">
                  <a14:compatExt spid="_x0000_s171250"/>
                </a:ext>
                <a:ext uri="{FF2B5EF4-FFF2-40B4-BE49-F238E27FC236}">
                  <a16:creationId xmlns:a16="http://schemas.microsoft.com/office/drawing/2014/main" id="{00000000-0008-0000-0100-0000F2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1" name="Group Box 243" hidden="1">
              <a:extLst>
                <a:ext uri="{63B3BB69-23CF-44E3-9099-C40C66FF867C}">
                  <a14:compatExt spid="_x0000_s171251"/>
                </a:ext>
                <a:ext uri="{FF2B5EF4-FFF2-40B4-BE49-F238E27FC236}">
                  <a16:creationId xmlns:a16="http://schemas.microsoft.com/office/drawing/2014/main" id="{00000000-0008-0000-0100-0000F3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2" name="Group Box 244" hidden="1">
              <a:extLst>
                <a:ext uri="{63B3BB69-23CF-44E3-9099-C40C66FF867C}">
                  <a14:compatExt spid="_x0000_s171252"/>
                </a:ext>
                <a:ext uri="{FF2B5EF4-FFF2-40B4-BE49-F238E27FC236}">
                  <a16:creationId xmlns:a16="http://schemas.microsoft.com/office/drawing/2014/main" id="{00000000-0008-0000-0100-0000F4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3" name="Group Box 245" hidden="1">
              <a:extLst>
                <a:ext uri="{63B3BB69-23CF-44E3-9099-C40C66FF867C}">
                  <a14:compatExt spid="_x0000_s171253"/>
                </a:ext>
                <a:ext uri="{FF2B5EF4-FFF2-40B4-BE49-F238E27FC236}">
                  <a16:creationId xmlns:a16="http://schemas.microsoft.com/office/drawing/2014/main" id="{00000000-0008-0000-0100-0000F5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4" name="Group Box 246" hidden="1">
              <a:extLst>
                <a:ext uri="{63B3BB69-23CF-44E3-9099-C40C66FF867C}">
                  <a14:compatExt spid="_x0000_s171254"/>
                </a:ext>
                <a:ext uri="{FF2B5EF4-FFF2-40B4-BE49-F238E27FC236}">
                  <a16:creationId xmlns:a16="http://schemas.microsoft.com/office/drawing/2014/main" id="{00000000-0008-0000-0100-0000F6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5" name="Group Box 247" hidden="1">
              <a:extLst>
                <a:ext uri="{63B3BB69-23CF-44E3-9099-C40C66FF867C}">
                  <a14:compatExt spid="_x0000_s171255"/>
                </a:ext>
                <a:ext uri="{FF2B5EF4-FFF2-40B4-BE49-F238E27FC236}">
                  <a16:creationId xmlns:a16="http://schemas.microsoft.com/office/drawing/2014/main" id="{00000000-0008-0000-0100-0000F7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6" name="Group Box 248" hidden="1">
              <a:extLst>
                <a:ext uri="{63B3BB69-23CF-44E3-9099-C40C66FF867C}">
                  <a14:compatExt spid="_x0000_s171256"/>
                </a:ext>
                <a:ext uri="{FF2B5EF4-FFF2-40B4-BE49-F238E27FC236}">
                  <a16:creationId xmlns:a16="http://schemas.microsoft.com/office/drawing/2014/main" id="{00000000-0008-0000-0100-0000F8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7" name="Group Box 249" hidden="1">
              <a:extLst>
                <a:ext uri="{63B3BB69-23CF-44E3-9099-C40C66FF867C}">
                  <a14:compatExt spid="_x0000_s171257"/>
                </a:ext>
                <a:ext uri="{FF2B5EF4-FFF2-40B4-BE49-F238E27FC236}">
                  <a16:creationId xmlns:a16="http://schemas.microsoft.com/office/drawing/2014/main" id="{00000000-0008-0000-0100-0000F9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58" name="Group Box 250" hidden="1">
              <a:extLst>
                <a:ext uri="{63B3BB69-23CF-44E3-9099-C40C66FF867C}">
                  <a14:compatExt spid="_x0000_s171258"/>
                </a:ext>
                <a:ext uri="{FF2B5EF4-FFF2-40B4-BE49-F238E27FC236}">
                  <a16:creationId xmlns:a16="http://schemas.microsoft.com/office/drawing/2014/main" id="{00000000-0008-0000-0100-0000FA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59" name="Group Box 251" hidden="1">
              <a:extLst>
                <a:ext uri="{63B3BB69-23CF-44E3-9099-C40C66FF867C}">
                  <a14:compatExt spid="_x0000_s171259"/>
                </a:ext>
                <a:ext uri="{FF2B5EF4-FFF2-40B4-BE49-F238E27FC236}">
                  <a16:creationId xmlns:a16="http://schemas.microsoft.com/office/drawing/2014/main" id="{00000000-0008-0000-0100-0000FB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0" name="Group Box 252" hidden="1">
              <a:extLst>
                <a:ext uri="{63B3BB69-23CF-44E3-9099-C40C66FF867C}">
                  <a14:compatExt spid="_x0000_s171260"/>
                </a:ext>
                <a:ext uri="{FF2B5EF4-FFF2-40B4-BE49-F238E27FC236}">
                  <a16:creationId xmlns:a16="http://schemas.microsoft.com/office/drawing/2014/main" id="{00000000-0008-0000-0100-0000FC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1" name="Group Box 253" hidden="1">
              <a:extLst>
                <a:ext uri="{63B3BB69-23CF-44E3-9099-C40C66FF867C}">
                  <a14:compatExt spid="_x0000_s171261"/>
                </a:ext>
                <a:ext uri="{FF2B5EF4-FFF2-40B4-BE49-F238E27FC236}">
                  <a16:creationId xmlns:a16="http://schemas.microsoft.com/office/drawing/2014/main" id="{00000000-0008-0000-0100-0000FD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2" name="Group Box 254" hidden="1">
              <a:extLst>
                <a:ext uri="{63B3BB69-23CF-44E3-9099-C40C66FF867C}">
                  <a14:compatExt spid="_x0000_s171262"/>
                </a:ext>
                <a:ext uri="{FF2B5EF4-FFF2-40B4-BE49-F238E27FC236}">
                  <a16:creationId xmlns:a16="http://schemas.microsoft.com/office/drawing/2014/main" id="{00000000-0008-0000-0100-0000FE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3" name="Group Box 255" hidden="1">
              <a:extLst>
                <a:ext uri="{63B3BB69-23CF-44E3-9099-C40C66FF867C}">
                  <a14:compatExt spid="_x0000_s171263"/>
                </a:ext>
                <a:ext uri="{FF2B5EF4-FFF2-40B4-BE49-F238E27FC236}">
                  <a16:creationId xmlns:a16="http://schemas.microsoft.com/office/drawing/2014/main" id="{00000000-0008-0000-0100-0000FF9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4" name="Group Box 256" hidden="1">
              <a:extLst>
                <a:ext uri="{63B3BB69-23CF-44E3-9099-C40C66FF867C}">
                  <a14:compatExt spid="_x0000_s171264"/>
                </a:ext>
                <a:ext uri="{FF2B5EF4-FFF2-40B4-BE49-F238E27FC236}">
                  <a16:creationId xmlns:a16="http://schemas.microsoft.com/office/drawing/2014/main" id="{00000000-0008-0000-0100-00000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5" name="Group Box 257" hidden="1">
              <a:extLst>
                <a:ext uri="{63B3BB69-23CF-44E3-9099-C40C66FF867C}">
                  <a14:compatExt spid="_x0000_s171265"/>
                </a:ext>
                <a:ext uri="{FF2B5EF4-FFF2-40B4-BE49-F238E27FC236}">
                  <a16:creationId xmlns:a16="http://schemas.microsoft.com/office/drawing/2014/main" id="{00000000-0008-0000-0100-00000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6" name="Group Box 258" hidden="1">
              <a:extLst>
                <a:ext uri="{63B3BB69-23CF-44E3-9099-C40C66FF867C}">
                  <a14:compatExt spid="_x0000_s171266"/>
                </a:ext>
                <a:ext uri="{FF2B5EF4-FFF2-40B4-BE49-F238E27FC236}">
                  <a16:creationId xmlns:a16="http://schemas.microsoft.com/office/drawing/2014/main" id="{00000000-0008-0000-0100-00000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7" name="Group Box 259" hidden="1">
              <a:extLst>
                <a:ext uri="{63B3BB69-23CF-44E3-9099-C40C66FF867C}">
                  <a14:compatExt spid="_x0000_s171267"/>
                </a:ext>
                <a:ext uri="{FF2B5EF4-FFF2-40B4-BE49-F238E27FC236}">
                  <a16:creationId xmlns:a16="http://schemas.microsoft.com/office/drawing/2014/main" id="{00000000-0008-0000-0100-00000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68" name="Group Box 260" hidden="1">
              <a:extLst>
                <a:ext uri="{63B3BB69-23CF-44E3-9099-C40C66FF867C}">
                  <a14:compatExt spid="_x0000_s171268"/>
                </a:ext>
                <a:ext uri="{FF2B5EF4-FFF2-40B4-BE49-F238E27FC236}">
                  <a16:creationId xmlns:a16="http://schemas.microsoft.com/office/drawing/2014/main" id="{00000000-0008-0000-0100-00000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69" name="Group Box 261" hidden="1">
              <a:extLst>
                <a:ext uri="{63B3BB69-23CF-44E3-9099-C40C66FF867C}">
                  <a14:compatExt spid="_x0000_s171269"/>
                </a:ext>
                <a:ext uri="{FF2B5EF4-FFF2-40B4-BE49-F238E27FC236}">
                  <a16:creationId xmlns:a16="http://schemas.microsoft.com/office/drawing/2014/main" id="{00000000-0008-0000-0100-00000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0" name="Group Box 262" hidden="1">
              <a:extLst>
                <a:ext uri="{63B3BB69-23CF-44E3-9099-C40C66FF867C}">
                  <a14:compatExt spid="_x0000_s171270"/>
                </a:ext>
                <a:ext uri="{FF2B5EF4-FFF2-40B4-BE49-F238E27FC236}">
                  <a16:creationId xmlns:a16="http://schemas.microsoft.com/office/drawing/2014/main" id="{00000000-0008-0000-0100-00000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1" name="Group Box 263" hidden="1">
              <a:extLst>
                <a:ext uri="{63B3BB69-23CF-44E3-9099-C40C66FF867C}">
                  <a14:compatExt spid="_x0000_s171271"/>
                </a:ext>
                <a:ext uri="{FF2B5EF4-FFF2-40B4-BE49-F238E27FC236}">
                  <a16:creationId xmlns:a16="http://schemas.microsoft.com/office/drawing/2014/main" id="{00000000-0008-0000-0100-00000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2" name="Group Box 264" hidden="1">
              <a:extLst>
                <a:ext uri="{63B3BB69-23CF-44E3-9099-C40C66FF867C}">
                  <a14:compatExt spid="_x0000_s171272"/>
                </a:ext>
                <a:ext uri="{FF2B5EF4-FFF2-40B4-BE49-F238E27FC236}">
                  <a16:creationId xmlns:a16="http://schemas.microsoft.com/office/drawing/2014/main" id="{00000000-0008-0000-0100-00000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3" name="Group Box 265" hidden="1">
              <a:extLst>
                <a:ext uri="{63B3BB69-23CF-44E3-9099-C40C66FF867C}">
                  <a14:compatExt spid="_x0000_s171273"/>
                </a:ext>
                <a:ext uri="{FF2B5EF4-FFF2-40B4-BE49-F238E27FC236}">
                  <a16:creationId xmlns:a16="http://schemas.microsoft.com/office/drawing/2014/main" id="{00000000-0008-0000-0100-00000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4" name="Group Box 266" hidden="1">
              <a:extLst>
                <a:ext uri="{63B3BB69-23CF-44E3-9099-C40C66FF867C}">
                  <a14:compatExt spid="_x0000_s171274"/>
                </a:ext>
                <a:ext uri="{FF2B5EF4-FFF2-40B4-BE49-F238E27FC236}">
                  <a16:creationId xmlns:a16="http://schemas.microsoft.com/office/drawing/2014/main" id="{00000000-0008-0000-0100-00000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5" name="Group Box 267" hidden="1">
              <a:extLst>
                <a:ext uri="{63B3BB69-23CF-44E3-9099-C40C66FF867C}">
                  <a14:compatExt spid="_x0000_s171275"/>
                </a:ext>
                <a:ext uri="{FF2B5EF4-FFF2-40B4-BE49-F238E27FC236}">
                  <a16:creationId xmlns:a16="http://schemas.microsoft.com/office/drawing/2014/main" id="{00000000-0008-0000-0100-00000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6" name="Group Box 268" hidden="1">
              <a:extLst>
                <a:ext uri="{63B3BB69-23CF-44E3-9099-C40C66FF867C}">
                  <a14:compatExt spid="_x0000_s171276"/>
                </a:ext>
                <a:ext uri="{FF2B5EF4-FFF2-40B4-BE49-F238E27FC236}">
                  <a16:creationId xmlns:a16="http://schemas.microsoft.com/office/drawing/2014/main" id="{00000000-0008-0000-0100-00000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7" name="Group Box 269" hidden="1">
              <a:extLst>
                <a:ext uri="{63B3BB69-23CF-44E3-9099-C40C66FF867C}">
                  <a14:compatExt spid="_x0000_s171277"/>
                </a:ext>
                <a:ext uri="{FF2B5EF4-FFF2-40B4-BE49-F238E27FC236}">
                  <a16:creationId xmlns:a16="http://schemas.microsoft.com/office/drawing/2014/main" id="{00000000-0008-0000-0100-00000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78" name="Group Box 270" hidden="1">
              <a:extLst>
                <a:ext uri="{63B3BB69-23CF-44E3-9099-C40C66FF867C}">
                  <a14:compatExt spid="_x0000_s171278"/>
                </a:ext>
                <a:ext uri="{FF2B5EF4-FFF2-40B4-BE49-F238E27FC236}">
                  <a16:creationId xmlns:a16="http://schemas.microsoft.com/office/drawing/2014/main" id="{00000000-0008-0000-0100-00000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79" name="Group Box 271" hidden="1">
              <a:extLst>
                <a:ext uri="{63B3BB69-23CF-44E3-9099-C40C66FF867C}">
                  <a14:compatExt spid="_x0000_s171279"/>
                </a:ext>
                <a:ext uri="{FF2B5EF4-FFF2-40B4-BE49-F238E27FC236}">
                  <a16:creationId xmlns:a16="http://schemas.microsoft.com/office/drawing/2014/main" id="{00000000-0008-0000-0100-00000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0" name="Group Box 272" hidden="1">
              <a:extLst>
                <a:ext uri="{63B3BB69-23CF-44E3-9099-C40C66FF867C}">
                  <a14:compatExt spid="_x0000_s171280"/>
                </a:ext>
                <a:ext uri="{FF2B5EF4-FFF2-40B4-BE49-F238E27FC236}">
                  <a16:creationId xmlns:a16="http://schemas.microsoft.com/office/drawing/2014/main" id="{00000000-0008-0000-0100-00001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1" name="Group Box 273" hidden="1">
              <a:extLst>
                <a:ext uri="{63B3BB69-23CF-44E3-9099-C40C66FF867C}">
                  <a14:compatExt spid="_x0000_s171281"/>
                </a:ext>
                <a:ext uri="{FF2B5EF4-FFF2-40B4-BE49-F238E27FC236}">
                  <a16:creationId xmlns:a16="http://schemas.microsoft.com/office/drawing/2014/main" id="{00000000-0008-0000-0100-00001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2" name="Group Box 274" hidden="1">
              <a:extLst>
                <a:ext uri="{63B3BB69-23CF-44E3-9099-C40C66FF867C}">
                  <a14:compatExt spid="_x0000_s171282"/>
                </a:ext>
                <a:ext uri="{FF2B5EF4-FFF2-40B4-BE49-F238E27FC236}">
                  <a16:creationId xmlns:a16="http://schemas.microsoft.com/office/drawing/2014/main" id="{00000000-0008-0000-0100-00001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3" name="Group Box 275" hidden="1">
              <a:extLst>
                <a:ext uri="{63B3BB69-23CF-44E3-9099-C40C66FF867C}">
                  <a14:compatExt spid="_x0000_s171283"/>
                </a:ext>
                <a:ext uri="{FF2B5EF4-FFF2-40B4-BE49-F238E27FC236}">
                  <a16:creationId xmlns:a16="http://schemas.microsoft.com/office/drawing/2014/main" id="{00000000-0008-0000-0100-00001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4" name="Group Box 276" hidden="1">
              <a:extLst>
                <a:ext uri="{63B3BB69-23CF-44E3-9099-C40C66FF867C}">
                  <a14:compatExt spid="_x0000_s171284"/>
                </a:ext>
                <a:ext uri="{FF2B5EF4-FFF2-40B4-BE49-F238E27FC236}">
                  <a16:creationId xmlns:a16="http://schemas.microsoft.com/office/drawing/2014/main" id="{00000000-0008-0000-0100-00001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5" name="Group Box 277" hidden="1">
              <a:extLst>
                <a:ext uri="{63B3BB69-23CF-44E3-9099-C40C66FF867C}">
                  <a14:compatExt spid="_x0000_s171285"/>
                </a:ext>
                <a:ext uri="{FF2B5EF4-FFF2-40B4-BE49-F238E27FC236}">
                  <a16:creationId xmlns:a16="http://schemas.microsoft.com/office/drawing/2014/main" id="{00000000-0008-0000-0100-00001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6" name="Group Box 278" hidden="1">
              <a:extLst>
                <a:ext uri="{63B3BB69-23CF-44E3-9099-C40C66FF867C}">
                  <a14:compatExt spid="_x0000_s171286"/>
                </a:ext>
                <a:ext uri="{FF2B5EF4-FFF2-40B4-BE49-F238E27FC236}">
                  <a16:creationId xmlns:a16="http://schemas.microsoft.com/office/drawing/2014/main" id="{00000000-0008-0000-0100-00001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7" name="Group Box 279" hidden="1">
              <a:extLst>
                <a:ext uri="{63B3BB69-23CF-44E3-9099-C40C66FF867C}">
                  <a14:compatExt spid="_x0000_s171287"/>
                </a:ext>
                <a:ext uri="{FF2B5EF4-FFF2-40B4-BE49-F238E27FC236}">
                  <a16:creationId xmlns:a16="http://schemas.microsoft.com/office/drawing/2014/main" id="{00000000-0008-0000-0100-00001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88" name="Group Box 280" hidden="1">
              <a:extLst>
                <a:ext uri="{63B3BB69-23CF-44E3-9099-C40C66FF867C}">
                  <a14:compatExt spid="_x0000_s171288"/>
                </a:ext>
                <a:ext uri="{FF2B5EF4-FFF2-40B4-BE49-F238E27FC236}">
                  <a16:creationId xmlns:a16="http://schemas.microsoft.com/office/drawing/2014/main" id="{00000000-0008-0000-0100-00001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89" name="Group Box 281" hidden="1">
              <a:extLst>
                <a:ext uri="{63B3BB69-23CF-44E3-9099-C40C66FF867C}">
                  <a14:compatExt spid="_x0000_s171289"/>
                </a:ext>
                <a:ext uri="{FF2B5EF4-FFF2-40B4-BE49-F238E27FC236}">
                  <a16:creationId xmlns:a16="http://schemas.microsoft.com/office/drawing/2014/main" id="{00000000-0008-0000-0100-00001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0" name="Group Box 282" hidden="1">
              <a:extLst>
                <a:ext uri="{63B3BB69-23CF-44E3-9099-C40C66FF867C}">
                  <a14:compatExt spid="_x0000_s171290"/>
                </a:ext>
                <a:ext uri="{FF2B5EF4-FFF2-40B4-BE49-F238E27FC236}">
                  <a16:creationId xmlns:a16="http://schemas.microsoft.com/office/drawing/2014/main" id="{00000000-0008-0000-0100-00001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1" name="Group Box 283" hidden="1">
              <a:extLst>
                <a:ext uri="{63B3BB69-23CF-44E3-9099-C40C66FF867C}">
                  <a14:compatExt spid="_x0000_s171291"/>
                </a:ext>
                <a:ext uri="{FF2B5EF4-FFF2-40B4-BE49-F238E27FC236}">
                  <a16:creationId xmlns:a16="http://schemas.microsoft.com/office/drawing/2014/main" id="{00000000-0008-0000-0100-00001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2" name="Group Box 284" hidden="1">
              <a:extLst>
                <a:ext uri="{63B3BB69-23CF-44E3-9099-C40C66FF867C}">
                  <a14:compatExt spid="_x0000_s171292"/>
                </a:ext>
                <a:ext uri="{FF2B5EF4-FFF2-40B4-BE49-F238E27FC236}">
                  <a16:creationId xmlns:a16="http://schemas.microsoft.com/office/drawing/2014/main" id="{00000000-0008-0000-0100-00001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3" name="Group Box 285" hidden="1">
              <a:extLst>
                <a:ext uri="{63B3BB69-23CF-44E3-9099-C40C66FF867C}">
                  <a14:compatExt spid="_x0000_s171293"/>
                </a:ext>
                <a:ext uri="{FF2B5EF4-FFF2-40B4-BE49-F238E27FC236}">
                  <a16:creationId xmlns:a16="http://schemas.microsoft.com/office/drawing/2014/main" id="{00000000-0008-0000-0100-00001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4" name="Group Box 286" hidden="1">
              <a:extLst>
                <a:ext uri="{63B3BB69-23CF-44E3-9099-C40C66FF867C}">
                  <a14:compatExt spid="_x0000_s171294"/>
                </a:ext>
                <a:ext uri="{FF2B5EF4-FFF2-40B4-BE49-F238E27FC236}">
                  <a16:creationId xmlns:a16="http://schemas.microsoft.com/office/drawing/2014/main" id="{00000000-0008-0000-0100-00001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5" name="Group Box 287" hidden="1">
              <a:extLst>
                <a:ext uri="{63B3BB69-23CF-44E3-9099-C40C66FF867C}">
                  <a14:compatExt spid="_x0000_s171295"/>
                </a:ext>
                <a:ext uri="{FF2B5EF4-FFF2-40B4-BE49-F238E27FC236}">
                  <a16:creationId xmlns:a16="http://schemas.microsoft.com/office/drawing/2014/main" id="{00000000-0008-0000-0100-00001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6" name="Group Box 288" hidden="1">
              <a:extLst>
                <a:ext uri="{63B3BB69-23CF-44E3-9099-C40C66FF867C}">
                  <a14:compatExt spid="_x0000_s171296"/>
                </a:ext>
                <a:ext uri="{FF2B5EF4-FFF2-40B4-BE49-F238E27FC236}">
                  <a16:creationId xmlns:a16="http://schemas.microsoft.com/office/drawing/2014/main" id="{00000000-0008-0000-0100-00002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7" name="Group Box 289" hidden="1">
              <a:extLst>
                <a:ext uri="{63B3BB69-23CF-44E3-9099-C40C66FF867C}">
                  <a14:compatExt spid="_x0000_s171297"/>
                </a:ext>
                <a:ext uri="{FF2B5EF4-FFF2-40B4-BE49-F238E27FC236}">
                  <a16:creationId xmlns:a16="http://schemas.microsoft.com/office/drawing/2014/main" id="{00000000-0008-0000-0100-00002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298" name="Group Box 290" hidden="1">
              <a:extLst>
                <a:ext uri="{63B3BB69-23CF-44E3-9099-C40C66FF867C}">
                  <a14:compatExt spid="_x0000_s171298"/>
                </a:ext>
                <a:ext uri="{FF2B5EF4-FFF2-40B4-BE49-F238E27FC236}">
                  <a16:creationId xmlns:a16="http://schemas.microsoft.com/office/drawing/2014/main" id="{00000000-0008-0000-0100-00002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299" name="Group Box 291" hidden="1">
              <a:extLst>
                <a:ext uri="{63B3BB69-23CF-44E3-9099-C40C66FF867C}">
                  <a14:compatExt spid="_x0000_s171299"/>
                </a:ext>
                <a:ext uri="{FF2B5EF4-FFF2-40B4-BE49-F238E27FC236}">
                  <a16:creationId xmlns:a16="http://schemas.microsoft.com/office/drawing/2014/main" id="{00000000-0008-0000-0100-00002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0" name="Group Box 292" hidden="1">
              <a:extLst>
                <a:ext uri="{63B3BB69-23CF-44E3-9099-C40C66FF867C}">
                  <a14:compatExt spid="_x0000_s171300"/>
                </a:ext>
                <a:ext uri="{FF2B5EF4-FFF2-40B4-BE49-F238E27FC236}">
                  <a16:creationId xmlns:a16="http://schemas.microsoft.com/office/drawing/2014/main" id="{00000000-0008-0000-0100-00002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1" name="Group Box 293" hidden="1">
              <a:extLst>
                <a:ext uri="{63B3BB69-23CF-44E3-9099-C40C66FF867C}">
                  <a14:compatExt spid="_x0000_s171301"/>
                </a:ext>
                <a:ext uri="{FF2B5EF4-FFF2-40B4-BE49-F238E27FC236}">
                  <a16:creationId xmlns:a16="http://schemas.microsoft.com/office/drawing/2014/main" id="{00000000-0008-0000-0100-00002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2" name="Group Box 294" hidden="1">
              <a:extLst>
                <a:ext uri="{63B3BB69-23CF-44E3-9099-C40C66FF867C}">
                  <a14:compatExt spid="_x0000_s171302"/>
                </a:ext>
                <a:ext uri="{FF2B5EF4-FFF2-40B4-BE49-F238E27FC236}">
                  <a16:creationId xmlns:a16="http://schemas.microsoft.com/office/drawing/2014/main" id="{00000000-0008-0000-0100-00002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3" name="Group Box 295" hidden="1">
              <a:extLst>
                <a:ext uri="{63B3BB69-23CF-44E3-9099-C40C66FF867C}">
                  <a14:compatExt spid="_x0000_s171303"/>
                </a:ext>
                <a:ext uri="{FF2B5EF4-FFF2-40B4-BE49-F238E27FC236}">
                  <a16:creationId xmlns:a16="http://schemas.microsoft.com/office/drawing/2014/main" id="{00000000-0008-0000-0100-00002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4" name="Group Box 296" hidden="1">
              <a:extLst>
                <a:ext uri="{63B3BB69-23CF-44E3-9099-C40C66FF867C}">
                  <a14:compatExt spid="_x0000_s171304"/>
                </a:ext>
                <a:ext uri="{FF2B5EF4-FFF2-40B4-BE49-F238E27FC236}">
                  <a16:creationId xmlns:a16="http://schemas.microsoft.com/office/drawing/2014/main" id="{00000000-0008-0000-0100-00002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5" name="Group Box 297" hidden="1">
              <a:extLst>
                <a:ext uri="{63B3BB69-23CF-44E3-9099-C40C66FF867C}">
                  <a14:compatExt spid="_x0000_s171305"/>
                </a:ext>
                <a:ext uri="{FF2B5EF4-FFF2-40B4-BE49-F238E27FC236}">
                  <a16:creationId xmlns:a16="http://schemas.microsoft.com/office/drawing/2014/main" id="{00000000-0008-0000-0100-00002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6" name="Group Box 298" hidden="1">
              <a:extLst>
                <a:ext uri="{63B3BB69-23CF-44E3-9099-C40C66FF867C}">
                  <a14:compatExt spid="_x0000_s171306"/>
                </a:ext>
                <a:ext uri="{FF2B5EF4-FFF2-40B4-BE49-F238E27FC236}">
                  <a16:creationId xmlns:a16="http://schemas.microsoft.com/office/drawing/2014/main" id="{00000000-0008-0000-0100-00002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7" name="Group Box 299" hidden="1">
              <a:extLst>
                <a:ext uri="{63B3BB69-23CF-44E3-9099-C40C66FF867C}">
                  <a14:compatExt spid="_x0000_s171307"/>
                </a:ext>
                <a:ext uri="{FF2B5EF4-FFF2-40B4-BE49-F238E27FC236}">
                  <a16:creationId xmlns:a16="http://schemas.microsoft.com/office/drawing/2014/main" id="{00000000-0008-0000-0100-00002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08" name="Group Box 300" hidden="1">
              <a:extLst>
                <a:ext uri="{63B3BB69-23CF-44E3-9099-C40C66FF867C}">
                  <a14:compatExt spid="_x0000_s171308"/>
                </a:ext>
                <a:ext uri="{FF2B5EF4-FFF2-40B4-BE49-F238E27FC236}">
                  <a16:creationId xmlns:a16="http://schemas.microsoft.com/office/drawing/2014/main" id="{00000000-0008-0000-0100-00002C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09" name="Group Box 301" hidden="1">
              <a:extLst>
                <a:ext uri="{63B3BB69-23CF-44E3-9099-C40C66FF867C}">
                  <a14:compatExt spid="_x0000_s171309"/>
                </a:ext>
                <a:ext uri="{FF2B5EF4-FFF2-40B4-BE49-F238E27FC236}">
                  <a16:creationId xmlns:a16="http://schemas.microsoft.com/office/drawing/2014/main" id="{00000000-0008-0000-0100-00002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0" name="Group Box 302" hidden="1">
              <a:extLst>
                <a:ext uri="{63B3BB69-23CF-44E3-9099-C40C66FF867C}">
                  <a14:compatExt spid="_x0000_s171310"/>
                </a:ext>
                <a:ext uri="{FF2B5EF4-FFF2-40B4-BE49-F238E27FC236}">
                  <a16:creationId xmlns:a16="http://schemas.microsoft.com/office/drawing/2014/main" id="{00000000-0008-0000-0100-00002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1" name="Group Box 303" hidden="1">
              <a:extLst>
                <a:ext uri="{63B3BB69-23CF-44E3-9099-C40C66FF867C}">
                  <a14:compatExt spid="_x0000_s171311"/>
                </a:ext>
                <a:ext uri="{FF2B5EF4-FFF2-40B4-BE49-F238E27FC236}">
                  <a16:creationId xmlns:a16="http://schemas.microsoft.com/office/drawing/2014/main" id="{00000000-0008-0000-0100-00002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2" name="Group Box 304" hidden="1">
              <a:extLst>
                <a:ext uri="{63B3BB69-23CF-44E3-9099-C40C66FF867C}">
                  <a14:compatExt spid="_x0000_s171312"/>
                </a:ext>
                <a:ext uri="{FF2B5EF4-FFF2-40B4-BE49-F238E27FC236}">
                  <a16:creationId xmlns:a16="http://schemas.microsoft.com/office/drawing/2014/main" id="{00000000-0008-0000-0100-00003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3" name="Group Box 305" hidden="1">
              <a:extLst>
                <a:ext uri="{63B3BB69-23CF-44E3-9099-C40C66FF867C}">
                  <a14:compatExt spid="_x0000_s171313"/>
                </a:ext>
                <a:ext uri="{FF2B5EF4-FFF2-40B4-BE49-F238E27FC236}">
                  <a16:creationId xmlns:a16="http://schemas.microsoft.com/office/drawing/2014/main" id="{00000000-0008-0000-0100-000031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4" name="Group Box 306" hidden="1">
              <a:extLst>
                <a:ext uri="{63B3BB69-23CF-44E3-9099-C40C66FF867C}">
                  <a14:compatExt spid="_x0000_s171314"/>
                </a:ext>
                <a:ext uri="{FF2B5EF4-FFF2-40B4-BE49-F238E27FC236}">
                  <a16:creationId xmlns:a16="http://schemas.microsoft.com/office/drawing/2014/main" id="{00000000-0008-0000-0100-000032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5" name="Group Box 307" hidden="1">
              <a:extLst>
                <a:ext uri="{63B3BB69-23CF-44E3-9099-C40C66FF867C}">
                  <a14:compatExt spid="_x0000_s171315"/>
                </a:ext>
                <a:ext uri="{FF2B5EF4-FFF2-40B4-BE49-F238E27FC236}">
                  <a16:creationId xmlns:a16="http://schemas.microsoft.com/office/drawing/2014/main" id="{00000000-0008-0000-0100-000033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6" name="Group Box 308" hidden="1">
              <a:extLst>
                <a:ext uri="{63B3BB69-23CF-44E3-9099-C40C66FF867C}">
                  <a14:compatExt spid="_x0000_s171316"/>
                </a:ext>
                <a:ext uri="{FF2B5EF4-FFF2-40B4-BE49-F238E27FC236}">
                  <a16:creationId xmlns:a16="http://schemas.microsoft.com/office/drawing/2014/main" id="{00000000-0008-0000-0100-000034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7" name="Group Box 309" hidden="1">
              <a:extLst>
                <a:ext uri="{63B3BB69-23CF-44E3-9099-C40C66FF867C}">
                  <a14:compatExt spid="_x0000_s171317"/>
                </a:ext>
                <a:ext uri="{FF2B5EF4-FFF2-40B4-BE49-F238E27FC236}">
                  <a16:creationId xmlns:a16="http://schemas.microsoft.com/office/drawing/2014/main" id="{00000000-0008-0000-0100-000035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18" name="Group Box 310" hidden="1">
              <a:extLst>
                <a:ext uri="{63B3BB69-23CF-44E3-9099-C40C66FF867C}">
                  <a14:compatExt spid="_x0000_s171318"/>
                </a:ext>
                <a:ext uri="{FF2B5EF4-FFF2-40B4-BE49-F238E27FC236}">
                  <a16:creationId xmlns:a16="http://schemas.microsoft.com/office/drawing/2014/main" id="{00000000-0008-0000-0100-000036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19" name="Group Box 311" hidden="1">
              <a:extLst>
                <a:ext uri="{63B3BB69-23CF-44E3-9099-C40C66FF867C}">
                  <a14:compatExt spid="_x0000_s171319"/>
                </a:ext>
                <a:ext uri="{FF2B5EF4-FFF2-40B4-BE49-F238E27FC236}">
                  <a16:creationId xmlns:a16="http://schemas.microsoft.com/office/drawing/2014/main" id="{00000000-0008-0000-0100-000037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20" name="Group Box 312" hidden="1">
              <a:extLst>
                <a:ext uri="{63B3BB69-23CF-44E3-9099-C40C66FF867C}">
                  <a14:compatExt spid="_x0000_s171320"/>
                </a:ext>
                <a:ext uri="{FF2B5EF4-FFF2-40B4-BE49-F238E27FC236}">
                  <a16:creationId xmlns:a16="http://schemas.microsoft.com/office/drawing/2014/main" id="{00000000-0008-0000-0100-000038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21" name="Group Box 313" hidden="1">
              <a:extLst>
                <a:ext uri="{63B3BB69-23CF-44E3-9099-C40C66FF867C}">
                  <a14:compatExt spid="_x0000_s171321"/>
                </a:ext>
                <a:ext uri="{FF2B5EF4-FFF2-40B4-BE49-F238E27FC236}">
                  <a16:creationId xmlns:a16="http://schemas.microsoft.com/office/drawing/2014/main" id="{00000000-0008-0000-0100-000039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76</xdr:row>
          <xdr:rowOff>0</xdr:rowOff>
        </xdr:from>
        <xdr:to>
          <xdr:col>14</xdr:col>
          <xdr:colOff>640080</xdr:colOff>
          <xdr:row>76</xdr:row>
          <xdr:rowOff>0</xdr:rowOff>
        </xdr:to>
        <xdr:sp macro="" textlink="">
          <xdr:nvSpPr>
            <xdr:cNvPr id="171322" name="Group Box 314" hidden="1">
              <a:extLst>
                <a:ext uri="{63B3BB69-23CF-44E3-9099-C40C66FF867C}">
                  <a14:compatExt spid="_x0000_s171322"/>
                </a:ext>
                <a:ext uri="{FF2B5EF4-FFF2-40B4-BE49-F238E27FC236}">
                  <a16:creationId xmlns:a16="http://schemas.microsoft.com/office/drawing/2014/main" id="{00000000-0008-0000-0100-00003A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0</xdr:rowOff>
        </xdr:from>
        <xdr:to>
          <xdr:col>11</xdr:col>
          <xdr:colOff>144780</xdr:colOff>
          <xdr:row>76</xdr:row>
          <xdr:rowOff>0</xdr:rowOff>
        </xdr:to>
        <xdr:sp macro="" textlink="">
          <xdr:nvSpPr>
            <xdr:cNvPr id="171323" name="Group Box 315" hidden="1">
              <a:extLst>
                <a:ext uri="{63B3BB69-23CF-44E3-9099-C40C66FF867C}">
                  <a14:compatExt spid="_x0000_s171323"/>
                </a:ext>
                <a:ext uri="{FF2B5EF4-FFF2-40B4-BE49-F238E27FC236}">
                  <a16:creationId xmlns:a16="http://schemas.microsoft.com/office/drawing/2014/main" id="{00000000-0008-0000-0100-00003B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121</xdr:row>
          <xdr:rowOff>0</xdr:rowOff>
        </xdr:from>
        <xdr:to>
          <xdr:col>14</xdr:col>
          <xdr:colOff>640080</xdr:colOff>
          <xdr:row>122</xdr:row>
          <xdr:rowOff>0</xdr:rowOff>
        </xdr:to>
        <xdr:sp macro="" textlink="">
          <xdr:nvSpPr>
            <xdr:cNvPr id="171325" name="Group Box 317" hidden="1">
              <a:extLst>
                <a:ext uri="{63B3BB69-23CF-44E3-9099-C40C66FF867C}">
                  <a14:compatExt spid="_x0000_s171325"/>
                </a:ext>
                <a:ext uri="{FF2B5EF4-FFF2-40B4-BE49-F238E27FC236}">
                  <a16:creationId xmlns:a16="http://schemas.microsoft.com/office/drawing/2014/main" id="{00000000-0008-0000-0100-00003D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121</xdr:row>
          <xdr:rowOff>0</xdr:rowOff>
        </xdr:from>
        <xdr:to>
          <xdr:col>11</xdr:col>
          <xdr:colOff>144780</xdr:colOff>
          <xdr:row>122</xdr:row>
          <xdr:rowOff>0</xdr:rowOff>
        </xdr:to>
        <xdr:sp macro="" textlink="">
          <xdr:nvSpPr>
            <xdr:cNvPr id="171326" name="Group Box 318" hidden="1">
              <a:extLst>
                <a:ext uri="{63B3BB69-23CF-44E3-9099-C40C66FF867C}">
                  <a14:compatExt spid="_x0000_s171326"/>
                </a:ext>
                <a:ext uri="{FF2B5EF4-FFF2-40B4-BE49-F238E27FC236}">
                  <a16:creationId xmlns:a16="http://schemas.microsoft.com/office/drawing/2014/main" id="{00000000-0008-0000-0100-00003E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121</xdr:row>
          <xdr:rowOff>0</xdr:rowOff>
        </xdr:from>
        <xdr:to>
          <xdr:col>14</xdr:col>
          <xdr:colOff>640080</xdr:colOff>
          <xdr:row>122</xdr:row>
          <xdr:rowOff>0</xdr:rowOff>
        </xdr:to>
        <xdr:sp macro="" textlink="">
          <xdr:nvSpPr>
            <xdr:cNvPr id="171327" name="Group Box 319" hidden="1">
              <a:extLst>
                <a:ext uri="{63B3BB69-23CF-44E3-9099-C40C66FF867C}">
                  <a14:compatExt spid="_x0000_s171327"/>
                </a:ext>
                <a:ext uri="{FF2B5EF4-FFF2-40B4-BE49-F238E27FC236}">
                  <a16:creationId xmlns:a16="http://schemas.microsoft.com/office/drawing/2014/main" id="{00000000-0008-0000-0100-00003F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121</xdr:row>
          <xdr:rowOff>0</xdr:rowOff>
        </xdr:from>
        <xdr:to>
          <xdr:col>11</xdr:col>
          <xdr:colOff>144780</xdr:colOff>
          <xdr:row>122</xdr:row>
          <xdr:rowOff>0</xdr:rowOff>
        </xdr:to>
        <xdr:sp macro="" textlink="">
          <xdr:nvSpPr>
            <xdr:cNvPr id="171328" name="Group Box 320" hidden="1">
              <a:extLst>
                <a:ext uri="{63B3BB69-23CF-44E3-9099-C40C66FF867C}">
                  <a14:compatExt spid="_x0000_s171328"/>
                </a:ext>
                <a:ext uri="{FF2B5EF4-FFF2-40B4-BE49-F238E27FC236}">
                  <a16:creationId xmlns:a16="http://schemas.microsoft.com/office/drawing/2014/main" id="{00000000-0008-0000-0100-0000409D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1242483</xdr:colOff>
      <xdr:row>0</xdr:row>
      <xdr:rowOff>162984</xdr:rowOff>
    </xdr:from>
    <xdr:to>
      <xdr:col>9</xdr:col>
      <xdr:colOff>152004</xdr:colOff>
      <xdr:row>4</xdr:row>
      <xdr:rowOff>4712</xdr:rowOff>
    </xdr:to>
    <xdr:pic>
      <xdr:nvPicPr>
        <xdr:cNvPr id="9" name="Image 8" descr="https://www.energir.com/~/media/Files/Corporatif/Logos/Energir_2C_PNG.png">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03400" y="162984"/>
          <a:ext cx="2031599" cy="77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156308</xdr:colOff>
      <xdr:row>0</xdr:row>
      <xdr:rowOff>58618</xdr:rowOff>
    </xdr:from>
    <xdr:to>
      <xdr:col>10</xdr:col>
      <xdr:colOff>589094</xdr:colOff>
      <xdr:row>3</xdr:row>
      <xdr:rowOff>98173</xdr:rowOff>
    </xdr:to>
    <xdr:pic>
      <xdr:nvPicPr>
        <xdr:cNvPr id="4" name="Image 3" descr="https://www.energir.com/~/media/Files/Corporatif/Logos/Energir_2C_PNG.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9175" y="58618"/>
          <a:ext cx="2029811" cy="770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91</xdr:row>
          <xdr:rowOff>68580</xdr:rowOff>
        </xdr:from>
        <xdr:to>
          <xdr:col>2</xdr:col>
          <xdr:colOff>335280</xdr:colOff>
          <xdr:row>93</xdr:row>
          <xdr:rowOff>30480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400-000003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93</xdr:row>
          <xdr:rowOff>68580</xdr:rowOff>
        </xdr:from>
        <xdr:to>
          <xdr:col>2</xdr:col>
          <xdr:colOff>335280</xdr:colOff>
          <xdr:row>95</xdr:row>
          <xdr:rowOff>30480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400-000004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95</xdr:row>
          <xdr:rowOff>68580</xdr:rowOff>
        </xdr:from>
        <xdr:to>
          <xdr:col>2</xdr:col>
          <xdr:colOff>335280</xdr:colOff>
          <xdr:row>97</xdr:row>
          <xdr:rowOff>30480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400-000005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86</xdr:row>
          <xdr:rowOff>106680</xdr:rowOff>
        </xdr:from>
        <xdr:to>
          <xdr:col>2</xdr:col>
          <xdr:colOff>335280</xdr:colOff>
          <xdr:row>86</xdr:row>
          <xdr:rowOff>304800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400-000008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14</xdr:col>
      <xdr:colOff>304800</xdr:colOff>
      <xdr:row>0</xdr:row>
      <xdr:rowOff>85725</xdr:rowOff>
    </xdr:from>
    <xdr:to>
      <xdr:col>18</xdr:col>
      <xdr:colOff>45680</xdr:colOff>
      <xdr:row>3</xdr:row>
      <xdr:rowOff>136026</xdr:rowOff>
    </xdr:to>
    <xdr:pic>
      <xdr:nvPicPr>
        <xdr:cNvPr id="8" name="Image 7" descr="https://www.energir.com/~/media/Files/Corporatif/Logos/Energir_2C_PNG.png">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5725"/>
          <a:ext cx="2020530" cy="76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89</xdr:row>
          <xdr:rowOff>76200</xdr:rowOff>
        </xdr:from>
        <xdr:to>
          <xdr:col>2</xdr:col>
          <xdr:colOff>342900</xdr:colOff>
          <xdr:row>91</xdr:row>
          <xdr:rowOff>30480</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400-00000E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68580</xdr:rowOff>
        </xdr:from>
        <xdr:to>
          <xdr:col>2</xdr:col>
          <xdr:colOff>342900</xdr:colOff>
          <xdr:row>89</xdr:row>
          <xdr:rowOff>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400-000011A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10</xdr:col>
      <xdr:colOff>333375</xdr:colOff>
      <xdr:row>0</xdr:row>
      <xdr:rowOff>161926</xdr:rowOff>
    </xdr:from>
    <xdr:to>
      <xdr:col>13</xdr:col>
      <xdr:colOff>74255</xdr:colOff>
      <xdr:row>3</xdr:row>
      <xdr:rowOff>219076</xdr:rowOff>
    </xdr:to>
    <xdr:pic>
      <xdr:nvPicPr>
        <xdr:cNvPr id="3" name="Image 2" descr="https://www.energir.com/~/media/Files/Corporatif/Logos/Energir_2C_PNG.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06225" y="161926"/>
          <a:ext cx="204593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207818</xdr:colOff>
      <xdr:row>5</xdr:row>
      <xdr:rowOff>33314</xdr:rowOff>
    </xdr:from>
    <xdr:to>
      <xdr:col>14</xdr:col>
      <xdr:colOff>7543</xdr:colOff>
      <xdr:row>9</xdr:row>
      <xdr:rowOff>127000</xdr:rowOff>
    </xdr:to>
    <xdr:sp macro="" textlink="">
      <xdr:nvSpPr>
        <xdr:cNvPr id="2" name="AutoShape 2">
          <a:extLst>
            <a:ext uri="{FF2B5EF4-FFF2-40B4-BE49-F238E27FC236}">
              <a16:creationId xmlns:a16="http://schemas.microsoft.com/office/drawing/2014/main" id="{00000000-0008-0000-0600-000002000000}"/>
            </a:ext>
          </a:extLst>
        </xdr:cNvPr>
        <xdr:cNvSpPr>
          <a:spLocks noChangeArrowheads="1"/>
        </xdr:cNvSpPr>
      </xdr:nvSpPr>
      <xdr:spPr bwMode="auto">
        <a:xfrm>
          <a:off x="5532293" y="1014389"/>
          <a:ext cx="3533525" cy="741386"/>
        </a:xfrm>
        <a:prstGeom prst="roundRect">
          <a:avLst>
            <a:gd name="adj" fmla="val 6332"/>
          </a:avLst>
        </a:prstGeom>
        <a:noFill/>
        <a:ln w="9525">
          <a:solidFill>
            <a:schemeClr val="tx1"/>
          </a:solidFill>
          <a:round/>
          <a:headEnd/>
          <a:tailEnd/>
        </a:ln>
      </xdr:spPr>
    </xdr:sp>
    <xdr:clientData/>
  </xdr:twoCellAnchor>
  <xdr:twoCellAnchor>
    <xdr:from>
      <xdr:col>1</xdr:col>
      <xdr:colOff>4490</xdr:colOff>
      <xdr:row>16</xdr:row>
      <xdr:rowOff>52916</xdr:rowOff>
    </xdr:from>
    <xdr:to>
      <xdr:col>14</xdr:col>
      <xdr:colOff>7543</xdr:colOff>
      <xdr:row>22</xdr:row>
      <xdr:rowOff>11546</xdr:rowOff>
    </xdr:to>
    <xdr:sp macro="" textlink="">
      <xdr:nvSpPr>
        <xdr:cNvPr id="3" name="AutoShape 5">
          <a:extLst>
            <a:ext uri="{FF2B5EF4-FFF2-40B4-BE49-F238E27FC236}">
              <a16:creationId xmlns:a16="http://schemas.microsoft.com/office/drawing/2014/main" id="{00000000-0008-0000-0600-000003000000}"/>
            </a:ext>
          </a:extLst>
        </xdr:cNvPr>
        <xdr:cNvSpPr>
          <a:spLocks noChangeArrowheads="1"/>
        </xdr:cNvSpPr>
      </xdr:nvSpPr>
      <xdr:spPr bwMode="auto">
        <a:xfrm>
          <a:off x="328340" y="2815166"/>
          <a:ext cx="8737478" cy="930180"/>
        </a:xfrm>
        <a:prstGeom prst="roundRect">
          <a:avLst>
            <a:gd name="adj" fmla="val 6448"/>
          </a:avLst>
        </a:prstGeom>
        <a:noFill/>
        <a:ln w="9525">
          <a:solidFill>
            <a:schemeClr val="tx1"/>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177800</xdr:colOff>
      <xdr:row>0</xdr:row>
      <xdr:rowOff>0</xdr:rowOff>
    </xdr:from>
    <xdr:to>
      <xdr:col>15</xdr:col>
      <xdr:colOff>206375</xdr:colOff>
      <xdr:row>27</xdr:row>
      <xdr:rowOff>95250</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5692775" y="0"/>
          <a:ext cx="10353675" cy="5934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theme/theme1.xml><?xml version="1.0" encoding="utf-8"?>
<a:theme xmlns:a="http://schemas.openxmlformats.org/drawingml/2006/main" name="Thème Office">
  <a:themeElements>
    <a:clrScheme name="Énergir">
      <a:dk1>
        <a:srgbClr val="002855"/>
      </a:dk1>
      <a:lt1>
        <a:sysClr val="window" lastClr="FFFFFF"/>
      </a:lt1>
      <a:dk2>
        <a:srgbClr val="002855"/>
      </a:dk2>
      <a:lt2>
        <a:srgbClr val="FFFFFF"/>
      </a:lt2>
      <a:accent1>
        <a:srgbClr val="009FDF"/>
      </a:accent1>
      <a:accent2>
        <a:srgbClr val="A2AAAD"/>
      </a:accent2>
      <a:accent3>
        <a:srgbClr val="D0D3D4"/>
      </a:accent3>
      <a:accent4>
        <a:srgbClr val="7BA6DE"/>
      </a:accent4>
      <a:accent5>
        <a:srgbClr val="505759"/>
      </a:accent5>
      <a:accent6>
        <a:srgbClr val="00A376"/>
      </a:accent6>
      <a:hlink>
        <a:srgbClr val="002855"/>
      </a:hlink>
      <a:folHlink>
        <a:srgbClr val="002855"/>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nergir.com/files/energir_common/import/Fichiers/Affaires/EE_Programmes/Etudes_et_aide/2023/GuideParticipant_Etudes-implantation_FR_2023-11.pdf" TargetMode="Externa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63" Type="http://schemas.openxmlformats.org/officeDocument/2006/relationships/ctrlProp" Target="../ctrlProps/ctrlProp59.xml"/><Relationship Id="rId159" Type="http://schemas.openxmlformats.org/officeDocument/2006/relationships/ctrlProp" Target="../ctrlProps/ctrlProp155.xml"/><Relationship Id="rId170" Type="http://schemas.openxmlformats.org/officeDocument/2006/relationships/ctrlProp" Target="../ctrlProps/ctrlProp166.xml"/><Relationship Id="rId226" Type="http://schemas.openxmlformats.org/officeDocument/2006/relationships/ctrlProp" Target="../ctrlProps/ctrlProp222.xml"/><Relationship Id="rId268" Type="http://schemas.openxmlformats.org/officeDocument/2006/relationships/ctrlProp" Target="../ctrlProps/ctrlProp264.xml"/><Relationship Id="rId32" Type="http://schemas.openxmlformats.org/officeDocument/2006/relationships/ctrlProp" Target="../ctrlProps/ctrlProp28.xml"/><Relationship Id="rId74" Type="http://schemas.openxmlformats.org/officeDocument/2006/relationships/ctrlProp" Target="../ctrlProps/ctrlProp70.xml"/><Relationship Id="rId128" Type="http://schemas.openxmlformats.org/officeDocument/2006/relationships/ctrlProp" Target="../ctrlProps/ctrlProp124.xml"/><Relationship Id="rId5" Type="http://schemas.openxmlformats.org/officeDocument/2006/relationships/ctrlProp" Target="../ctrlProps/ctrlProp1.xml"/><Relationship Id="rId181" Type="http://schemas.openxmlformats.org/officeDocument/2006/relationships/ctrlProp" Target="../ctrlProps/ctrlProp177.xml"/><Relationship Id="rId237" Type="http://schemas.openxmlformats.org/officeDocument/2006/relationships/ctrlProp" Target="../ctrlProps/ctrlProp233.xml"/><Relationship Id="rId279" Type="http://schemas.openxmlformats.org/officeDocument/2006/relationships/ctrlProp" Target="../ctrlProps/ctrlProp275.xml"/><Relationship Id="rId22" Type="http://schemas.openxmlformats.org/officeDocument/2006/relationships/ctrlProp" Target="../ctrlProps/ctrlProp18.xml"/><Relationship Id="rId43" Type="http://schemas.openxmlformats.org/officeDocument/2006/relationships/ctrlProp" Target="../ctrlProps/ctrlProp39.xml"/><Relationship Id="rId64" Type="http://schemas.openxmlformats.org/officeDocument/2006/relationships/ctrlProp" Target="../ctrlProps/ctrlProp60.xml"/><Relationship Id="rId118" Type="http://schemas.openxmlformats.org/officeDocument/2006/relationships/ctrlProp" Target="../ctrlProps/ctrlProp114.xml"/><Relationship Id="rId139" Type="http://schemas.openxmlformats.org/officeDocument/2006/relationships/ctrlProp" Target="../ctrlProps/ctrlProp135.xml"/><Relationship Id="rId85" Type="http://schemas.openxmlformats.org/officeDocument/2006/relationships/ctrlProp" Target="../ctrlProps/ctrlProp81.xml"/><Relationship Id="rId150" Type="http://schemas.openxmlformats.org/officeDocument/2006/relationships/ctrlProp" Target="../ctrlProps/ctrlProp146.xml"/><Relationship Id="rId171" Type="http://schemas.openxmlformats.org/officeDocument/2006/relationships/ctrlProp" Target="../ctrlProps/ctrlProp167.xml"/><Relationship Id="rId192" Type="http://schemas.openxmlformats.org/officeDocument/2006/relationships/ctrlProp" Target="../ctrlProps/ctrlProp188.xml"/><Relationship Id="rId206" Type="http://schemas.openxmlformats.org/officeDocument/2006/relationships/ctrlProp" Target="../ctrlProps/ctrlProp202.xml"/><Relationship Id="rId227" Type="http://schemas.openxmlformats.org/officeDocument/2006/relationships/ctrlProp" Target="../ctrlProps/ctrlProp223.xml"/><Relationship Id="rId248" Type="http://schemas.openxmlformats.org/officeDocument/2006/relationships/ctrlProp" Target="../ctrlProps/ctrlProp244.xml"/><Relationship Id="rId269" Type="http://schemas.openxmlformats.org/officeDocument/2006/relationships/ctrlProp" Target="../ctrlProps/ctrlProp265.xml"/><Relationship Id="rId12" Type="http://schemas.openxmlformats.org/officeDocument/2006/relationships/ctrlProp" Target="../ctrlProps/ctrlProp8.xml"/><Relationship Id="rId33" Type="http://schemas.openxmlformats.org/officeDocument/2006/relationships/ctrlProp" Target="../ctrlProps/ctrlProp29.xml"/><Relationship Id="rId108" Type="http://schemas.openxmlformats.org/officeDocument/2006/relationships/ctrlProp" Target="../ctrlProps/ctrlProp104.xml"/><Relationship Id="rId129" Type="http://schemas.openxmlformats.org/officeDocument/2006/relationships/ctrlProp" Target="../ctrlProps/ctrlProp125.xml"/><Relationship Id="rId280" Type="http://schemas.openxmlformats.org/officeDocument/2006/relationships/ctrlProp" Target="../ctrlProps/ctrlProp276.xml"/><Relationship Id="rId54" Type="http://schemas.openxmlformats.org/officeDocument/2006/relationships/ctrlProp" Target="../ctrlProps/ctrlProp50.xml"/><Relationship Id="rId75" Type="http://schemas.openxmlformats.org/officeDocument/2006/relationships/ctrlProp" Target="../ctrlProps/ctrlProp71.xml"/><Relationship Id="rId96" Type="http://schemas.openxmlformats.org/officeDocument/2006/relationships/ctrlProp" Target="../ctrlProps/ctrlProp92.xml"/><Relationship Id="rId140" Type="http://schemas.openxmlformats.org/officeDocument/2006/relationships/ctrlProp" Target="../ctrlProps/ctrlProp136.xml"/><Relationship Id="rId161" Type="http://schemas.openxmlformats.org/officeDocument/2006/relationships/ctrlProp" Target="../ctrlProps/ctrlProp157.xml"/><Relationship Id="rId182" Type="http://schemas.openxmlformats.org/officeDocument/2006/relationships/ctrlProp" Target="../ctrlProps/ctrlProp178.xml"/><Relationship Id="rId217" Type="http://schemas.openxmlformats.org/officeDocument/2006/relationships/ctrlProp" Target="../ctrlProps/ctrlProp213.xml"/><Relationship Id="rId6" Type="http://schemas.openxmlformats.org/officeDocument/2006/relationships/ctrlProp" Target="../ctrlProps/ctrlProp2.xml"/><Relationship Id="rId238" Type="http://schemas.openxmlformats.org/officeDocument/2006/relationships/ctrlProp" Target="../ctrlProps/ctrlProp234.xml"/><Relationship Id="rId259" Type="http://schemas.openxmlformats.org/officeDocument/2006/relationships/ctrlProp" Target="../ctrlProps/ctrlProp255.xml"/><Relationship Id="rId23" Type="http://schemas.openxmlformats.org/officeDocument/2006/relationships/ctrlProp" Target="../ctrlProps/ctrlProp19.xml"/><Relationship Id="rId119" Type="http://schemas.openxmlformats.org/officeDocument/2006/relationships/ctrlProp" Target="../ctrlProps/ctrlProp115.xml"/><Relationship Id="rId270" Type="http://schemas.openxmlformats.org/officeDocument/2006/relationships/ctrlProp" Target="../ctrlProps/ctrlProp266.xml"/><Relationship Id="rId44" Type="http://schemas.openxmlformats.org/officeDocument/2006/relationships/ctrlProp" Target="../ctrlProps/ctrlProp40.xml"/><Relationship Id="rId65" Type="http://schemas.openxmlformats.org/officeDocument/2006/relationships/ctrlProp" Target="../ctrlProps/ctrlProp61.xml"/><Relationship Id="rId86" Type="http://schemas.openxmlformats.org/officeDocument/2006/relationships/ctrlProp" Target="../ctrlProps/ctrlProp82.xml"/><Relationship Id="rId130" Type="http://schemas.openxmlformats.org/officeDocument/2006/relationships/ctrlProp" Target="../ctrlProps/ctrlProp126.xml"/><Relationship Id="rId151" Type="http://schemas.openxmlformats.org/officeDocument/2006/relationships/ctrlProp" Target="../ctrlProps/ctrlProp147.xml"/><Relationship Id="rId172" Type="http://schemas.openxmlformats.org/officeDocument/2006/relationships/ctrlProp" Target="../ctrlProps/ctrlProp168.xml"/><Relationship Id="rId193" Type="http://schemas.openxmlformats.org/officeDocument/2006/relationships/ctrlProp" Target="../ctrlProps/ctrlProp189.xml"/><Relationship Id="rId207" Type="http://schemas.openxmlformats.org/officeDocument/2006/relationships/ctrlProp" Target="../ctrlProps/ctrlProp203.xml"/><Relationship Id="rId228" Type="http://schemas.openxmlformats.org/officeDocument/2006/relationships/ctrlProp" Target="../ctrlProps/ctrlProp224.xml"/><Relationship Id="rId249" Type="http://schemas.openxmlformats.org/officeDocument/2006/relationships/ctrlProp" Target="../ctrlProps/ctrlProp245.xml"/><Relationship Id="rId13" Type="http://schemas.openxmlformats.org/officeDocument/2006/relationships/ctrlProp" Target="../ctrlProps/ctrlProp9.xml"/><Relationship Id="rId109" Type="http://schemas.openxmlformats.org/officeDocument/2006/relationships/ctrlProp" Target="../ctrlProps/ctrlProp105.xml"/><Relationship Id="rId260" Type="http://schemas.openxmlformats.org/officeDocument/2006/relationships/ctrlProp" Target="../ctrlProps/ctrlProp256.xml"/><Relationship Id="rId281" Type="http://schemas.openxmlformats.org/officeDocument/2006/relationships/ctrlProp" Target="../ctrlProps/ctrlProp277.xml"/><Relationship Id="rId34" Type="http://schemas.openxmlformats.org/officeDocument/2006/relationships/ctrlProp" Target="../ctrlProps/ctrlProp30.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20" Type="http://schemas.openxmlformats.org/officeDocument/2006/relationships/ctrlProp" Target="../ctrlProps/ctrlProp116.xml"/><Relationship Id="rId141" Type="http://schemas.openxmlformats.org/officeDocument/2006/relationships/ctrlProp" Target="../ctrlProps/ctrlProp137.xml"/><Relationship Id="rId7" Type="http://schemas.openxmlformats.org/officeDocument/2006/relationships/ctrlProp" Target="../ctrlProps/ctrlProp3.xml"/><Relationship Id="rId162" Type="http://schemas.openxmlformats.org/officeDocument/2006/relationships/ctrlProp" Target="../ctrlProps/ctrlProp158.xml"/><Relationship Id="rId183" Type="http://schemas.openxmlformats.org/officeDocument/2006/relationships/ctrlProp" Target="../ctrlProps/ctrlProp179.xml"/><Relationship Id="rId218" Type="http://schemas.openxmlformats.org/officeDocument/2006/relationships/ctrlProp" Target="../ctrlProps/ctrlProp214.xml"/><Relationship Id="rId239" Type="http://schemas.openxmlformats.org/officeDocument/2006/relationships/ctrlProp" Target="../ctrlProps/ctrlProp235.xml"/><Relationship Id="rId250" Type="http://schemas.openxmlformats.org/officeDocument/2006/relationships/ctrlProp" Target="../ctrlProps/ctrlProp246.xml"/><Relationship Id="rId271" Type="http://schemas.openxmlformats.org/officeDocument/2006/relationships/ctrlProp" Target="../ctrlProps/ctrlProp267.xml"/><Relationship Id="rId24" Type="http://schemas.openxmlformats.org/officeDocument/2006/relationships/ctrlProp" Target="../ctrlProps/ctrlProp20.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31" Type="http://schemas.openxmlformats.org/officeDocument/2006/relationships/ctrlProp" Target="../ctrlProps/ctrlProp127.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208" Type="http://schemas.openxmlformats.org/officeDocument/2006/relationships/ctrlProp" Target="../ctrlProps/ctrlProp204.xml"/><Relationship Id="rId229" Type="http://schemas.openxmlformats.org/officeDocument/2006/relationships/ctrlProp" Target="../ctrlProps/ctrlProp225.xml"/><Relationship Id="rId240" Type="http://schemas.openxmlformats.org/officeDocument/2006/relationships/ctrlProp" Target="../ctrlProps/ctrlProp236.xml"/><Relationship Id="rId261" Type="http://schemas.openxmlformats.org/officeDocument/2006/relationships/ctrlProp" Target="../ctrlProps/ctrlProp257.xml"/><Relationship Id="rId14" Type="http://schemas.openxmlformats.org/officeDocument/2006/relationships/ctrlProp" Target="../ctrlProps/ctrlProp10.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8" Type="http://schemas.openxmlformats.org/officeDocument/2006/relationships/ctrlProp" Target="../ctrlProps/ctrlProp4.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219" Type="http://schemas.openxmlformats.org/officeDocument/2006/relationships/ctrlProp" Target="../ctrlProps/ctrlProp215.xml"/><Relationship Id="rId230" Type="http://schemas.openxmlformats.org/officeDocument/2006/relationships/ctrlProp" Target="../ctrlProps/ctrlProp226.xml"/><Relationship Id="rId251" Type="http://schemas.openxmlformats.org/officeDocument/2006/relationships/ctrlProp" Target="../ctrlProps/ctrlProp247.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272" Type="http://schemas.openxmlformats.org/officeDocument/2006/relationships/ctrlProp" Target="../ctrlProps/ctrlProp268.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95" Type="http://schemas.openxmlformats.org/officeDocument/2006/relationships/ctrlProp" Target="../ctrlProps/ctrlProp191.xml"/><Relationship Id="rId209" Type="http://schemas.openxmlformats.org/officeDocument/2006/relationships/ctrlProp" Target="../ctrlProps/ctrlProp205.xml"/><Relationship Id="rId220" Type="http://schemas.openxmlformats.org/officeDocument/2006/relationships/ctrlProp" Target="../ctrlProps/ctrlProp216.xml"/><Relationship Id="rId241" Type="http://schemas.openxmlformats.org/officeDocument/2006/relationships/ctrlProp" Target="../ctrlProps/ctrlProp237.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262" Type="http://schemas.openxmlformats.org/officeDocument/2006/relationships/ctrlProp" Target="../ctrlProps/ctrlProp258.xml"/><Relationship Id="rId78" Type="http://schemas.openxmlformats.org/officeDocument/2006/relationships/ctrlProp" Target="../ctrlProps/ctrlProp74.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64" Type="http://schemas.openxmlformats.org/officeDocument/2006/relationships/ctrlProp" Target="../ctrlProps/ctrlProp160.xml"/><Relationship Id="rId185" Type="http://schemas.openxmlformats.org/officeDocument/2006/relationships/ctrlProp" Target="../ctrlProps/ctrlProp181.xml"/><Relationship Id="rId9" Type="http://schemas.openxmlformats.org/officeDocument/2006/relationships/ctrlProp" Target="../ctrlProps/ctrlProp5.xml"/><Relationship Id="rId210" Type="http://schemas.openxmlformats.org/officeDocument/2006/relationships/ctrlProp" Target="../ctrlProps/ctrlProp206.xml"/><Relationship Id="rId26" Type="http://schemas.openxmlformats.org/officeDocument/2006/relationships/ctrlProp" Target="../ctrlProps/ctrlProp22.xml"/><Relationship Id="rId231" Type="http://schemas.openxmlformats.org/officeDocument/2006/relationships/ctrlProp" Target="../ctrlProps/ctrlProp227.xml"/><Relationship Id="rId252" Type="http://schemas.openxmlformats.org/officeDocument/2006/relationships/ctrlProp" Target="../ctrlProps/ctrlProp248.xml"/><Relationship Id="rId273" Type="http://schemas.openxmlformats.org/officeDocument/2006/relationships/ctrlProp" Target="../ctrlProps/ctrlProp269.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 Id="rId221" Type="http://schemas.openxmlformats.org/officeDocument/2006/relationships/ctrlProp" Target="../ctrlProps/ctrlProp217.xml"/><Relationship Id="rId242" Type="http://schemas.openxmlformats.org/officeDocument/2006/relationships/ctrlProp" Target="../ctrlProps/ctrlProp238.xml"/><Relationship Id="rId263" Type="http://schemas.openxmlformats.org/officeDocument/2006/relationships/ctrlProp" Target="../ctrlProps/ctrlProp259.xml"/><Relationship Id="rId37" Type="http://schemas.openxmlformats.org/officeDocument/2006/relationships/ctrlProp" Target="../ctrlProps/ctrlProp33.xml"/><Relationship Id="rId58" Type="http://schemas.openxmlformats.org/officeDocument/2006/relationships/ctrlProp" Target="../ctrlProps/ctrlProp54.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44" Type="http://schemas.openxmlformats.org/officeDocument/2006/relationships/ctrlProp" Target="../ctrlProps/ctrlProp140.xml"/><Relationship Id="rId90" Type="http://schemas.openxmlformats.org/officeDocument/2006/relationships/ctrlProp" Target="../ctrlProps/ctrlProp86.xml"/><Relationship Id="rId165" Type="http://schemas.openxmlformats.org/officeDocument/2006/relationships/ctrlProp" Target="../ctrlProps/ctrlProp161.xml"/><Relationship Id="rId186" Type="http://schemas.openxmlformats.org/officeDocument/2006/relationships/ctrlProp" Target="../ctrlProps/ctrlProp182.xml"/><Relationship Id="rId211" Type="http://schemas.openxmlformats.org/officeDocument/2006/relationships/ctrlProp" Target="../ctrlProps/ctrlProp207.xml"/><Relationship Id="rId232" Type="http://schemas.openxmlformats.org/officeDocument/2006/relationships/ctrlProp" Target="../ctrlProps/ctrlProp228.xml"/><Relationship Id="rId253" Type="http://schemas.openxmlformats.org/officeDocument/2006/relationships/ctrlProp" Target="../ctrlProps/ctrlProp249.xml"/><Relationship Id="rId274" Type="http://schemas.openxmlformats.org/officeDocument/2006/relationships/ctrlProp" Target="../ctrlProps/ctrlProp270.xml"/><Relationship Id="rId27" Type="http://schemas.openxmlformats.org/officeDocument/2006/relationships/ctrlProp" Target="../ctrlProps/ctrlProp23.xml"/><Relationship Id="rId48" Type="http://schemas.openxmlformats.org/officeDocument/2006/relationships/ctrlProp" Target="../ctrlProps/ctrlProp44.xml"/><Relationship Id="rId69" Type="http://schemas.openxmlformats.org/officeDocument/2006/relationships/ctrlProp" Target="../ctrlProps/ctrlProp65.xml"/><Relationship Id="rId113" Type="http://schemas.openxmlformats.org/officeDocument/2006/relationships/ctrlProp" Target="../ctrlProps/ctrlProp109.xml"/><Relationship Id="rId134" Type="http://schemas.openxmlformats.org/officeDocument/2006/relationships/ctrlProp" Target="../ctrlProps/ctrlProp130.xml"/><Relationship Id="rId80" Type="http://schemas.openxmlformats.org/officeDocument/2006/relationships/ctrlProp" Target="../ctrlProps/ctrlProp76.xml"/><Relationship Id="rId155" Type="http://schemas.openxmlformats.org/officeDocument/2006/relationships/ctrlProp" Target="../ctrlProps/ctrlProp151.xml"/><Relationship Id="rId176" Type="http://schemas.openxmlformats.org/officeDocument/2006/relationships/ctrlProp" Target="../ctrlProps/ctrlProp172.xml"/><Relationship Id="rId197" Type="http://schemas.openxmlformats.org/officeDocument/2006/relationships/ctrlProp" Target="../ctrlProps/ctrlProp193.xml"/><Relationship Id="rId201" Type="http://schemas.openxmlformats.org/officeDocument/2006/relationships/ctrlProp" Target="../ctrlProps/ctrlProp197.xml"/><Relationship Id="rId222" Type="http://schemas.openxmlformats.org/officeDocument/2006/relationships/ctrlProp" Target="../ctrlProps/ctrlProp218.xml"/><Relationship Id="rId243" Type="http://schemas.openxmlformats.org/officeDocument/2006/relationships/ctrlProp" Target="../ctrlProps/ctrlProp239.xml"/><Relationship Id="rId264" Type="http://schemas.openxmlformats.org/officeDocument/2006/relationships/ctrlProp" Target="../ctrlProps/ctrlProp260.xml"/><Relationship Id="rId17" Type="http://schemas.openxmlformats.org/officeDocument/2006/relationships/ctrlProp" Target="../ctrlProps/ctrlProp13.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24" Type="http://schemas.openxmlformats.org/officeDocument/2006/relationships/ctrlProp" Target="../ctrlProps/ctrlProp120.xml"/><Relationship Id="rId70" Type="http://schemas.openxmlformats.org/officeDocument/2006/relationships/ctrlProp" Target="../ctrlProps/ctrlProp66.xml"/><Relationship Id="rId91" Type="http://schemas.openxmlformats.org/officeDocument/2006/relationships/ctrlProp" Target="../ctrlProps/ctrlProp87.xml"/><Relationship Id="rId145" Type="http://schemas.openxmlformats.org/officeDocument/2006/relationships/ctrlProp" Target="../ctrlProps/ctrlProp141.xml"/><Relationship Id="rId166" Type="http://schemas.openxmlformats.org/officeDocument/2006/relationships/ctrlProp" Target="../ctrlProps/ctrlProp162.xml"/><Relationship Id="rId187" Type="http://schemas.openxmlformats.org/officeDocument/2006/relationships/ctrlProp" Target="../ctrlProps/ctrlProp183.xml"/><Relationship Id="rId1" Type="http://schemas.openxmlformats.org/officeDocument/2006/relationships/hyperlink" Target="mailto:efficaciteenergetique@energir.com" TargetMode="External"/><Relationship Id="rId212" Type="http://schemas.openxmlformats.org/officeDocument/2006/relationships/ctrlProp" Target="../ctrlProps/ctrlProp208.xml"/><Relationship Id="rId233" Type="http://schemas.openxmlformats.org/officeDocument/2006/relationships/ctrlProp" Target="../ctrlProps/ctrlProp229.xml"/><Relationship Id="rId254" Type="http://schemas.openxmlformats.org/officeDocument/2006/relationships/ctrlProp" Target="../ctrlProps/ctrlProp250.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275" Type="http://schemas.openxmlformats.org/officeDocument/2006/relationships/ctrlProp" Target="../ctrlProps/ctrlProp271.xml"/><Relationship Id="rId60" Type="http://schemas.openxmlformats.org/officeDocument/2006/relationships/ctrlProp" Target="../ctrlProps/ctrlProp56.xml"/><Relationship Id="rId81" Type="http://schemas.openxmlformats.org/officeDocument/2006/relationships/ctrlProp" Target="../ctrlProps/ctrlProp77.xml"/><Relationship Id="rId135" Type="http://schemas.openxmlformats.org/officeDocument/2006/relationships/ctrlProp" Target="../ctrlProps/ctrlProp131.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202" Type="http://schemas.openxmlformats.org/officeDocument/2006/relationships/ctrlProp" Target="../ctrlProps/ctrlProp198.xml"/><Relationship Id="rId223" Type="http://schemas.openxmlformats.org/officeDocument/2006/relationships/ctrlProp" Target="../ctrlProps/ctrlProp219.xml"/><Relationship Id="rId244" Type="http://schemas.openxmlformats.org/officeDocument/2006/relationships/ctrlProp" Target="../ctrlProps/ctrlProp240.xml"/><Relationship Id="rId18" Type="http://schemas.openxmlformats.org/officeDocument/2006/relationships/ctrlProp" Target="../ctrlProps/ctrlProp14.xml"/><Relationship Id="rId39" Type="http://schemas.openxmlformats.org/officeDocument/2006/relationships/ctrlProp" Target="../ctrlProps/ctrlProp35.xml"/><Relationship Id="rId265" Type="http://schemas.openxmlformats.org/officeDocument/2006/relationships/ctrlProp" Target="../ctrlProps/ctrlProp261.xml"/><Relationship Id="rId50" Type="http://schemas.openxmlformats.org/officeDocument/2006/relationships/ctrlProp" Target="../ctrlProps/ctrlProp46.xml"/><Relationship Id="rId104" Type="http://schemas.openxmlformats.org/officeDocument/2006/relationships/ctrlProp" Target="../ctrlProps/ctrlProp100.xml"/><Relationship Id="rId125" Type="http://schemas.openxmlformats.org/officeDocument/2006/relationships/ctrlProp" Target="../ctrlProps/ctrlProp121.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1" Type="http://schemas.openxmlformats.org/officeDocument/2006/relationships/ctrlProp" Target="../ctrlProps/ctrlProp67.xml"/><Relationship Id="rId92" Type="http://schemas.openxmlformats.org/officeDocument/2006/relationships/ctrlProp" Target="../ctrlProps/ctrlProp88.xml"/><Relationship Id="rId213" Type="http://schemas.openxmlformats.org/officeDocument/2006/relationships/ctrlProp" Target="../ctrlProps/ctrlProp209.xml"/><Relationship Id="rId234" Type="http://schemas.openxmlformats.org/officeDocument/2006/relationships/ctrlProp" Target="../ctrlProps/ctrlProp230.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55" Type="http://schemas.openxmlformats.org/officeDocument/2006/relationships/ctrlProp" Target="../ctrlProps/ctrlProp251.xml"/><Relationship Id="rId276" Type="http://schemas.openxmlformats.org/officeDocument/2006/relationships/ctrlProp" Target="../ctrlProps/ctrlProp272.xml"/><Relationship Id="rId40" Type="http://schemas.openxmlformats.org/officeDocument/2006/relationships/ctrlProp" Target="../ctrlProps/ctrlProp36.xml"/><Relationship Id="rId115" Type="http://schemas.openxmlformats.org/officeDocument/2006/relationships/ctrlProp" Target="../ctrlProps/ctrlProp111.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99" Type="http://schemas.openxmlformats.org/officeDocument/2006/relationships/ctrlProp" Target="../ctrlProps/ctrlProp195.xml"/><Relationship Id="rId203" Type="http://schemas.openxmlformats.org/officeDocument/2006/relationships/ctrlProp" Target="../ctrlProps/ctrlProp199.xml"/><Relationship Id="rId19" Type="http://schemas.openxmlformats.org/officeDocument/2006/relationships/ctrlProp" Target="../ctrlProps/ctrlProp15.xml"/><Relationship Id="rId224" Type="http://schemas.openxmlformats.org/officeDocument/2006/relationships/ctrlProp" Target="../ctrlProps/ctrlProp220.xml"/><Relationship Id="rId245" Type="http://schemas.openxmlformats.org/officeDocument/2006/relationships/ctrlProp" Target="../ctrlProps/ctrlProp241.xml"/><Relationship Id="rId266" Type="http://schemas.openxmlformats.org/officeDocument/2006/relationships/ctrlProp" Target="../ctrlProps/ctrlProp262.xml"/><Relationship Id="rId30" Type="http://schemas.openxmlformats.org/officeDocument/2006/relationships/ctrlProp" Target="../ctrlProps/ctrlProp2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189" Type="http://schemas.openxmlformats.org/officeDocument/2006/relationships/ctrlProp" Target="../ctrlProps/ctrlProp185.xml"/><Relationship Id="rId3" Type="http://schemas.openxmlformats.org/officeDocument/2006/relationships/drawing" Target="../drawings/drawing2.xml"/><Relationship Id="rId214" Type="http://schemas.openxmlformats.org/officeDocument/2006/relationships/ctrlProp" Target="../ctrlProps/ctrlProp210.xml"/><Relationship Id="rId235" Type="http://schemas.openxmlformats.org/officeDocument/2006/relationships/ctrlProp" Target="../ctrlProps/ctrlProp231.xml"/><Relationship Id="rId256" Type="http://schemas.openxmlformats.org/officeDocument/2006/relationships/ctrlProp" Target="../ctrlProps/ctrlProp252.xml"/><Relationship Id="rId277" Type="http://schemas.openxmlformats.org/officeDocument/2006/relationships/ctrlProp" Target="../ctrlProps/ctrlProp27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179" Type="http://schemas.openxmlformats.org/officeDocument/2006/relationships/ctrlProp" Target="../ctrlProps/ctrlProp175.xml"/><Relationship Id="rId190" Type="http://schemas.openxmlformats.org/officeDocument/2006/relationships/ctrlProp" Target="../ctrlProps/ctrlProp186.xml"/><Relationship Id="rId204" Type="http://schemas.openxmlformats.org/officeDocument/2006/relationships/ctrlProp" Target="../ctrlProps/ctrlProp200.xml"/><Relationship Id="rId225" Type="http://schemas.openxmlformats.org/officeDocument/2006/relationships/ctrlProp" Target="../ctrlProps/ctrlProp221.xml"/><Relationship Id="rId246" Type="http://schemas.openxmlformats.org/officeDocument/2006/relationships/ctrlProp" Target="../ctrlProps/ctrlProp242.xml"/><Relationship Id="rId267" Type="http://schemas.openxmlformats.org/officeDocument/2006/relationships/ctrlProp" Target="../ctrlProps/ctrlProp26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94" Type="http://schemas.openxmlformats.org/officeDocument/2006/relationships/ctrlProp" Target="../ctrlProps/ctrlProp90.xml"/><Relationship Id="rId148" Type="http://schemas.openxmlformats.org/officeDocument/2006/relationships/ctrlProp" Target="../ctrlProps/ctrlProp144.xml"/><Relationship Id="rId169" Type="http://schemas.openxmlformats.org/officeDocument/2006/relationships/ctrlProp" Target="../ctrlProps/ctrlProp165.xml"/><Relationship Id="rId4" Type="http://schemas.openxmlformats.org/officeDocument/2006/relationships/vmlDrawing" Target="../drawings/vmlDrawing1.vml"/><Relationship Id="rId180" Type="http://schemas.openxmlformats.org/officeDocument/2006/relationships/ctrlProp" Target="../ctrlProps/ctrlProp176.xml"/><Relationship Id="rId215" Type="http://schemas.openxmlformats.org/officeDocument/2006/relationships/ctrlProp" Target="../ctrlProps/ctrlProp211.xml"/><Relationship Id="rId236" Type="http://schemas.openxmlformats.org/officeDocument/2006/relationships/ctrlProp" Target="../ctrlProps/ctrlProp232.xml"/><Relationship Id="rId257" Type="http://schemas.openxmlformats.org/officeDocument/2006/relationships/ctrlProp" Target="../ctrlProps/ctrlProp253.xml"/><Relationship Id="rId278" Type="http://schemas.openxmlformats.org/officeDocument/2006/relationships/ctrlProp" Target="../ctrlProps/ctrlProp274.xml"/><Relationship Id="rId42" Type="http://schemas.openxmlformats.org/officeDocument/2006/relationships/ctrlProp" Target="../ctrlProps/ctrlProp38.xml"/><Relationship Id="rId84" Type="http://schemas.openxmlformats.org/officeDocument/2006/relationships/ctrlProp" Target="../ctrlProps/ctrlProp80.xml"/><Relationship Id="rId138" Type="http://schemas.openxmlformats.org/officeDocument/2006/relationships/ctrlProp" Target="../ctrlProps/ctrlProp134.xml"/><Relationship Id="rId191" Type="http://schemas.openxmlformats.org/officeDocument/2006/relationships/ctrlProp" Target="../ctrlProps/ctrlProp187.xml"/><Relationship Id="rId205" Type="http://schemas.openxmlformats.org/officeDocument/2006/relationships/ctrlProp" Target="../ctrlProps/ctrlProp201.xml"/><Relationship Id="rId247" Type="http://schemas.openxmlformats.org/officeDocument/2006/relationships/ctrlProp" Target="../ctrlProps/ctrlProp243.xml"/><Relationship Id="rId107" Type="http://schemas.openxmlformats.org/officeDocument/2006/relationships/ctrlProp" Target="../ctrlProps/ctrlProp103.xml"/><Relationship Id="rId11" Type="http://schemas.openxmlformats.org/officeDocument/2006/relationships/ctrlProp" Target="../ctrlProps/ctrlProp7.xml"/><Relationship Id="rId53" Type="http://schemas.openxmlformats.org/officeDocument/2006/relationships/ctrlProp" Target="../ctrlProps/ctrlProp49.xml"/><Relationship Id="rId149" Type="http://schemas.openxmlformats.org/officeDocument/2006/relationships/ctrlProp" Target="../ctrlProps/ctrlProp145.xml"/><Relationship Id="rId95" Type="http://schemas.openxmlformats.org/officeDocument/2006/relationships/ctrlProp" Target="../ctrlProps/ctrlProp91.xml"/><Relationship Id="rId160" Type="http://schemas.openxmlformats.org/officeDocument/2006/relationships/ctrlProp" Target="../ctrlProps/ctrlProp156.xml"/><Relationship Id="rId216" Type="http://schemas.openxmlformats.org/officeDocument/2006/relationships/ctrlProp" Target="../ctrlProps/ctrlProp212.xml"/><Relationship Id="rId258" Type="http://schemas.openxmlformats.org/officeDocument/2006/relationships/ctrlProp" Target="../ctrlProps/ctrlProp25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efficaciteenergetique@energir.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82.xml"/><Relationship Id="rId3" Type="http://schemas.openxmlformats.org/officeDocument/2006/relationships/vmlDrawing" Target="../drawings/vmlDrawing2.vml"/><Relationship Id="rId7" Type="http://schemas.openxmlformats.org/officeDocument/2006/relationships/ctrlProp" Target="../ctrlProps/ctrlProp281.xml"/><Relationship Id="rId2" Type="http://schemas.openxmlformats.org/officeDocument/2006/relationships/drawing" Target="../drawings/drawing5.xml"/><Relationship Id="rId1" Type="http://schemas.openxmlformats.org/officeDocument/2006/relationships/hyperlink" Target="mailto:efficaciteenergetique@energir.com" TargetMode="External"/><Relationship Id="rId6" Type="http://schemas.openxmlformats.org/officeDocument/2006/relationships/ctrlProp" Target="../ctrlProps/ctrlProp280.xml"/><Relationship Id="rId5" Type="http://schemas.openxmlformats.org/officeDocument/2006/relationships/ctrlProp" Target="../ctrlProps/ctrlProp279.xml"/><Relationship Id="rId4" Type="http://schemas.openxmlformats.org/officeDocument/2006/relationships/ctrlProp" Target="../ctrlProps/ctrlProp278.xml"/><Relationship Id="rId9" Type="http://schemas.openxmlformats.org/officeDocument/2006/relationships/ctrlProp" Target="../ctrlProps/ctrlProp28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67E30-6776-483E-9430-477F04501797}">
  <sheetPr codeName="Feuil19"/>
  <dimension ref="B1:Q57"/>
  <sheetViews>
    <sheetView showGridLines="0" tabSelected="1" zoomScale="72" zoomScaleNormal="100" workbookViewId="0">
      <selection activeCell="B8" sqref="B8:P8"/>
    </sheetView>
  </sheetViews>
  <sheetFormatPr baseColWidth="10" defaultColWidth="10.59765625" defaultRowHeight="13.8"/>
  <cols>
    <col min="1" max="4" width="3.59765625" customWidth="1"/>
    <col min="5" max="17" width="10.59765625" customWidth="1"/>
  </cols>
  <sheetData>
    <row r="1" spans="2:17" ht="13.5" customHeight="1">
      <c r="B1" s="72"/>
      <c r="C1" s="72"/>
      <c r="D1" s="72"/>
      <c r="E1" s="72"/>
      <c r="F1" s="72"/>
      <c r="G1" s="72"/>
      <c r="H1" s="72"/>
      <c r="I1" s="72"/>
      <c r="J1" s="72"/>
      <c r="K1" s="72"/>
      <c r="L1" s="72"/>
      <c r="M1" s="72"/>
      <c r="N1" s="72"/>
      <c r="O1" s="72"/>
    </row>
    <row r="2" spans="2:17" ht="24.6">
      <c r="B2" s="73" t="s">
        <v>0</v>
      </c>
      <c r="C2" s="72"/>
      <c r="D2" s="72"/>
      <c r="F2" s="72"/>
      <c r="G2" s="74"/>
      <c r="H2" s="74"/>
      <c r="I2" s="74"/>
      <c r="J2" s="74"/>
      <c r="K2" s="74"/>
      <c r="L2" s="74"/>
      <c r="M2" s="74"/>
      <c r="N2" s="74"/>
      <c r="O2" s="74"/>
      <c r="P2" s="59"/>
      <c r="Q2" s="59"/>
    </row>
    <row r="3" spans="2:17" ht="17.399999999999999">
      <c r="B3" s="75" t="s">
        <v>1</v>
      </c>
      <c r="C3" s="72"/>
      <c r="D3" s="72"/>
      <c r="F3" s="72"/>
      <c r="G3" s="72"/>
      <c r="H3" s="76"/>
      <c r="I3" s="76"/>
      <c r="J3" s="77"/>
      <c r="K3" s="77"/>
      <c r="L3" s="77"/>
      <c r="M3" s="77"/>
      <c r="N3" s="77"/>
      <c r="O3" s="77"/>
    </row>
    <row r="4" spans="2:17" ht="24.6">
      <c r="B4" s="72"/>
      <c r="C4" s="72"/>
      <c r="D4" s="72"/>
      <c r="E4" s="72"/>
      <c r="F4" s="78"/>
      <c r="G4" s="72"/>
      <c r="H4" s="76"/>
      <c r="I4" s="76"/>
      <c r="J4" s="77"/>
      <c r="K4" s="77"/>
      <c r="L4" s="77"/>
      <c r="M4" s="77"/>
      <c r="N4" s="77"/>
      <c r="O4" s="77"/>
    </row>
    <row r="5" spans="2:17">
      <c r="B5" s="72"/>
      <c r="C5" s="72"/>
      <c r="D5" s="72"/>
      <c r="E5" s="72"/>
      <c r="F5" s="72"/>
      <c r="G5" s="72"/>
      <c r="H5" s="72"/>
      <c r="I5" s="72"/>
      <c r="J5" s="72"/>
      <c r="K5" s="72"/>
      <c r="L5" s="72"/>
      <c r="N5" s="72"/>
      <c r="O5" s="72"/>
    </row>
    <row r="6" spans="2:17" ht="14.1" customHeight="1">
      <c r="B6" s="92" t="s">
        <v>2</v>
      </c>
      <c r="C6" s="72"/>
      <c r="D6" s="72"/>
      <c r="F6" s="91"/>
      <c r="G6" s="91"/>
      <c r="H6" s="91"/>
      <c r="I6" s="91"/>
      <c r="J6" s="91"/>
      <c r="K6" s="91"/>
      <c r="L6" s="91"/>
      <c r="M6" s="91"/>
      <c r="N6" s="72"/>
      <c r="O6" s="72"/>
    </row>
    <row r="7" spans="2:17" ht="14.1" customHeight="1">
      <c r="B7" s="92" t="s">
        <v>3</v>
      </c>
      <c r="C7" s="72"/>
      <c r="D7" s="72"/>
      <c r="F7" s="91"/>
      <c r="G7" s="91"/>
      <c r="H7" s="91"/>
      <c r="I7" s="91"/>
      <c r="J7" s="91"/>
      <c r="K7" s="91"/>
      <c r="L7" s="91"/>
      <c r="M7" s="92"/>
      <c r="N7" s="72"/>
      <c r="O7" s="72"/>
    </row>
    <row r="8" spans="2:17">
      <c r="B8" s="506" t="s">
        <v>4</v>
      </c>
      <c r="C8" s="506"/>
      <c r="D8" s="506"/>
      <c r="E8" s="506"/>
      <c r="F8" s="506"/>
      <c r="G8" s="506"/>
      <c r="H8" s="506"/>
      <c r="I8" s="506"/>
      <c r="J8" s="506"/>
      <c r="K8" s="506"/>
      <c r="L8" s="506"/>
      <c r="M8" s="506"/>
      <c r="N8" s="506"/>
      <c r="O8" s="506"/>
      <c r="P8" s="506"/>
    </row>
    <row r="9" spans="2:17">
      <c r="B9" s="87"/>
      <c r="C9" s="72"/>
      <c r="E9" s="72"/>
      <c r="F9" s="72"/>
      <c r="G9" s="72"/>
      <c r="H9" s="72"/>
      <c r="I9" s="72"/>
      <c r="J9" s="72"/>
      <c r="K9" s="72"/>
      <c r="L9" s="72"/>
      <c r="M9" s="100"/>
      <c r="N9" s="72"/>
      <c r="O9" s="72"/>
    </row>
    <row r="10" spans="2:17">
      <c r="B10" s="87"/>
      <c r="C10" s="72"/>
      <c r="E10" s="72"/>
      <c r="F10" s="72"/>
      <c r="G10" s="72"/>
      <c r="H10" s="72"/>
      <c r="I10" s="72"/>
      <c r="J10" s="72"/>
      <c r="K10" s="72"/>
      <c r="L10" s="72"/>
      <c r="M10" s="72"/>
      <c r="N10" s="72"/>
      <c r="O10" s="72"/>
    </row>
    <row r="11" spans="2:17" ht="6.6" customHeight="1">
      <c r="B11" s="87"/>
      <c r="C11" s="72"/>
      <c r="E11" s="72"/>
      <c r="F11" s="72"/>
      <c r="G11" s="72"/>
      <c r="H11" s="72"/>
      <c r="I11" s="72"/>
      <c r="J11" s="72"/>
      <c r="K11" s="72"/>
      <c r="L11" s="72"/>
      <c r="M11" s="72"/>
      <c r="N11" s="72"/>
      <c r="O11" s="72"/>
    </row>
    <row r="12" spans="2:17">
      <c r="B12" s="72"/>
      <c r="C12" s="72"/>
      <c r="D12" s="72"/>
      <c r="E12" s="88"/>
      <c r="H12" s="72"/>
      <c r="I12" s="61"/>
      <c r="J12" s="72"/>
      <c r="K12" s="72"/>
      <c r="L12" s="72"/>
      <c r="M12" s="72"/>
      <c r="N12" s="72"/>
      <c r="O12" s="72"/>
    </row>
    <row r="13" spans="2:17" ht="6.6" customHeight="1">
      <c r="B13" s="72"/>
      <c r="C13" s="72"/>
      <c r="D13" s="72"/>
      <c r="E13" s="88"/>
      <c r="H13" s="72"/>
      <c r="I13" s="61"/>
      <c r="J13" s="72"/>
      <c r="K13" s="72"/>
      <c r="L13" s="72"/>
      <c r="M13" s="72"/>
      <c r="N13" s="72"/>
      <c r="O13" s="72"/>
    </row>
    <row r="14" spans="2:17">
      <c r="B14" s="72"/>
      <c r="C14" s="72"/>
      <c r="D14" s="72"/>
      <c r="E14" s="72"/>
      <c r="F14" s="72"/>
      <c r="G14" s="72"/>
      <c r="H14" s="72"/>
      <c r="I14" s="72"/>
      <c r="J14" s="72"/>
      <c r="K14" s="72"/>
      <c r="L14" s="72"/>
      <c r="M14" s="72"/>
      <c r="N14" s="72"/>
      <c r="O14" s="72"/>
    </row>
    <row r="15" spans="2:17">
      <c r="B15" s="72"/>
      <c r="C15" s="72"/>
      <c r="D15" s="72"/>
      <c r="E15" s="72"/>
      <c r="F15" s="72"/>
      <c r="G15" s="72"/>
      <c r="H15" s="72"/>
      <c r="I15" s="72"/>
      <c r="J15" s="72"/>
      <c r="K15" s="72"/>
      <c r="L15" s="72"/>
      <c r="M15" s="92"/>
      <c r="N15" s="72"/>
      <c r="O15" s="72"/>
    </row>
    <row r="16" spans="2:17">
      <c r="B16" s="72"/>
      <c r="C16" s="72"/>
      <c r="D16" s="72"/>
      <c r="E16" s="72"/>
      <c r="F16" s="72"/>
      <c r="G16" s="72"/>
      <c r="H16" s="72"/>
      <c r="I16" s="72"/>
      <c r="J16" s="72"/>
      <c r="K16" s="72"/>
      <c r="L16" s="72"/>
    </row>
    <row r="17" spans="2:15">
      <c r="B17" s="72"/>
      <c r="C17" s="72"/>
      <c r="D17" s="72"/>
      <c r="E17" s="72"/>
      <c r="F17" s="72"/>
      <c r="G17" s="72"/>
      <c r="H17" s="72"/>
      <c r="I17" s="72"/>
      <c r="J17" s="72"/>
      <c r="K17" s="72"/>
      <c r="L17" s="72"/>
      <c r="M17" s="92"/>
      <c r="N17" s="72"/>
      <c r="O17" s="72"/>
    </row>
    <row r="18" spans="2:15">
      <c r="B18" s="72"/>
      <c r="C18" s="72"/>
      <c r="D18" s="72"/>
      <c r="E18" s="72"/>
      <c r="F18" s="72"/>
      <c r="G18" s="72"/>
      <c r="H18" s="72"/>
      <c r="I18" s="72"/>
      <c r="J18" s="72"/>
      <c r="K18" s="72"/>
      <c r="L18" s="72"/>
      <c r="M18" s="72"/>
      <c r="N18" s="72"/>
      <c r="O18" s="72"/>
    </row>
    <row r="19" spans="2:15" ht="14.1" customHeight="1">
      <c r="B19" s="72"/>
      <c r="C19" s="72"/>
      <c r="D19" s="72"/>
      <c r="E19" s="91"/>
      <c r="F19" s="91"/>
      <c r="G19" s="91"/>
      <c r="H19" s="91"/>
      <c r="I19" s="91"/>
      <c r="J19" s="91"/>
      <c r="K19" s="91"/>
      <c r="L19" s="91"/>
      <c r="M19" s="92"/>
      <c r="N19" s="72"/>
      <c r="O19" s="72"/>
    </row>
    <row r="20" spans="2:15">
      <c r="B20" s="72"/>
      <c r="C20" s="72"/>
      <c r="D20" s="72"/>
      <c r="E20" s="72"/>
      <c r="F20" s="72"/>
      <c r="G20" s="72"/>
      <c r="H20" s="72"/>
      <c r="I20" s="72"/>
      <c r="J20" s="72"/>
      <c r="K20" s="72"/>
      <c r="L20" s="72"/>
      <c r="M20" s="92"/>
      <c r="N20" s="72"/>
      <c r="O20" s="72"/>
    </row>
    <row r="21" spans="2:15">
      <c r="B21" s="72"/>
      <c r="C21" s="72"/>
      <c r="D21" s="72"/>
      <c r="E21" s="72"/>
      <c r="F21" s="72"/>
      <c r="G21" s="72"/>
      <c r="H21" s="72"/>
      <c r="I21" s="72"/>
      <c r="J21" s="72"/>
      <c r="K21" s="72"/>
      <c r="L21" s="72"/>
    </row>
    <row r="22" spans="2:15">
      <c r="B22" s="72"/>
      <c r="C22" s="72"/>
      <c r="D22" s="72"/>
      <c r="E22" s="72"/>
      <c r="F22" s="72"/>
      <c r="G22" s="72"/>
      <c r="H22" s="72"/>
      <c r="I22" s="72"/>
      <c r="J22" s="72"/>
      <c r="K22" s="72"/>
      <c r="L22" s="72"/>
      <c r="M22" s="72"/>
      <c r="N22" s="72"/>
      <c r="O22" s="72"/>
    </row>
    <row r="23" spans="2:15">
      <c r="B23" s="72"/>
      <c r="C23" s="72"/>
      <c r="D23" s="72"/>
      <c r="E23" s="72"/>
      <c r="F23" s="72"/>
      <c r="G23" s="72"/>
      <c r="H23" s="72"/>
      <c r="I23" s="72"/>
      <c r="J23" s="72"/>
      <c r="K23" s="72"/>
      <c r="L23" s="72"/>
      <c r="M23" s="72"/>
      <c r="N23" s="72"/>
      <c r="O23" s="72"/>
    </row>
    <row r="24" spans="2:15">
      <c r="B24" s="72"/>
      <c r="C24" s="72"/>
      <c r="D24" s="72"/>
      <c r="E24" s="72"/>
      <c r="F24" s="72"/>
      <c r="G24" s="72"/>
      <c r="H24" s="72"/>
      <c r="I24" s="72"/>
      <c r="J24" s="72"/>
      <c r="K24" s="72"/>
      <c r="L24" s="72"/>
      <c r="M24" s="92"/>
      <c r="N24" s="72"/>
      <c r="O24" s="72"/>
    </row>
    <row r="25" spans="2:15">
      <c r="B25" s="72"/>
      <c r="C25" s="72"/>
      <c r="D25" s="72"/>
      <c r="E25" s="72"/>
      <c r="F25" s="72"/>
      <c r="G25" s="72"/>
      <c r="H25" s="72"/>
      <c r="I25" s="72"/>
      <c r="J25" s="72"/>
      <c r="K25" s="72"/>
      <c r="L25" s="72"/>
    </row>
    <row r="26" spans="2:15">
      <c r="B26" s="72"/>
      <c r="C26" s="72"/>
      <c r="D26" s="72"/>
      <c r="E26" s="72"/>
      <c r="F26" s="72"/>
      <c r="G26" s="72"/>
      <c r="H26" s="72"/>
      <c r="I26" s="72"/>
      <c r="J26" s="72"/>
      <c r="K26" s="72"/>
      <c r="L26" s="72"/>
      <c r="M26" s="72"/>
      <c r="N26" s="72"/>
      <c r="O26" s="72"/>
    </row>
    <row r="27" spans="2:15">
      <c r="B27" s="72"/>
      <c r="C27" s="72"/>
      <c r="D27" s="72"/>
      <c r="E27" s="72"/>
      <c r="F27" s="72"/>
      <c r="G27" s="72"/>
      <c r="H27" s="72"/>
      <c r="I27" s="72"/>
      <c r="J27" s="72"/>
      <c r="K27" s="72"/>
      <c r="L27" s="72"/>
      <c r="O27" s="72"/>
    </row>
    <row r="28" spans="2:15">
      <c r="B28" s="72"/>
      <c r="C28" s="72"/>
      <c r="D28" s="72"/>
      <c r="E28" s="72"/>
      <c r="F28" s="72"/>
      <c r="G28" s="72"/>
      <c r="H28" s="72"/>
      <c r="I28" s="72"/>
      <c r="J28" s="72"/>
      <c r="K28" s="72"/>
      <c r="L28" s="72"/>
      <c r="M28" s="72"/>
      <c r="N28" s="72"/>
      <c r="O28" s="72"/>
    </row>
    <row r="29" spans="2:15">
      <c r="B29" s="72"/>
      <c r="C29" s="72"/>
      <c r="D29" s="72"/>
      <c r="E29" s="72"/>
      <c r="F29" s="72"/>
      <c r="G29" s="72"/>
      <c r="H29" s="72"/>
      <c r="I29" s="72"/>
      <c r="J29" s="72"/>
      <c r="K29" s="72"/>
      <c r="L29" s="72"/>
      <c r="M29" s="92"/>
      <c r="N29" s="72"/>
      <c r="O29" s="72"/>
    </row>
    <row r="30" spans="2:15">
      <c r="B30" s="72"/>
      <c r="C30" s="72"/>
      <c r="D30" s="72"/>
      <c r="E30" s="72"/>
      <c r="F30" s="72"/>
      <c r="G30" s="72"/>
      <c r="H30" s="72"/>
      <c r="I30" s="72"/>
      <c r="J30" s="72"/>
      <c r="K30" s="72"/>
      <c r="L30" s="72"/>
    </row>
    <row r="31" spans="2:15">
      <c r="B31" s="72"/>
      <c r="C31" s="72"/>
      <c r="D31" s="72"/>
      <c r="E31" s="72"/>
      <c r="F31" s="72"/>
      <c r="G31" s="72"/>
      <c r="H31" s="72"/>
      <c r="I31" s="72"/>
      <c r="J31" s="72"/>
      <c r="K31" s="72"/>
      <c r="L31" s="72"/>
      <c r="M31" s="72"/>
      <c r="N31" s="72"/>
      <c r="O31" s="72"/>
    </row>
    <row r="32" spans="2:15">
      <c r="B32" s="72"/>
      <c r="C32" s="72"/>
      <c r="D32" s="72"/>
      <c r="E32" s="72"/>
      <c r="F32" s="72"/>
      <c r="G32" s="72"/>
      <c r="H32" s="72"/>
      <c r="I32" s="72"/>
      <c r="J32" s="72"/>
      <c r="K32" s="72"/>
      <c r="L32" s="72"/>
      <c r="O32" s="72"/>
    </row>
    <row r="33" spans="2:17">
      <c r="B33" s="72"/>
      <c r="C33" s="72"/>
      <c r="D33" s="72"/>
      <c r="E33" s="72"/>
      <c r="F33" s="72"/>
      <c r="G33" s="72"/>
      <c r="H33" s="72"/>
      <c r="I33" s="72"/>
      <c r="J33" s="72"/>
      <c r="K33" s="72"/>
      <c r="L33" s="72"/>
      <c r="M33" s="72"/>
      <c r="N33" s="72"/>
      <c r="O33" s="72"/>
    </row>
    <row r="34" spans="2:17">
      <c r="B34" s="72"/>
      <c r="C34" s="72"/>
      <c r="D34" s="72"/>
      <c r="E34" s="72"/>
      <c r="F34" s="72"/>
      <c r="G34" s="72"/>
      <c r="H34" s="72"/>
      <c r="I34" s="72"/>
      <c r="J34" s="72"/>
      <c r="K34" s="72"/>
      <c r="L34" s="72"/>
      <c r="M34" s="92"/>
      <c r="N34" s="72"/>
      <c r="O34" s="72"/>
    </row>
    <row r="35" spans="2:17" ht="7.35" customHeight="1">
      <c r="B35" s="72"/>
      <c r="C35" s="72"/>
      <c r="D35" s="72"/>
      <c r="E35" s="72"/>
      <c r="F35" s="72"/>
      <c r="G35" s="72"/>
      <c r="H35" s="72"/>
      <c r="I35" s="72"/>
      <c r="J35" s="72"/>
      <c r="K35" s="72"/>
      <c r="L35" s="72"/>
    </row>
    <row r="36" spans="2:17">
      <c r="B36" s="72"/>
      <c r="C36" s="72"/>
      <c r="D36" s="72"/>
      <c r="E36" s="72"/>
      <c r="F36" s="72"/>
      <c r="G36" s="72"/>
      <c r="H36" s="72"/>
      <c r="I36" s="72"/>
      <c r="J36" s="72"/>
      <c r="K36" s="72"/>
      <c r="L36" s="72"/>
      <c r="M36" s="72"/>
      <c r="N36" s="72"/>
      <c r="O36" s="72"/>
    </row>
    <row r="37" spans="2:17" ht="6.6" customHeight="1">
      <c r="B37" s="72"/>
      <c r="C37" s="72"/>
      <c r="D37" s="72"/>
      <c r="E37" s="72"/>
      <c r="F37" s="72"/>
      <c r="G37" s="72"/>
      <c r="H37" s="72"/>
      <c r="I37" s="72"/>
      <c r="J37" s="72"/>
      <c r="K37" s="72"/>
      <c r="L37" s="72"/>
      <c r="M37" s="72"/>
      <c r="N37" s="72"/>
      <c r="O37" s="72"/>
    </row>
    <row r="38" spans="2:17">
      <c r="B38" s="72"/>
      <c r="C38" s="72"/>
      <c r="D38" s="72"/>
      <c r="E38" s="72"/>
      <c r="F38" s="72"/>
      <c r="G38" s="72"/>
      <c r="H38" s="72"/>
      <c r="I38" s="72"/>
      <c r="J38" s="72"/>
      <c r="K38" s="72"/>
      <c r="L38" s="72"/>
      <c r="M38" s="72"/>
      <c r="N38" s="72"/>
      <c r="O38" s="72"/>
    </row>
    <row r="39" spans="2:17" ht="6.6" customHeight="1">
      <c r="B39" s="72"/>
      <c r="C39" s="72"/>
      <c r="D39" s="72"/>
      <c r="E39" s="72"/>
      <c r="F39" s="72"/>
      <c r="G39" s="72"/>
      <c r="H39" s="72"/>
      <c r="I39" s="72"/>
      <c r="J39" s="72"/>
      <c r="K39" s="72"/>
      <c r="L39" s="72"/>
      <c r="M39" s="72"/>
      <c r="N39" s="72"/>
      <c r="O39" s="72"/>
    </row>
    <row r="40" spans="2:17">
      <c r="B40" s="72"/>
      <c r="C40" s="72"/>
      <c r="D40" s="72"/>
      <c r="E40" s="72"/>
      <c r="F40" s="72"/>
      <c r="G40" s="72"/>
      <c r="H40" s="72"/>
      <c r="I40" s="72"/>
      <c r="J40" s="72"/>
      <c r="K40" s="72"/>
      <c r="L40" s="72"/>
      <c r="M40" s="72"/>
      <c r="N40" s="72"/>
      <c r="O40" s="72"/>
    </row>
    <row r="41" spans="2:17" ht="6.6" customHeight="1">
      <c r="B41" s="72"/>
      <c r="C41" s="72"/>
      <c r="D41" s="72"/>
      <c r="E41" s="72"/>
      <c r="F41" s="72"/>
      <c r="G41" s="72"/>
      <c r="H41" s="72"/>
      <c r="I41" s="72"/>
      <c r="J41" s="72"/>
      <c r="K41" s="72"/>
      <c r="L41" s="72"/>
      <c r="M41" s="72"/>
      <c r="N41" s="72"/>
      <c r="O41" s="72"/>
    </row>
    <row r="42" spans="2:17">
      <c r="B42" s="72"/>
      <c r="C42" s="72"/>
      <c r="D42" s="72"/>
      <c r="E42" s="72"/>
      <c r="F42" s="72"/>
      <c r="G42" s="72"/>
      <c r="H42" s="72"/>
      <c r="I42" s="72"/>
      <c r="J42" s="72"/>
      <c r="K42" s="72"/>
      <c r="L42" s="72"/>
      <c r="M42" s="72"/>
      <c r="N42" s="72"/>
      <c r="O42" s="72"/>
    </row>
    <row r="43" spans="2:17" ht="6.6" customHeight="1">
      <c r="B43" s="72"/>
      <c r="C43" s="72"/>
      <c r="D43" s="72"/>
      <c r="E43" s="72"/>
      <c r="F43" s="72"/>
      <c r="G43" s="72"/>
      <c r="H43" s="72"/>
      <c r="I43" s="72"/>
      <c r="J43" s="72"/>
      <c r="K43" s="72"/>
      <c r="L43" s="72"/>
      <c r="M43" s="72"/>
      <c r="N43" s="72"/>
      <c r="O43" s="72"/>
    </row>
    <row r="44" spans="2:17">
      <c r="B44" s="72"/>
      <c r="C44" s="72"/>
      <c r="D44" s="72"/>
      <c r="E44" s="72"/>
      <c r="F44" s="72"/>
      <c r="G44" s="72"/>
      <c r="H44" s="72"/>
      <c r="I44" s="72"/>
      <c r="J44" s="72"/>
      <c r="K44" s="72"/>
      <c r="L44" s="72"/>
      <c r="M44" s="72"/>
      <c r="N44" s="72"/>
      <c r="O44" s="72"/>
    </row>
    <row r="45" spans="2:17">
      <c r="B45" s="72"/>
      <c r="C45" s="72"/>
      <c r="D45" s="72"/>
      <c r="E45" s="72"/>
      <c r="F45" s="72"/>
      <c r="G45" s="72"/>
      <c r="H45" s="72"/>
      <c r="I45" s="72"/>
      <c r="J45" s="72"/>
      <c r="K45" s="72"/>
      <c r="L45" s="72"/>
      <c r="M45" s="92"/>
      <c r="N45" s="72"/>
      <c r="O45" s="72"/>
    </row>
    <row r="46" spans="2:17">
      <c r="B46" s="72"/>
      <c r="C46" s="72"/>
      <c r="D46" s="72"/>
      <c r="E46" s="72"/>
      <c r="F46" s="72"/>
      <c r="G46" s="72"/>
      <c r="H46" s="72"/>
      <c r="I46" s="72"/>
      <c r="J46" s="72"/>
      <c r="K46" s="72"/>
      <c r="L46" s="72"/>
      <c r="M46" s="92"/>
      <c r="N46" s="72"/>
      <c r="O46" s="72"/>
    </row>
    <row r="47" spans="2:17">
      <c r="B47" s="72"/>
      <c r="C47" s="72"/>
      <c r="D47" s="72"/>
      <c r="E47" s="72"/>
      <c r="F47" s="72"/>
      <c r="G47" s="72"/>
      <c r="H47" s="72"/>
      <c r="I47" s="72"/>
      <c r="J47" s="72"/>
      <c r="K47" s="72"/>
      <c r="L47" s="72"/>
      <c r="M47" s="72"/>
      <c r="N47" s="72"/>
      <c r="O47" s="72"/>
    </row>
    <row r="48" spans="2:17">
      <c r="B48" s="72"/>
      <c r="C48" s="72"/>
      <c r="D48" s="72"/>
      <c r="E48" s="72"/>
      <c r="F48" s="72"/>
      <c r="G48" s="72"/>
      <c r="H48" s="72"/>
      <c r="I48" s="72"/>
      <c r="J48" s="72"/>
      <c r="K48" s="72"/>
      <c r="L48" s="72"/>
      <c r="M48" s="72"/>
      <c r="N48" s="72"/>
      <c r="O48" s="72"/>
      <c r="P48" s="72"/>
      <c r="Q48" s="72"/>
    </row>
    <row r="49" spans="2:17">
      <c r="B49" s="72"/>
      <c r="C49" s="72"/>
      <c r="D49" s="72"/>
      <c r="E49" s="72"/>
      <c r="F49" s="72"/>
      <c r="G49" s="72"/>
      <c r="H49" s="72"/>
      <c r="I49" s="72"/>
      <c r="J49" s="72"/>
      <c r="K49" s="72"/>
      <c r="L49" s="72"/>
      <c r="M49" s="72"/>
      <c r="N49" s="89"/>
      <c r="O49" s="89"/>
      <c r="P49" s="89"/>
      <c r="Q49" s="89"/>
    </row>
    <row r="50" spans="2:17">
      <c r="B50" s="72"/>
      <c r="C50" s="72"/>
      <c r="D50" s="72"/>
      <c r="E50" s="72"/>
      <c r="F50" s="72"/>
      <c r="G50" s="72"/>
      <c r="H50" s="72"/>
      <c r="I50" s="72"/>
      <c r="J50" s="72"/>
      <c r="K50" s="72"/>
      <c r="L50" s="72"/>
      <c r="M50" s="72"/>
      <c r="N50" s="505"/>
      <c r="O50" s="505"/>
      <c r="P50" s="505"/>
      <c r="Q50" s="505"/>
    </row>
    <row r="51" spans="2:17">
      <c r="B51" s="72"/>
      <c r="C51" s="72"/>
      <c r="D51" s="72"/>
      <c r="E51" s="72"/>
      <c r="F51" s="72"/>
      <c r="G51" s="72"/>
      <c r="H51" s="72"/>
      <c r="I51" s="72"/>
      <c r="J51" s="72"/>
      <c r="K51" s="72"/>
      <c r="L51" s="72"/>
      <c r="M51" s="72"/>
      <c r="N51" s="94"/>
      <c r="O51" s="94"/>
      <c r="P51" s="94"/>
      <c r="Q51" s="94"/>
    </row>
    <row r="52" spans="2:17">
      <c r="B52" s="72"/>
      <c r="C52" s="72"/>
      <c r="D52" s="72"/>
      <c r="E52" s="72"/>
      <c r="F52" s="72"/>
      <c r="G52" s="72"/>
      <c r="H52" s="72"/>
      <c r="I52" s="72"/>
      <c r="J52" s="72"/>
      <c r="K52" s="72"/>
      <c r="L52" s="72"/>
      <c r="M52" s="72"/>
      <c r="N52" s="505"/>
      <c r="O52" s="505"/>
      <c r="P52" s="505"/>
      <c r="Q52" s="505"/>
    </row>
    <row r="53" spans="2:17">
      <c r="B53" s="72"/>
      <c r="C53" s="72"/>
      <c r="D53" s="72"/>
      <c r="E53" s="72"/>
      <c r="F53" s="72"/>
      <c r="G53" s="72"/>
      <c r="H53" s="72"/>
      <c r="I53" s="72"/>
      <c r="J53" s="72"/>
      <c r="K53" s="72"/>
      <c r="L53" s="72"/>
      <c r="M53" s="72"/>
      <c r="N53" s="94"/>
      <c r="O53" s="94"/>
      <c r="P53" s="94"/>
      <c r="Q53" s="94"/>
    </row>
    <row r="54" spans="2:17">
      <c r="B54" s="72"/>
      <c r="C54" s="72"/>
      <c r="D54" s="72"/>
      <c r="E54" s="72"/>
      <c r="F54" s="72"/>
      <c r="G54" s="72"/>
      <c r="H54" s="72"/>
      <c r="I54" s="72"/>
      <c r="J54" s="72"/>
      <c r="K54" s="72"/>
      <c r="L54" s="72"/>
      <c r="M54" s="72"/>
      <c r="N54" s="505"/>
      <c r="O54" s="505"/>
      <c r="P54" s="505"/>
      <c r="Q54" s="505"/>
    </row>
    <row r="55" spans="2:17">
      <c r="B55" s="72"/>
      <c r="C55" s="72"/>
      <c r="D55" s="72"/>
      <c r="E55" s="72"/>
      <c r="F55" s="72"/>
      <c r="G55" s="72"/>
      <c r="H55" s="72"/>
      <c r="I55" s="72"/>
      <c r="J55" s="72"/>
      <c r="K55" s="72"/>
      <c r="L55" s="72"/>
      <c r="M55" s="72"/>
      <c r="N55" s="94"/>
      <c r="O55" s="94"/>
      <c r="P55" s="94"/>
      <c r="Q55" s="94"/>
    </row>
    <row r="56" spans="2:17">
      <c r="N56" s="505"/>
      <c r="O56" s="505"/>
      <c r="P56" s="505"/>
      <c r="Q56" s="505"/>
    </row>
    <row r="57" spans="2:17">
      <c r="N57" s="72"/>
      <c r="O57" s="72"/>
      <c r="P57" s="72"/>
      <c r="Q57" s="72"/>
    </row>
  </sheetData>
  <sheetProtection algorithmName="SHA-512" hashValue="NYTPj74CruSjseOPYPhm5ib26bn+RVNYwBbLTSjWXP7EWP/IaHWm3cCSa8zs5jjPhwfobVFJHp6DMiIL955Szg==" saltValue="4+zoEArbYXWCQKRGuZRVBw==" spinCount="100000" sheet="1" selectLockedCells="1"/>
  <dataConsolidate/>
  <mergeCells count="5">
    <mergeCell ref="N56:Q56"/>
    <mergeCell ref="N50:Q50"/>
    <mergeCell ref="N52:Q52"/>
    <mergeCell ref="N54:Q54"/>
    <mergeCell ref="B8:P8"/>
  </mergeCells>
  <phoneticPr fontId="28" type="noConversion"/>
  <hyperlinks>
    <hyperlink ref="B8" r:id="rId1" xr:uid="{FB88C11B-E25C-4CD4-A19B-F58C95F4CA1F}"/>
  </hyperlinks>
  <pageMargins left="0.7" right="0.7" top="0.75" bottom="0.75" header="0.3" footer="0.3"/>
  <pageSetup scale="76"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1219-0C6D-4158-BE49-4A7E2690E779}">
  <sheetPr codeName="Feuil14">
    <tabColor rgb="FF009FDE"/>
    <pageSetUpPr fitToPage="1"/>
  </sheetPr>
  <dimension ref="B1:X217"/>
  <sheetViews>
    <sheetView showGridLines="0" zoomScale="70" zoomScaleNormal="87" zoomScaleSheetLayoutView="130" workbookViewId="0">
      <selection activeCell="C56" sqref="C56"/>
    </sheetView>
  </sheetViews>
  <sheetFormatPr baseColWidth="10" defaultColWidth="11" defaultRowHeight="13.8" outlineLevelRow="1"/>
  <cols>
    <col min="1" max="1" width="2.5" customWidth="1"/>
    <col min="2" max="2" width="2.59765625" customWidth="1"/>
    <col min="3" max="3" width="24.09765625" customWidth="1"/>
    <col min="4" max="4" width="21.59765625" customWidth="1"/>
    <col min="5" max="5" width="10" customWidth="1"/>
    <col min="6" max="6" width="6.59765625" customWidth="1"/>
    <col min="7" max="7" width="2.5" customWidth="1"/>
    <col min="8" max="8" width="10" customWidth="1"/>
    <col min="9" max="9" width="2.5" customWidth="1"/>
    <col min="10" max="10" width="21.09765625" customWidth="1"/>
    <col min="11" max="11" width="2.09765625" customWidth="1"/>
    <col min="12" max="12" width="10" customWidth="1"/>
    <col min="13" max="13" width="2.5" customWidth="1"/>
    <col min="14" max="16" width="10" customWidth="1"/>
    <col min="17" max="19" width="2.59765625" customWidth="1"/>
    <col min="20" max="20" width="2.09765625" customWidth="1"/>
    <col min="22" max="22" width="6.59765625" customWidth="1"/>
  </cols>
  <sheetData>
    <row r="1" spans="2:24" ht="13.5" customHeight="1">
      <c r="S1" s="331"/>
      <c r="T1" s="331"/>
      <c r="U1" s="331"/>
      <c r="V1" s="331"/>
      <c r="W1" s="331"/>
      <c r="X1" s="331"/>
    </row>
    <row r="2" spans="2:24" ht="25.35" customHeight="1">
      <c r="B2" s="49" t="s">
        <v>5</v>
      </c>
      <c r="D2" s="59"/>
      <c r="E2" s="59"/>
      <c r="F2" s="59"/>
      <c r="G2" s="59"/>
      <c r="H2" s="59"/>
      <c r="I2" s="59"/>
      <c r="J2" s="59"/>
      <c r="K2" s="59"/>
      <c r="L2" s="59"/>
      <c r="M2" s="59"/>
      <c r="N2" s="59"/>
      <c r="O2" s="59"/>
      <c r="P2" s="59"/>
      <c r="Q2" s="59"/>
      <c r="R2" s="59"/>
      <c r="S2" s="332"/>
      <c r="T2" s="332"/>
      <c r="U2" s="332"/>
      <c r="V2" s="332"/>
      <c r="W2" s="331"/>
      <c r="X2" s="331"/>
    </row>
    <row r="3" spans="2:24" ht="17.399999999999999">
      <c r="B3" s="50" t="s">
        <v>1</v>
      </c>
      <c r="E3" s="60"/>
      <c r="F3" s="61"/>
      <c r="G3" s="61"/>
      <c r="H3" s="61"/>
      <c r="I3" s="61"/>
      <c r="J3" s="61"/>
      <c r="K3" s="61"/>
      <c r="L3" s="61"/>
      <c r="M3" s="61"/>
      <c r="N3" s="61"/>
      <c r="O3" s="61"/>
      <c r="S3" s="331"/>
      <c r="T3" s="331"/>
      <c r="U3" s="331"/>
      <c r="V3" s="331"/>
      <c r="W3" s="331"/>
      <c r="X3" s="331"/>
    </row>
    <row r="4" spans="2:24" ht="18.75" customHeight="1">
      <c r="B4" s="50"/>
      <c r="E4" s="60"/>
      <c r="F4" s="61"/>
      <c r="G4" s="61"/>
      <c r="H4" s="61"/>
      <c r="I4" s="61"/>
      <c r="J4" s="61"/>
      <c r="K4" s="61"/>
      <c r="L4" s="61"/>
      <c r="M4" s="61"/>
      <c r="N4" s="61"/>
      <c r="O4" s="61"/>
      <c r="S4" s="331"/>
      <c r="T4" s="331"/>
      <c r="U4" s="331"/>
      <c r="V4" s="331"/>
      <c r="W4" s="331"/>
      <c r="X4" s="331"/>
    </row>
    <row r="5" spans="2:24" ht="15" customHeight="1">
      <c r="B5" s="50"/>
      <c r="E5" s="60"/>
      <c r="F5" s="61"/>
      <c r="G5" s="61"/>
      <c r="H5" s="61"/>
      <c r="I5" s="61"/>
      <c r="J5" s="61"/>
      <c r="K5" s="61"/>
      <c r="L5" s="61"/>
      <c r="M5" s="61"/>
      <c r="N5" s="61"/>
      <c r="O5" s="61"/>
      <c r="R5" s="51" t="s">
        <v>6</v>
      </c>
      <c r="S5" s="331"/>
      <c r="T5" s="331"/>
      <c r="U5" s="331"/>
      <c r="V5" s="331"/>
      <c r="W5" s="331"/>
      <c r="X5" s="331"/>
    </row>
    <row r="6" spans="2:24">
      <c r="C6" s="547"/>
      <c r="D6" s="547"/>
      <c r="E6" s="547"/>
      <c r="F6" s="547"/>
      <c r="G6" s="547"/>
      <c r="H6" s="547"/>
      <c r="I6" s="547"/>
      <c r="M6" s="1"/>
      <c r="N6" s="1"/>
      <c r="R6" s="143" t="s">
        <v>357</v>
      </c>
      <c r="S6" s="331"/>
      <c r="T6" s="331"/>
      <c r="U6" s="331"/>
      <c r="V6" s="331"/>
      <c r="W6" s="331"/>
      <c r="X6" s="331"/>
    </row>
    <row r="7" spans="2:24" ht="15" customHeight="1">
      <c r="B7" s="84"/>
      <c r="C7" s="548" t="s">
        <v>7</v>
      </c>
      <c r="D7" s="549"/>
      <c r="E7" s="549"/>
      <c r="F7" s="549"/>
      <c r="G7" s="549"/>
      <c r="H7" s="549"/>
      <c r="I7" s="549"/>
      <c r="J7" s="549"/>
      <c r="K7" s="549"/>
      <c r="L7" s="549"/>
      <c r="M7" s="549"/>
      <c r="N7" s="549"/>
      <c r="O7" s="549"/>
      <c r="P7" s="549"/>
      <c r="Q7" s="138"/>
      <c r="R7" s="62"/>
      <c r="S7" s="331"/>
      <c r="T7" s="331"/>
      <c r="U7" s="331"/>
      <c r="V7" s="331"/>
      <c r="W7" s="331"/>
      <c r="X7" s="331"/>
    </row>
    <row r="8" spans="2:24" ht="6.6" customHeight="1">
      <c r="B8" s="58"/>
      <c r="C8" s="58"/>
      <c r="D8" s="58"/>
      <c r="E8" s="58"/>
      <c r="F8" s="58"/>
      <c r="G8" s="58"/>
      <c r="H8" s="58"/>
      <c r="I8" s="58"/>
      <c r="J8" s="58"/>
      <c r="K8" s="58"/>
      <c r="L8" s="58"/>
      <c r="M8" s="58"/>
      <c r="N8" s="58"/>
      <c r="O8" s="58"/>
      <c r="P8" s="58"/>
      <c r="Q8" s="58"/>
      <c r="R8" s="58"/>
      <c r="S8" s="331"/>
      <c r="T8" s="331"/>
      <c r="U8" s="331"/>
      <c r="V8" s="331"/>
      <c r="W8" s="331"/>
      <c r="X8" s="331"/>
    </row>
    <row r="9" spans="2:24" s="65" customFormat="1" ht="14.1" customHeight="1">
      <c r="B9" s="58"/>
      <c r="C9" s="63" t="s">
        <v>8</v>
      </c>
      <c r="D9" s="64"/>
      <c r="E9" s="64"/>
      <c r="F9" s="64"/>
      <c r="G9" s="64"/>
      <c r="H9" s="64"/>
      <c r="I9" s="64"/>
      <c r="J9" s="64"/>
      <c r="K9" s="64"/>
      <c r="L9" s="64"/>
      <c r="M9" s="64"/>
      <c r="N9" s="64"/>
      <c r="O9" s="64"/>
      <c r="P9" s="64"/>
      <c r="Q9" s="64"/>
      <c r="R9" s="58"/>
      <c r="S9" s="333"/>
      <c r="T9" s="333"/>
      <c r="U9" s="333"/>
      <c r="V9" s="333"/>
      <c r="W9" s="333"/>
      <c r="X9" s="333"/>
    </row>
    <row r="10" spans="2:24" s="65" customFormat="1" ht="7.35" customHeight="1" thickBot="1">
      <c r="B10" s="58"/>
      <c r="C10" s="85"/>
      <c r="D10" s="64"/>
      <c r="E10" s="64"/>
      <c r="F10" s="64"/>
      <c r="G10" s="64"/>
      <c r="H10" s="64"/>
      <c r="I10" s="64"/>
      <c r="J10" s="64"/>
      <c r="K10" s="64"/>
      <c r="L10" s="64"/>
      <c r="M10" s="64"/>
      <c r="N10" s="64"/>
      <c r="O10" s="64"/>
      <c r="P10" s="64"/>
      <c r="Q10" s="64"/>
      <c r="R10" s="58"/>
      <c r="S10" s="333"/>
      <c r="T10" s="333"/>
      <c r="U10" s="333"/>
      <c r="V10" s="333"/>
      <c r="W10" s="333"/>
      <c r="X10" s="333"/>
    </row>
    <row r="11" spans="2:24" s="65" customFormat="1" ht="14.4" thickBot="1">
      <c r="B11" s="58"/>
      <c r="C11" s="53" t="s">
        <v>9</v>
      </c>
      <c r="D11" s="54"/>
      <c r="E11" s="54"/>
      <c r="F11" s="550"/>
      <c r="G11" s="551"/>
      <c r="H11" s="551"/>
      <c r="I11" s="551"/>
      <c r="J11" s="551"/>
      <c r="K11" s="551"/>
      <c r="L11" s="551"/>
      <c r="M11" s="551"/>
      <c r="N11" s="552"/>
      <c r="O11" s="64"/>
      <c r="P11" s="64"/>
      <c r="Q11" s="64"/>
      <c r="R11" s="58"/>
      <c r="S11" s="333"/>
      <c r="T11" s="333"/>
      <c r="U11" s="333"/>
      <c r="V11" s="333"/>
      <c r="W11" s="333"/>
      <c r="X11" s="333"/>
    </row>
    <row r="12" spans="2:24" ht="7.35" customHeight="1" thickBot="1">
      <c r="B12" s="52"/>
      <c r="C12" s="53"/>
      <c r="D12" s="54"/>
      <c r="E12" s="54"/>
      <c r="F12" s="66"/>
      <c r="G12" s="66"/>
      <c r="H12" s="66"/>
      <c r="I12" s="66"/>
      <c r="J12" s="64"/>
      <c r="K12" s="64"/>
      <c r="L12" s="64"/>
      <c r="M12" s="64"/>
      <c r="N12" s="64"/>
      <c r="O12" s="64"/>
      <c r="P12" s="64"/>
      <c r="Q12" s="64"/>
      <c r="R12" s="58"/>
      <c r="S12" s="331"/>
      <c r="T12" s="331"/>
      <c r="U12" s="331"/>
      <c r="V12" s="331"/>
      <c r="W12" s="331"/>
      <c r="X12" s="331"/>
    </row>
    <row r="13" spans="2:24" ht="14.4" thickBot="1">
      <c r="B13" s="52"/>
      <c r="C13" s="53" t="s">
        <v>10</v>
      </c>
      <c r="D13" s="54"/>
      <c r="E13" s="54"/>
      <c r="F13" s="553"/>
      <c r="G13" s="554"/>
      <c r="H13" s="554"/>
      <c r="I13" s="554"/>
      <c r="J13" s="554"/>
      <c r="K13" s="554"/>
      <c r="L13" s="554"/>
      <c r="M13" s="554"/>
      <c r="N13" s="555"/>
      <c r="O13" s="64"/>
      <c r="P13" s="64"/>
      <c r="Q13" s="64"/>
      <c r="R13" s="58"/>
      <c r="S13" s="331"/>
      <c r="T13" s="331"/>
      <c r="U13" s="331"/>
      <c r="V13" s="331"/>
      <c r="W13" s="331"/>
      <c r="X13" s="331"/>
    </row>
    <row r="14" spans="2:24" ht="7.35" customHeight="1" thickBot="1">
      <c r="B14" s="52"/>
      <c r="C14" s="53"/>
      <c r="D14" s="66"/>
      <c r="E14" s="66"/>
      <c r="F14" s="93"/>
      <c r="G14" s="93"/>
      <c r="H14" s="93"/>
      <c r="I14" s="64"/>
      <c r="J14" s="64"/>
      <c r="K14" s="64"/>
      <c r="L14" s="64"/>
      <c r="M14" s="64"/>
      <c r="N14" s="64"/>
      <c r="O14" s="64"/>
      <c r="P14" s="64"/>
      <c r="Q14" s="64"/>
      <c r="R14" s="52"/>
      <c r="S14" s="331"/>
      <c r="T14" s="331"/>
      <c r="U14" s="331"/>
      <c r="V14" s="331"/>
      <c r="W14" s="331"/>
      <c r="X14" s="331"/>
    </row>
    <row r="15" spans="2:24" ht="14.4" thickBot="1">
      <c r="B15" s="52"/>
      <c r="C15" s="53" t="s">
        <v>11</v>
      </c>
      <c r="D15" s="54"/>
      <c r="E15" s="66"/>
      <c r="F15" s="553"/>
      <c r="G15" s="554"/>
      <c r="H15" s="554"/>
      <c r="I15" s="554"/>
      <c r="J15" s="554"/>
      <c r="K15" s="554"/>
      <c r="L15" s="554"/>
      <c r="M15" s="554"/>
      <c r="N15" s="555"/>
      <c r="O15" s="64"/>
      <c r="P15" s="64"/>
      <c r="Q15" s="64"/>
      <c r="R15" s="52"/>
      <c r="S15" s="331"/>
      <c r="T15" s="331"/>
      <c r="U15" s="331"/>
      <c r="V15" s="331"/>
      <c r="W15" s="331"/>
      <c r="X15" s="331"/>
    </row>
    <row r="16" spans="2:24" ht="7.35" customHeight="1" thickBot="1">
      <c r="B16" s="52"/>
      <c r="C16" s="53"/>
      <c r="D16" s="54"/>
      <c r="E16" s="66"/>
      <c r="F16" s="64"/>
      <c r="G16" s="64"/>
      <c r="H16" s="64"/>
      <c r="I16" s="64"/>
      <c r="J16" s="64"/>
      <c r="K16" s="64"/>
      <c r="L16" s="64"/>
      <c r="M16" s="64"/>
      <c r="N16" s="64"/>
      <c r="O16" s="64"/>
      <c r="P16" s="64"/>
      <c r="Q16" s="64"/>
      <c r="R16" s="52"/>
      <c r="S16" s="331"/>
      <c r="T16" s="331"/>
      <c r="U16" s="331"/>
      <c r="V16" s="331"/>
      <c r="W16" s="331"/>
      <c r="X16" s="331"/>
    </row>
    <row r="17" spans="2:24" ht="14.4" thickBot="1">
      <c r="B17" s="52"/>
      <c r="C17" s="53" t="s">
        <v>12</v>
      </c>
      <c r="D17" s="54"/>
      <c r="E17" s="66"/>
      <c r="F17" s="553"/>
      <c r="G17" s="554"/>
      <c r="H17" s="554"/>
      <c r="I17" s="554"/>
      <c r="J17" s="554"/>
      <c r="K17" s="554"/>
      <c r="L17" s="554"/>
      <c r="M17" s="554"/>
      <c r="N17" s="555"/>
      <c r="O17" s="64"/>
      <c r="P17" s="64"/>
      <c r="Q17" s="64"/>
      <c r="R17" s="52"/>
      <c r="S17" s="331"/>
      <c r="T17" s="331"/>
      <c r="U17" s="331"/>
      <c r="V17" s="331"/>
      <c r="W17" s="331"/>
      <c r="X17" s="331"/>
    </row>
    <row r="18" spans="2:24" ht="7.35" customHeight="1" thickBot="1">
      <c r="B18" s="52"/>
      <c r="C18" s="53"/>
      <c r="D18" s="54"/>
      <c r="E18" s="54"/>
      <c r="F18" s="64"/>
      <c r="G18" s="64"/>
      <c r="H18" s="64"/>
      <c r="I18" s="64"/>
      <c r="J18" s="64"/>
      <c r="K18" s="64"/>
      <c r="L18" s="64"/>
      <c r="M18" s="64"/>
      <c r="N18" s="64"/>
      <c r="O18" s="64"/>
      <c r="P18" s="64"/>
      <c r="Q18" s="64"/>
      <c r="R18" s="52"/>
      <c r="S18" s="331"/>
      <c r="T18" s="331"/>
      <c r="U18" s="331"/>
      <c r="V18" s="331"/>
      <c r="W18" s="331"/>
      <c r="X18" s="331"/>
    </row>
    <row r="19" spans="2:24" ht="14.4" thickBot="1">
      <c r="B19" s="52"/>
      <c r="C19" s="53" t="s">
        <v>13</v>
      </c>
      <c r="D19" s="54"/>
      <c r="E19" s="54"/>
      <c r="F19" s="553"/>
      <c r="G19" s="554"/>
      <c r="H19" s="554"/>
      <c r="I19" s="554"/>
      <c r="J19" s="554"/>
      <c r="K19" s="554"/>
      <c r="L19" s="554"/>
      <c r="M19" s="554"/>
      <c r="N19" s="555"/>
      <c r="O19" s="64"/>
      <c r="P19" s="64"/>
      <c r="Q19" s="64"/>
      <c r="R19" s="52"/>
      <c r="S19" s="331"/>
      <c r="T19" s="331"/>
      <c r="U19" s="331"/>
      <c r="V19" s="331"/>
      <c r="W19" s="331"/>
      <c r="X19" s="331"/>
    </row>
    <row r="20" spans="2:24" ht="7.35" customHeight="1" thickBot="1">
      <c r="B20" s="52"/>
      <c r="C20" s="53"/>
      <c r="D20" s="54"/>
      <c r="E20" s="54"/>
      <c r="F20" s="119"/>
      <c r="G20" s="119"/>
      <c r="H20" s="119"/>
      <c r="I20" s="119"/>
      <c r="J20" s="119"/>
      <c r="K20" s="119"/>
      <c r="L20" s="119"/>
      <c r="M20" s="119"/>
      <c r="N20" s="119"/>
      <c r="O20" s="64"/>
      <c r="P20" s="64"/>
      <c r="Q20" s="54"/>
      <c r="R20" s="58"/>
      <c r="S20" s="331"/>
      <c r="T20" s="331"/>
      <c r="U20" s="331"/>
      <c r="V20" s="331"/>
      <c r="W20" s="331"/>
      <c r="X20" s="331"/>
    </row>
    <row r="21" spans="2:24" ht="14.4" thickBot="1">
      <c r="B21" s="52"/>
      <c r="C21" s="53" t="s">
        <v>14</v>
      </c>
      <c r="D21" s="54"/>
      <c r="E21" s="54"/>
      <c r="F21" s="553"/>
      <c r="G21" s="554"/>
      <c r="H21" s="554"/>
      <c r="I21" s="554"/>
      <c r="J21" s="554"/>
      <c r="K21" s="554"/>
      <c r="L21" s="554"/>
      <c r="M21" s="554"/>
      <c r="N21" s="555"/>
      <c r="O21" s="64"/>
      <c r="P21" s="64"/>
      <c r="Q21" s="64"/>
      <c r="R21" s="52"/>
      <c r="S21" s="331"/>
      <c r="T21" s="331"/>
      <c r="U21" s="331"/>
      <c r="V21" s="331"/>
      <c r="W21" s="331"/>
      <c r="X21" s="331"/>
    </row>
    <row r="22" spans="2:24" ht="7.35" customHeight="1" thickBot="1">
      <c r="B22" s="52"/>
      <c r="C22" s="53"/>
      <c r="D22" s="66"/>
      <c r="E22" s="66"/>
      <c r="F22" s="93"/>
      <c r="G22" s="93"/>
      <c r="H22" s="93"/>
      <c r="I22" s="64"/>
      <c r="J22" s="64"/>
      <c r="K22" s="64"/>
      <c r="L22" s="64"/>
      <c r="M22" s="64"/>
      <c r="N22" s="64"/>
      <c r="O22" s="64"/>
      <c r="P22" s="64"/>
      <c r="Q22" s="64"/>
      <c r="R22" s="52"/>
      <c r="S22" s="331"/>
      <c r="T22" s="331"/>
      <c r="U22" s="331"/>
      <c r="V22" s="331"/>
      <c r="W22" s="331"/>
      <c r="X22" s="331"/>
    </row>
    <row r="23" spans="2:24" ht="14.4" thickBot="1">
      <c r="B23" s="52"/>
      <c r="C23" s="53" t="s">
        <v>15</v>
      </c>
      <c r="D23" s="54"/>
      <c r="E23" s="54"/>
      <c r="F23" s="553"/>
      <c r="G23" s="554"/>
      <c r="H23" s="554"/>
      <c r="I23" s="554"/>
      <c r="J23" s="554"/>
      <c r="K23" s="554"/>
      <c r="L23" s="554"/>
      <c r="M23" s="554"/>
      <c r="N23" s="555"/>
      <c r="O23" s="64"/>
      <c r="P23" s="64"/>
      <c r="Q23" s="64"/>
      <c r="R23" s="52"/>
      <c r="S23" s="331"/>
      <c r="T23" s="331"/>
      <c r="U23" s="331"/>
      <c r="V23" s="331"/>
      <c r="W23" s="331"/>
      <c r="X23" s="331"/>
    </row>
    <row r="24" spans="2:24" ht="7.35" customHeight="1" thickBot="1">
      <c r="B24" s="52"/>
      <c r="C24" s="53"/>
      <c r="D24" s="54"/>
      <c r="E24" s="54"/>
      <c r="F24" s="64"/>
      <c r="G24" s="64"/>
      <c r="H24" s="64"/>
      <c r="I24" s="64"/>
      <c r="J24" s="64"/>
      <c r="K24" s="64"/>
      <c r="L24" s="64"/>
      <c r="M24" s="64"/>
      <c r="N24" s="64"/>
      <c r="O24" s="64"/>
      <c r="P24" s="64"/>
      <c r="Q24" s="64"/>
      <c r="R24" s="52"/>
      <c r="S24" s="331"/>
      <c r="T24" s="331"/>
      <c r="U24" s="331"/>
      <c r="V24" s="331"/>
      <c r="W24" s="331"/>
      <c r="X24" s="331"/>
    </row>
    <row r="25" spans="2:24" ht="14.4" thickBot="1">
      <c r="B25" s="52"/>
      <c r="C25" s="53" t="s">
        <v>16</v>
      </c>
      <c r="D25" s="54"/>
      <c r="E25" s="54"/>
      <c r="F25" s="553"/>
      <c r="G25" s="554"/>
      <c r="H25" s="554"/>
      <c r="I25" s="554"/>
      <c r="J25" s="554"/>
      <c r="K25" s="554"/>
      <c r="L25" s="554"/>
      <c r="M25" s="554"/>
      <c r="N25" s="555"/>
      <c r="O25" s="64"/>
      <c r="P25" s="64"/>
      <c r="Q25" s="64"/>
      <c r="R25" s="52"/>
      <c r="S25" s="331"/>
      <c r="T25" s="331"/>
      <c r="U25" s="331"/>
      <c r="V25" s="331"/>
      <c r="W25" s="331"/>
      <c r="X25" s="331"/>
    </row>
    <row r="26" spans="2:24" ht="7.35" customHeight="1" thickBot="1">
      <c r="B26" s="52"/>
      <c r="C26" s="53"/>
      <c r="D26" s="54"/>
      <c r="E26" s="54"/>
      <c r="F26" s="64"/>
      <c r="G26" s="64"/>
      <c r="H26" s="64"/>
      <c r="I26" s="64"/>
      <c r="J26" s="64"/>
      <c r="K26" s="64"/>
      <c r="L26" s="64"/>
      <c r="M26" s="64"/>
      <c r="N26" s="64"/>
      <c r="O26" s="64"/>
      <c r="P26" s="64"/>
      <c r="Q26" s="64"/>
      <c r="R26" s="52"/>
      <c r="S26" s="331"/>
      <c r="T26" s="331"/>
      <c r="U26" s="331"/>
      <c r="V26" s="331"/>
      <c r="W26" s="331"/>
      <c r="X26" s="331"/>
    </row>
    <row r="27" spans="2:24" ht="14.4" thickBot="1">
      <c r="B27" s="52"/>
      <c r="C27" s="56" t="s">
        <v>17</v>
      </c>
      <c r="D27" s="54"/>
      <c r="E27" s="55"/>
      <c r="F27" s="553"/>
      <c r="G27" s="554"/>
      <c r="H27" s="554"/>
      <c r="I27" s="554"/>
      <c r="J27" s="554"/>
      <c r="K27" s="554"/>
      <c r="L27" s="554"/>
      <c r="M27" s="554"/>
      <c r="N27" s="555"/>
      <c r="O27" s="64"/>
      <c r="P27" s="64"/>
      <c r="Q27" s="64"/>
      <c r="R27" s="52"/>
      <c r="S27" s="331"/>
      <c r="T27" s="331"/>
      <c r="U27" s="331"/>
      <c r="V27" s="331"/>
      <c r="W27" s="331"/>
      <c r="X27" s="331"/>
    </row>
    <row r="28" spans="2:24" ht="7.35" customHeight="1" thickBot="1">
      <c r="B28" s="52"/>
      <c r="C28" s="53"/>
      <c r="D28" s="54"/>
      <c r="E28" s="54"/>
      <c r="F28" s="64"/>
      <c r="G28" s="64"/>
      <c r="H28" s="64"/>
      <c r="I28" s="64"/>
      <c r="J28" s="64"/>
      <c r="K28" s="64"/>
      <c r="L28" s="64"/>
      <c r="M28" s="64"/>
      <c r="N28" s="64"/>
      <c r="O28" s="64"/>
      <c r="P28" s="64"/>
      <c r="Q28" s="64"/>
      <c r="R28" s="52"/>
      <c r="S28" s="331"/>
      <c r="T28" s="331"/>
      <c r="U28" s="331"/>
      <c r="V28" s="331"/>
      <c r="W28" s="331"/>
      <c r="X28" s="331"/>
    </row>
    <row r="29" spans="2:24" ht="14.4" thickBot="1">
      <c r="B29" s="52"/>
      <c r="C29" s="53" t="s">
        <v>18</v>
      </c>
      <c r="D29" s="54"/>
      <c r="E29" s="52"/>
      <c r="F29" s="558"/>
      <c r="G29" s="559"/>
      <c r="H29" s="559"/>
      <c r="I29" s="559"/>
      <c r="J29" s="559"/>
      <c r="K29" s="559"/>
      <c r="L29" s="559"/>
      <c r="M29" s="559"/>
      <c r="N29" s="560"/>
      <c r="O29" s="64"/>
      <c r="P29" s="64"/>
      <c r="Q29" s="64"/>
      <c r="R29" s="52"/>
      <c r="S29" s="331"/>
      <c r="T29" s="331"/>
      <c r="U29" s="331"/>
      <c r="V29" s="331"/>
      <c r="W29" s="331"/>
      <c r="X29" s="331"/>
    </row>
    <row r="30" spans="2:24" ht="7.35" customHeight="1">
      <c r="B30" s="52"/>
      <c r="C30" s="53"/>
      <c r="D30" s="54"/>
      <c r="E30" s="54"/>
      <c r="F30" s="119"/>
      <c r="G30" s="119"/>
      <c r="H30" s="119"/>
      <c r="I30" s="119"/>
      <c r="J30" s="119"/>
      <c r="K30" s="119"/>
      <c r="L30" s="119"/>
      <c r="M30" s="119"/>
      <c r="N30" s="119"/>
      <c r="O30" s="64"/>
      <c r="P30" s="64"/>
      <c r="Q30" s="64"/>
      <c r="R30" s="52"/>
      <c r="S30" s="331"/>
      <c r="T30" s="331"/>
      <c r="U30" s="331"/>
      <c r="V30" s="331"/>
      <c r="W30" s="331"/>
      <c r="X30" s="331"/>
    </row>
    <row r="31" spans="2:24" s="65" customFormat="1" ht="14.1" customHeight="1">
      <c r="B31" s="58"/>
      <c r="C31" s="96" t="s">
        <v>19</v>
      </c>
      <c r="D31" s="64"/>
      <c r="E31" s="64"/>
      <c r="F31" s="64"/>
      <c r="G31" s="64"/>
      <c r="H31" s="64"/>
      <c r="I31" s="64"/>
      <c r="J31" s="64"/>
      <c r="K31" s="64"/>
      <c r="L31" s="64"/>
      <c r="M31" s="64"/>
      <c r="N31" s="64"/>
      <c r="O31" s="64"/>
      <c r="P31" s="64"/>
      <c r="Q31" s="64"/>
      <c r="R31" s="58"/>
      <c r="S31" s="333"/>
      <c r="T31" s="333"/>
      <c r="U31" s="331"/>
      <c r="V31" s="333"/>
      <c r="W31" s="333"/>
      <c r="X31" s="333"/>
    </row>
    <row r="32" spans="2:24" s="65" customFormat="1" ht="6.6" customHeight="1" thickBot="1">
      <c r="B32" s="58"/>
      <c r="C32" s="63"/>
      <c r="D32" s="64"/>
      <c r="E32" s="64"/>
      <c r="F32" s="64"/>
      <c r="G32" s="64"/>
      <c r="H32" s="64"/>
      <c r="I32" s="64"/>
      <c r="J32" s="64"/>
      <c r="K32" s="64"/>
      <c r="L32" s="64"/>
      <c r="M32" s="64"/>
      <c r="N32" s="64"/>
      <c r="O32" s="64"/>
      <c r="P32" s="64"/>
      <c r="Q32" s="64"/>
      <c r="R32" s="58"/>
      <c r="S32" s="333"/>
      <c r="T32" s="333"/>
      <c r="U32" s="331"/>
      <c r="V32" s="333"/>
      <c r="W32" s="333"/>
      <c r="X32" s="333"/>
    </row>
    <row r="33" spans="2:24" s="65" customFormat="1" ht="14.85" customHeight="1" thickBot="1">
      <c r="B33" s="58"/>
      <c r="C33" s="53" t="s">
        <v>20</v>
      </c>
      <c r="D33" s="54"/>
      <c r="E33" s="52"/>
      <c r="F33" s="553"/>
      <c r="G33" s="554"/>
      <c r="H33" s="554"/>
      <c r="I33" s="554"/>
      <c r="J33" s="554"/>
      <c r="K33" s="554"/>
      <c r="L33" s="554"/>
      <c r="M33" s="554"/>
      <c r="N33" s="555"/>
      <c r="O33" s="64"/>
      <c r="P33" s="64"/>
      <c r="Q33" s="64"/>
      <c r="R33" s="58"/>
      <c r="S33" s="333"/>
      <c r="T33" s="333"/>
      <c r="U33" s="333"/>
      <c r="V33" s="333"/>
      <c r="W33" s="333"/>
      <c r="X33" s="333"/>
    </row>
    <row r="34" spans="2:24" s="65" customFormat="1" ht="14.1" customHeight="1">
      <c r="B34" s="58"/>
      <c r="C34" s="53"/>
      <c r="D34" s="54"/>
      <c r="E34" s="52"/>
      <c r="F34" s="52"/>
      <c r="G34" s="52"/>
      <c r="H34" s="52"/>
      <c r="I34" s="52"/>
      <c r="J34" s="111"/>
      <c r="K34" s="111"/>
      <c r="L34" s="111"/>
      <c r="M34" s="111"/>
      <c r="N34" s="111"/>
      <c r="O34" s="111"/>
      <c r="P34" s="111"/>
      <c r="Q34" s="64"/>
      <c r="R34" s="58"/>
      <c r="S34" s="333"/>
      <c r="T34" s="333"/>
      <c r="U34" s="333"/>
      <c r="V34" s="333"/>
      <c r="W34" s="333"/>
      <c r="X34" s="333"/>
    </row>
    <row r="35" spans="2:24" s="65" customFormat="1" ht="29.25" customHeight="1" thickBot="1">
      <c r="B35" s="58"/>
      <c r="C35" s="113" t="s">
        <v>21</v>
      </c>
      <c r="D35" s="125"/>
      <c r="E35" s="125"/>
      <c r="F35" s="125"/>
      <c r="G35" s="125"/>
      <c r="H35" s="125"/>
      <c r="I35" s="125"/>
      <c r="J35" s="125"/>
      <c r="K35" s="125"/>
      <c r="L35" s="125"/>
      <c r="M35" s="125"/>
      <c r="N35" s="125"/>
      <c r="O35" s="125"/>
      <c r="P35" s="125"/>
      <c r="Q35" s="125"/>
      <c r="R35" s="58"/>
      <c r="S35" s="333"/>
      <c r="T35" s="333"/>
      <c r="U35" s="333"/>
      <c r="V35" s="333"/>
      <c r="W35" s="333"/>
      <c r="X35" s="333"/>
    </row>
    <row r="36" spans="2:24" s="65" customFormat="1" ht="17.100000000000001" customHeight="1">
      <c r="B36" s="58"/>
      <c r="C36" s="110" t="s">
        <v>22</v>
      </c>
      <c r="D36" s="86"/>
      <c r="E36" s="86"/>
      <c r="F36" s="532" t="s">
        <v>359</v>
      </c>
      <c r="G36" s="533"/>
      <c r="H36" s="533"/>
      <c r="I36" s="533"/>
      <c r="J36" s="533"/>
      <c r="K36" s="533"/>
      <c r="L36" s="533"/>
      <c r="M36" s="533"/>
      <c r="N36" s="534"/>
      <c r="O36" s="108"/>
      <c r="P36" s="108"/>
      <c r="Q36" s="109"/>
      <c r="R36" s="58"/>
      <c r="S36" s="333"/>
      <c r="T36" s="333"/>
      <c r="U36" s="333"/>
      <c r="V36" s="333"/>
      <c r="W36" s="333"/>
      <c r="X36" s="333"/>
    </row>
    <row r="37" spans="2:24" ht="17.100000000000001" customHeight="1">
      <c r="B37" s="52"/>
      <c r="C37" s="110" t="s">
        <v>23</v>
      </c>
      <c r="D37" s="108"/>
      <c r="E37" s="108"/>
      <c r="F37" s="535" t="s">
        <v>24</v>
      </c>
      <c r="G37" s="536"/>
      <c r="H37" s="536"/>
      <c r="I37" s="536"/>
      <c r="J37" s="536"/>
      <c r="K37" s="536"/>
      <c r="L37" s="536"/>
      <c r="M37" s="536"/>
      <c r="N37" s="537"/>
      <c r="O37" s="108"/>
      <c r="P37" s="108"/>
      <c r="Q37" s="144"/>
      <c r="R37" s="58"/>
      <c r="S37" s="331"/>
      <c r="T37" s="331"/>
      <c r="U37" s="331"/>
      <c r="V37" s="331"/>
      <c r="W37" s="331"/>
      <c r="X37" s="331"/>
    </row>
    <row r="38" spans="2:24" s="65" customFormat="1" ht="17.100000000000001" customHeight="1">
      <c r="B38" s="58"/>
      <c r="C38" s="110" t="s">
        <v>25</v>
      </c>
      <c r="D38" s="86"/>
      <c r="E38" s="86"/>
      <c r="F38" s="538"/>
      <c r="G38" s="539"/>
      <c r="H38" s="539"/>
      <c r="I38" s="539"/>
      <c r="J38" s="539"/>
      <c r="K38" s="539"/>
      <c r="L38" s="539"/>
      <c r="M38" s="539"/>
      <c r="N38" s="540"/>
      <c r="O38" s="108"/>
      <c r="P38" s="108"/>
      <c r="Q38" s="108"/>
      <c r="R38" s="58"/>
      <c r="S38" s="333"/>
      <c r="T38" s="333"/>
      <c r="U38" s="333"/>
      <c r="V38" s="333"/>
      <c r="W38" s="333"/>
      <c r="X38" s="333"/>
    </row>
    <row r="39" spans="2:24" ht="17.100000000000001" customHeight="1">
      <c r="B39" s="52"/>
      <c r="C39" s="130" t="s">
        <v>26</v>
      </c>
      <c r="D39" s="86"/>
      <c r="E39" s="86"/>
      <c r="F39" s="538"/>
      <c r="G39" s="539"/>
      <c r="H39" s="539"/>
      <c r="I39" s="539"/>
      <c r="J39" s="539"/>
      <c r="K39" s="539"/>
      <c r="L39" s="539"/>
      <c r="M39" s="539"/>
      <c r="N39" s="540"/>
      <c r="O39" s="108"/>
      <c r="P39" s="108"/>
      <c r="Q39" s="108"/>
      <c r="R39" s="52"/>
      <c r="S39" s="331"/>
      <c r="T39" s="331"/>
      <c r="U39" s="331"/>
      <c r="V39" s="331"/>
      <c r="W39" s="331"/>
      <c r="X39" s="331"/>
    </row>
    <row r="40" spans="2:24" ht="17.100000000000001" customHeight="1">
      <c r="B40" s="52"/>
      <c r="C40" s="110" t="s">
        <v>27</v>
      </c>
      <c r="D40" s="86"/>
      <c r="E40" s="86"/>
      <c r="F40" s="538"/>
      <c r="G40" s="539"/>
      <c r="H40" s="539"/>
      <c r="I40" s="539"/>
      <c r="J40" s="539"/>
      <c r="K40" s="539"/>
      <c r="L40" s="539"/>
      <c r="M40" s="539"/>
      <c r="N40" s="540"/>
      <c r="O40" s="108"/>
      <c r="P40" s="108"/>
      <c r="Q40" s="108"/>
      <c r="R40" s="52"/>
      <c r="S40" s="331"/>
      <c r="T40" s="331"/>
      <c r="U40" s="331"/>
      <c r="V40" s="331"/>
      <c r="W40" s="331"/>
      <c r="X40" s="331"/>
    </row>
    <row r="41" spans="2:24" ht="17.100000000000001" customHeight="1" thickBot="1">
      <c r="B41" s="52"/>
      <c r="C41" s="110" t="s">
        <v>28</v>
      </c>
      <c r="D41" s="86"/>
      <c r="E41" s="86"/>
      <c r="F41" s="541"/>
      <c r="G41" s="542"/>
      <c r="H41" s="542"/>
      <c r="I41" s="542"/>
      <c r="J41" s="542"/>
      <c r="K41" s="542"/>
      <c r="L41" s="542"/>
      <c r="M41" s="542"/>
      <c r="N41" s="543"/>
      <c r="O41" s="108"/>
      <c r="P41" s="108"/>
      <c r="Q41" s="108"/>
      <c r="R41" s="52"/>
      <c r="S41" s="331"/>
      <c r="T41" s="331"/>
      <c r="U41" s="331"/>
      <c r="V41" s="331"/>
      <c r="W41" s="331"/>
      <c r="X41" s="331"/>
    </row>
    <row r="42" spans="2:24">
      <c r="B42" s="52"/>
      <c r="C42" s="52"/>
      <c r="D42" s="52"/>
      <c r="E42" s="52"/>
      <c r="F42" s="52"/>
      <c r="G42" s="52"/>
      <c r="H42" s="52"/>
      <c r="I42" s="52"/>
      <c r="J42" s="111"/>
      <c r="K42" s="111"/>
      <c r="L42" s="111"/>
      <c r="M42" s="111"/>
      <c r="N42" s="111"/>
      <c r="O42" s="111"/>
      <c r="P42" s="111"/>
      <c r="Q42" s="52"/>
      <c r="R42" s="52"/>
      <c r="S42" s="331"/>
      <c r="T42" s="331"/>
      <c r="U42" s="331"/>
      <c r="V42" s="331"/>
      <c r="W42" s="331"/>
      <c r="X42" s="331"/>
    </row>
    <row r="43" spans="2:24" s="65" customFormat="1" ht="35.1" hidden="1" customHeight="1" outlineLevel="1" thickBot="1">
      <c r="B43" s="58"/>
      <c r="C43" s="53" t="s">
        <v>29</v>
      </c>
      <c r="D43" s="54"/>
      <c r="E43" s="52"/>
      <c r="F43" s="544" t="s">
        <v>24</v>
      </c>
      <c r="G43" s="545"/>
      <c r="H43" s="545"/>
      <c r="I43" s="545"/>
      <c r="J43" s="545"/>
      <c r="K43" s="545"/>
      <c r="L43" s="545"/>
      <c r="M43" s="545"/>
      <c r="N43" s="546"/>
      <c r="O43" s="111"/>
      <c r="P43" s="111"/>
      <c r="Q43" s="52"/>
      <c r="R43" s="58"/>
      <c r="S43" s="333"/>
      <c r="T43" s="333"/>
      <c r="U43" s="333"/>
      <c r="V43" s="333"/>
      <c r="W43" s="333"/>
      <c r="X43" s="333"/>
    </row>
    <row r="44" spans="2:24" s="65" customFormat="1" ht="6.6" hidden="1" customHeight="1" outlineLevel="1">
      <c r="B44" s="58"/>
      <c r="C44" s="53"/>
      <c r="D44" s="54"/>
      <c r="E44" s="52"/>
      <c r="F44" s="52"/>
      <c r="G44" s="52"/>
      <c r="H44" s="52"/>
      <c r="I44" s="64"/>
      <c r="J44" s="64"/>
      <c r="K44" s="64"/>
      <c r="L44" s="64"/>
      <c r="M44" s="64"/>
      <c r="N44" s="64"/>
      <c r="O44" s="64"/>
      <c r="P44" s="64"/>
      <c r="Q44" s="64"/>
      <c r="R44" s="58"/>
      <c r="S44" s="333"/>
      <c r="T44" s="333"/>
      <c r="U44" s="333"/>
      <c r="V44" s="333"/>
      <c r="W44" s="333"/>
      <c r="X44" s="333"/>
    </row>
    <row r="45" spans="2:24" s="65" customFormat="1" ht="28.35" hidden="1" customHeight="1" outlineLevel="1">
      <c r="B45" s="58"/>
      <c r="C45" s="510" t="s">
        <v>30</v>
      </c>
      <c r="D45" s="510"/>
      <c r="E45" s="510"/>
      <c r="F45" s="510"/>
      <c r="G45" s="510"/>
      <c r="H45" s="510"/>
      <c r="I45" s="510"/>
      <c r="J45" s="510"/>
      <c r="K45" s="510"/>
      <c r="L45" s="510"/>
      <c r="M45" s="510"/>
      <c r="N45" s="510"/>
      <c r="O45" s="510"/>
      <c r="P45" s="510"/>
      <c r="Q45" s="64"/>
      <c r="R45" s="58"/>
      <c r="S45" s="333"/>
      <c r="T45" s="333"/>
      <c r="U45" s="333"/>
      <c r="V45" s="333"/>
      <c r="W45" s="333"/>
      <c r="X45" s="333"/>
    </row>
    <row r="46" spans="2:24" s="65" customFormat="1" ht="6.6" hidden="1" customHeight="1" outlineLevel="1">
      <c r="B46" s="58"/>
      <c r="C46" s="112"/>
      <c r="D46" s="112"/>
      <c r="E46" s="112"/>
      <c r="F46" s="112"/>
      <c r="G46" s="112"/>
      <c r="H46" s="112"/>
      <c r="I46" s="112"/>
      <c r="J46" s="112"/>
      <c r="K46" s="112"/>
      <c r="L46" s="112"/>
      <c r="M46" s="112"/>
      <c r="N46" s="112"/>
      <c r="O46" s="112"/>
      <c r="P46" s="112"/>
      <c r="Q46" s="64"/>
      <c r="R46" s="58"/>
      <c r="S46" s="333"/>
      <c r="T46" s="333"/>
      <c r="U46" s="333"/>
      <c r="V46" s="333"/>
      <c r="W46" s="333"/>
      <c r="X46" s="333"/>
    </row>
    <row r="47" spans="2:24" ht="14.4" hidden="1" outlineLevel="1" thickBot="1">
      <c r="B47" s="52"/>
      <c r="C47" s="111" t="s">
        <v>31</v>
      </c>
      <c r="D47" s="52"/>
      <c r="E47" s="52"/>
      <c r="F47" s="52"/>
      <c r="G47" s="52"/>
      <c r="H47" s="52"/>
      <c r="I47" s="52"/>
      <c r="J47" s="52"/>
      <c r="K47" s="52"/>
      <c r="L47" s="52"/>
      <c r="M47" s="52"/>
      <c r="N47" s="52"/>
      <c r="O47" s="52"/>
      <c r="P47" s="52"/>
      <c r="Q47" s="52"/>
      <c r="R47" s="52"/>
      <c r="S47" s="331"/>
      <c r="T47" s="331"/>
      <c r="U47" s="331"/>
      <c r="V47" s="331"/>
      <c r="W47" s="331"/>
      <c r="X47" s="331"/>
    </row>
    <row r="48" spans="2:24" ht="86.1" hidden="1" customHeight="1" outlineLevel="1" thickBot="1">
      <c r="B48" s="52"/>
      <c r="C48" s="511" t="s">
        <v>32</v>
      </c>
      <c r="D48" s="512"/>
      <c r="E48" s="512"/>
      <c r="F48" s="512"/>
      <c r="G48" s="512"/>
      <c r="H48" s="512"/>
      <c r="I48" s="512"/>
      <c r="J48" s="512"/>
      <c r="K48" s="512"/>
      <c r="L48" s="512"/>
      <c r="M48" s="512"/>
      <c r="N48" s="512"/>
      <c r="O48" s="512"/>
      <c r="P48" s="512"/>
      <c r="Q48" s="513"/>
      <c r="R48" s="52"/>
      <c r="S48" s="331"/>
      <c r="T48" s="331"/>
      <c r="U48" s="331"/>
      <c r="V48" s="331"/>
      <c r="W48" s="331"/>
      <c r="X48" s="331"/>
    </row>
    <row r="49" spans="2:24" ht="7.35" hidden="1" customHeight="1" outlineLevel="1">
      <c r="B49" s="52"/>
      <c r="C49" s="52"/>
      <c r="D49" s="52"/>
      <c r="E49" s="52"/>
      <c r="F49" s="52"/>
      <c r="G49" s="52"/>
      <c r="H49" s="52"/>
      <c r="I49" s="52"/>
      <c r="J49" s="52"/>
      <c r="K49" s="52"/>
      <c r="L49" s="52"/>
      <c r="M49" s="52"/>
      <c r="N49" s="52"/>
      <c r="O49" s="52"/>
      <c r="P49" s="52"/>
      <c r="Q49" s="52"/>
      <c r="R49" s="52"/>
      <c r="S49" s="331"/>
      <c r="T49" s="331"/>
      <c r="U49" s="331"/>
      <c r="V49" s="331"/>
      <c r="W49" s="331"/>
      <c r="X49" s="331"/>
    </row>
    <row r="50" spans="2:24" s="65" customFormat="1" ht="29.25" hidden="1" customHeight="1" outlineLevel="1" thickBot="1">
      <c r="B50" s="58"/>
      <c r="C50" s="128" t="s">
        <v>33</v>
      </c>
      <c r="D50" s="129"/>
      <c r="E50" s="129"/>
      <c r="F50" s="129"/>
      <c r="G50" s="129"/>
      <c r="H50" s="129"/>
      <c r="I50" s="129"/>
      <c r="J50" s="129"/>
      <c r="K50" s="129"/>
      <c r="L50" s="129"/>
      <c r="M50" s="129"/>
      <c r="N50" s="129"/>
      <c r="O50" s="129"/>
      <c r="P50" s="129"/>
      <c r="Q50" s="129"/>
      <c r="R50" s="58"/>
      <c r="S50" s="333"/>
      <c r="T50" s="333"/>
      <c r="U50" s="333"/>
      <c r="V50" s="333"/>
      <c r="W50" s="333"/>
      <c r="X50" s="333"/>
    </row>
    <row r="51" spans="2:24" s="65" customFormat="1" ht="35.1" hidden="1" customHeight="1" outlineLevel="1">
      <c r="B51" s="58"/>
      <c r="C51" s="126" t="s">
        <v>34</v>
      </c>
      <c r="D51" s="127" t="s">
        <v>35</v>
      </c>
      <c r="E51" s="514" t="s">
        <v>36</v>
      </c>
      <c r="F51" s="515"/>
      <c r="G51" s="515"/>
      <c r="H51" s="515"/>
      <c r="I51" s="516"/>
      <c r="J51" s="556" t="s">
        <v>37</v>
      </c>
      <c r="K51" s="557"/>
      <c r="L51" s="517" t="s">
        <v>38</v>
      </c>
      <c r="M51" s="518"/>
      <c r="N51" s="519"/>
      <c r="O51" s="517" t="s">
        <v>39</v>
      </c>
      <c r="P51" s="518"/>
      <c r="Q51" s="561"/>
      <c r="R51" s="58"/>
      <c r="S51" s="333"/>
      <c r="T51" s="333"/>
      <c r="U51" s="333"/>
      <c r="V51" s="333"/>
      <c r="W51" s="333"/>
      <c r="X51" s="333"/>
    </row>
    <row r="52" spans="2:24" s="65" customFormat="1" ht="13.2" hidden="1" outlineLevel="1">
      <c r="B52" s="58"/>
      <c r="C52" s="174" t="s">
        <v>360</v>
      </c>
      <c r="D52" s="172" t="s">
        <v>24</v>
      </c>
      <c r="E52" s="507"/>
      <c r="F52" s="508"/>
      <c r="G52" s="508"/>
      <c r="H52" s="508"/>
      <c r="I52" s="509"/>
      <c r="J52" s="507"/>
      <c r="K52" s="509"/>
      <c r="L52" s="507"/>
      <c r="M52" s="508"/>
      <c r="N52" s="509"/>
      <c r="O52" s="507"/>
      <c r="P52" s="508"/>
      <c r="Q52" s="531"/>
      <c r="R52" s="58"/>
      <c r="S52" s="333"/>
      <c r="T52" s="333"/>
      <c r="U52" s="333"/>
      <c r="V52" s="333"/>
      <c r="W52" s="333"/>
      <c r="X52" s="333"/>
    </row>
    <row r="53" spans="2:24" s="65" customFormat="1" ht="13.2" hidden="1" outlineLevel="1">
      <c r="B53" s="58"/>
      <c r="C53" s="174"/>
      <c r="D53" s="172" t="s">
        <v>24</v>
      </c>
      <c r="E53" s="507"/>
      <c r="F53" s="508"/>
      <c r="G53" s="508"/>
      <c r="H53" s="508"/>
      <c r="I53" s="509"/>
      <c r="J53" s="507"/>
      <c r="K53" s="509"/>
      <c r="L53" s="507"/>
      <c r="M53" s="508"/>
      <c r="N53" s="509"/>
      <c r="O53" s="507"/>
      <c r="P53" s="508"/>
      <c r="Q53" s="531"/>
      <c r="R53" s="58"/>
      <c r="S53" s="333"/>
      <c r="T53" s="333"/>
      <c r="U53" s="333"/>
      <c r="V53" s="333"/>
      <c r="W53" s="333"/>
      <c r="X53" s="333"/>
    </row>
    <row r="54" spans="2:24" s="65" customFormat="1" ht="13.2" hidden="1" outlineLevel="1">
      <c r="B54" s="58"/>
      <c r="C54" s="174"/>
      <c r="D54" s="172" t="s">
        <v>24</v>
      </c>
      <c r="E54" s="507"/>
      <c r="F54" s="508"/>
      <c r="G54" s="508"/>
      <c r="H54" s="508"/>
      <c r="I54" s="509"/>
      <c r="J54" s="507"/>
      <c r="K54" s="509"/>
      <c r="L54" s="507"/>
      <c r="M54" s="508"/>
      <c r="N54" s="509"/>
      <c r="O54" s="507"/>
      <c r="P54" s="508"/>
      <c r="Q54" s="531"/>
      <c r="R54" s="58"/>
      <c r="S54" s="333"/>
      <c r="T54" s="333"/>
      <c r="U54" s="333"/>
      <c r="V54" s="333"/>
      <c r="W54" s="333"/>
      <c r="X54" s="333"/>
    </row>
    <row r="55" spans="2:24" s="65" customFormat="1" ht="13.2" hidden="1" outlineLevel="1">
      <c r="B55" s="58"/>
      <c r="C55" s="174"/>
      <c r="D55" s="172" t="s">
        <v>24</v>
      </c>
      <c r="E55" s="507"/>
      <c r="F55" s="508"/>
      <c r="G55" s="508"/>
      <c r="H55" s="508"/>
      <c r="I55" s="509"/>
      <c r="J55" s="507"/>
      <c r="K55" s="509"/>
      <c r="L55" s="507"/>
      <c r="M55" s="508"/>
      <c r="N55" s="509"/>
      <c r="O55" s="507"/>
      <c r="P55" s="508"/>
      <c r="Q55" s="531"/>
      <c r="R55" s="58"/>
      <c r="S55" s="333"/>
      <c r="T55" s="333"/>
      <c r="U55" s="333"/>
      <c r="V55" s="333"/>
      <c r="W55" s="333"/>
      <c r="X55" s="333"/>
    </row>
    <row r="56" spans="2:24" s="65" customFormat="1" ht="13.2" hidden="1" outlineLevel="1">
      <c r="B56" s="58"/>
      <c r="C56" s="174"/>
      <c r="D56" s="172" t="s">
        <v>24</v>
      </c>
      <c r="E56" s="507"/>
      <c r="F56" s="508"/>
      <c r="G56" s="508"/>
      <c r="H56" s="508"/>
      <c r="I56" s="509"/>
      <c r="J56" s="507"/>
      <c r="K56" s="509"/>
      <c r="L56" s="507"/>
      <c r="M56" s="508"/>
      <c r="N56" s="509"/>
      <c r="O56" s="507"/>
      <c r="P56" s="508"/>
      <c r="Q56" s="531"/>
      <c r="R56" s="58"/>
      <c r="S56" s="333"/>
      <c r="T56" s="333"/>
      <c r="U56" s="333"/>
      <c r="V56" s="333"/>
      <c r="W56" s="333"/>
      <c r="X56" s="333"/>
    </row>
    <row r="57" spans="2:24" s="65" customFormat="1" ht="13.2" hidden="1" outlineLevel="1">
      <c r="B57" s="58"/>
      <c r="C57" s="174"/>
      <c r="D57" s="172" t="s">
        <v>24</v>
      </c>
      <c r="E57" s="507"/>
      <c r="F57" s="508"/>
      <c r="G57" s="508"/>
      <c r="H57" s="508"/>
      <c r="I57" s="509"/>
      <c r="J57" s="507"/>
      <c r="K57" s="509"/>
      <c r="L57" s="507"/>
      <c r="M57" s="508"/>
      <c r="N57" s="509"/>
      <c r="O57" s="507"/>
      <c r="P57" s="508"/>
      <c r="Q57" s="531"/>
      <c r="R57" s="58"/>
      <c r="S57" s="333"/>
      <c r="T57" s="333"/>
      <c r="U57" s="333"/>
      <c r="V57" s="333"/>
      <c r="W57" s="333"/>
      <c r="X57" s="333"/>
    </row>
    <row r="58" spans="2:24" s="65" customFormat="1" ht="13.2" hidden="1" outlineLevel="1">
      <c r="B58" s="58"/>
      <c r="C58" s="174"/>
      <c r="D58" s="172" t="s">
        <v>24</v>
      </c>
      <c r="E58" s="507"/>
      <c r="F58" s="508"/>
      <c r="G58" s="508"/>
      <c r="H58" s="508"/>
      <c r="I58" s="509"/>
      <c r="J58" s="507"/>
      <c r="K58" s="509"/>
      <c r="L58" s="507"/>
      <c r="M58" s="508"/>
      <c r="N58" s="509"/>
      <c r="O58" s="507"/>
      <c r="P58" s="508"/>
      <c r="Q58" s="531"/>
      <c r="R58" s="58"/>
      <c r="S58" s="333"/>
      <c r="T58" s="333"/>
      <c r="U58" s="333"/>
      <c r="V58" s="333"/>
      <c r="W58" s="333"/>
      <c r="X58" s="333"/>
    </row>
    <row r="59" spans="2:24" s="65" customFormat="1" ht="13.2" hidden="1" outlineLevel="1">
      <c r="B59" s="58"/>
      <c r="C59" s="174"/>
      <c r="D59" s="172" t="s">
        <v>24</v>
      </c>
      <c r="E59" s="507"/>
      <c r="F59" s="508"/>
      <c r="G59" s="508"/>
      <c r="H59" s="508"/>
      <c r="I59" s="509"/>
      <c r="J59" s="507"/>
      <c r="K59" s="509"/>
      <c r="L59" s="507"/>
      <c r="M59" s="508"/>
      <c r="N59" s="509"/>
      <c r="O59" s="507"/>
      <c r="P59" s="508"/>
      <c r="Q59" s="531"/>
      <c r="R59" s="58"/>
      <c r="S59" s="333"/>
      <c r="T59" s="333"/>
      <c r="U59" s="333"/>
      <c r="V59" s="333"/>
      <c r="W59" s="333"/>
      <c r="X59" s="333"/>
    </row>
    <row r="60" spans="2:24" s="65" customFormat="1" ht="13.2" hidden="1" outlineLevel="1">
      <c r="B60" s="58"/>
      <c r="C60" s="174"/>
      <c r="D60" s="172" t="s">
        <v>24</v>
      </c>
      <c r="E60" s="507"/>
      <c r="F60" s="508"/>
      <c r="G60" s="508"/>
      <c r="H60" s="508"/>
      <c r="I60" s="509"/>
      <c r="J60" s="507"/>
      <c r="K60" s="509"/>
      <c r="L60" s="507"/>
      <c r="M60" s="508"/>
      <c r="N60" s="509"/>
      <c r="O60" s="507"/>
      <c r="P60" s="508"/>
      <c r="Q60" s="531"/>
      <c r="R60" s="58"/>
      <c r="S60" s="333"/>
      <c r="T60" s="333"/>
      <c r="U60" s="333"/>
      <c r="V60" s="333"/>
      <c r="W60" s="333"/>
      <c r="X60" s="333"/>
    </row>
    <row r="61" spans="2:24" s="65" customFormat="1" ht="13.2" hidden="1" outlineLevel="1">
      <c r="B61" s="58"/>
      <c r="C61" s="174"/>
      <c r="D61" s="172" t="s">
        <v>24</v>
      </c>
      <c r="E61" s="507"/>
      <c r="F61" s="508"/>
      <c r="G61" s="508"/>
      <c r="H61" s="508"/>
      <c r="I61" s="509"/>
      <c r="J61" s="507"/>
      <c r="K61" s="509"/>
      <c r="L61" s="507"/>
      <c r="M61" s="508"/>
      <c r="N61" s="509"/>
      <c r="O61" s="507"/>
      <c r="P61" s="508"/>
      <c r="Q61" s="531"/>
      <c r="R61" s="58"/>
      <c r="S61" s="333"/>
      <c r="T61" s="333"/>
      <c r="U61" s="333"/>
      <c r="V61" s="333"/>
      <c r="W61" s="333"/>
      <c r="X61" s="333"/>
    </row>
    <row r="62" spans="2:24" s="65" customFormat="1" ht="13.2" hidden="1" outlineLevel="1">
      <c r="B62" s="58"/>
      <c r="C62" s="174"/>
      <c r="D62" s="172" t="s">
        <v>24</v>
      </c>
      <c r="E62" s="507"/>
      <c r="F62" s="508"/>
      <c r="G62" s="508"/>
      <c r="H62" s="508"/>
      <c r="I62" s="509"/>
      <c r="J62" s="507"/>
      <c r="K62" s="509"/>
      <c r="L62" s="507"/>
      <c r="M62" s="508"/>
      <c r="N62" s="509"/>
      <c r="O62" s="507"/>
      <c r="P62" s="508"/>
      <c r="Q62" s="531"/>
      <c r="R62" s="58"/>
      <c r="S62" s="333"/>
      <c r="T62" s="333"/>
      <c r="U62" s="333"/>
      <c r="V62" s="333"/>
      <c r="W62" s="333"/>
      <c r="X62" s="333"/>
    </row>
    <row r="63" spans="2:24" s="65" customFormat="1" ht="13.2" hidden="1" outlineLevel="1">
      <c r="B63" s="58"/>
      <c r="C63" s="174"/>
      <c r="D63" s="172" t="s">
        <v>24</v>
      </c>
      <c r="E63" s="507"/>
      <c r="F63" s="508"/>
      <c r="G63" s="508"/>
      <c r="H63" s="508"/>
      <c r="I63" s="509"/>
      <c r="J63" s="507"/>
      <c r="K63" s="509"/>
      <c r="L63" s="507"/>
      <c r="M63" s="508"/>
      <c r="N63" s="509"/>
      <c r="O63" s="507"/>
      <c r="P63" s="508"/>
      <c r="Q63" s="531"/>
      <c r="R63" s="58"/>
      <c r="S63" s="333"/>
      <c r="T63" s="333"/>
      <c r="U63" s="333"/>
      <c r="V63" s="333"/>
      <c r="W63" s="333"/>
      <c r="X63" s="333"/>
    </row>
    <row r="64" spans="2:24" s="65" customFormat="1" ht="13.2" hidden="1" outlineLevel="1">
      <c r="B64" s="58"/>
      <c r="C64" s="174"/>
      <c r="D64" s="172" t="s">
        <v>24</v>
      </c>
      <c r="E64" s="507"/>
      <c r="F64" s="508"/>
      <c r="G64" s="508"/>
      <c r="H64" s="508"/>
      <c r="I64" s="509"/>
      <c r="J64" s="507"/>
      <c r="K64" s="509"/>
      <c r="L64" s="507"/>
      <c r="M64" s="508"/>
      <c r="N64" s="509"/>
      <c r="O64" s="507"/>
      <c r="P64" s="508"/>
      <c r="Q64" s="531"/>
      <c r="R64" s="58"/>
      <c r="S64" s="333"/>
      <c r="T64" s="333"/>
      <c r="U64" s="333"/>
      <c r="V64" s="333"/>
      <c r="W64" s="333"/>
      <c r="X64" s="333"/>
    </row>
    <row r="65" spans="2:24" s="65" customFormat="1" ht="13.2" hidden="1" outlineLevel="1">
      <c r="B65" s="58"/>
      <c r="C65" s="174"/>
      <c r="D65" s="172" t="s">
        <v>24</v>
      </c>
      <c r="E65" s="507"/>
      <c r="F65" s="508"/>
      <c r="G65" s="508"/>
      <c r="H65" s="508"/>
      <c r="I65" s="509"/>
      <c r="J65" s="507"/>
      <c r="K65" s="509"/>
      <c r="L65" s="507"/>
      <c r="M65" s="508"/>
      <c r="N65" s="509"/>
      <c r="O65" s="507"/>
      <c r="P65" s="508"/>
      <c r="Q65" s="531"/>
      <c r="R65" s="58"/>
      <c r="S65" s="333"/>
      <c r="T65" s="333"/>
      <c r="U65" s="333"/>
      <c r="V65" s="333"/>
      <c r="W65" s="333"/>
      <c r="X65" s="333"/>
    </row>
    <row r="66" spans="2:24" hidden="1" outlineLevel="1">
      <c r="B66" s="52"/>
      <c r="C66" s="174"/>
      <c r="D66" s="172" t="s">
        <v>24</v>
      </c>
      <c r="E66" s="507"/>
      <c r="F66" s="508"/>
      <c r="G66" s="508"/>
      <c r="H66" s="508"/>
      <c r="I66" s="509"/>
      <c r="J66" s="507"/>
      <c r="K66" s="509"/>
      <c r="L66" s="507"/>
      <c r="M66" s="508"/>
      <c r="N66" s="509"/>
      <c r="O66" s="507"/>
      <c r="P66" s="508"/>
      <c r="Q66" s="531"/>
      <c r="R66" s="52"/>
      <c r="S66" s="331"/>
      <c r="T66" s="331"/>
      <c r="U66" s="331"/>
      <c r="V66" s="331"/>
      <c r="W66" s="331"/>
      <c r="X66" s="331"/>
    </row>
    <row r="67" spans="2:24" hidden="1" outlineLevel="1">
      <c r="B67" s="52"/>
      <c r="C67" s="174"/>
      <c r="D67" s="172" t="s">
        <v>24</v>
      </c>
      <c r="E67" s="507"/>
      <c r="F67" s="508"/>
      <c r="G67" s="508"/>
      <c r="H67" s="508"/>
      <c r="I67" s="509"/>
      <c r="J67" s="507"/>
      <c r="K67" s="509"/>
      <c r="L67" s="507"/>
      <c r="M67" s="508"/>
      <c r="N67" s="509"/>
      <c r="O67" s="507"/>
      <c r="P67" s="508"/>
      <c r="Q67" s="531"/>
      <c r="R67" s="52"/>
      <c r="S67" s="331"/>
      <c r="T67" s="331"/>
      <c r="U67" s="331"/>
      <c r="V67" s="331"/>
      <c r="W67" s="331"/>
      <c r="X67" s="331"/>
    </row>
    <row r="68" spans="2:24" hidden="1" outlineLevel="1">
      <c r="B68" s="52"/>
      <c r="C68" s="174"/>
      <c r="D68" s="172" t="s">
        <v>24</v>
      </c>
      <c r="E68" s="507"/>
      <c r="F68" s="508"/>
      <c r="G68" s="508"/>
      <c r="H68" s="508"/>
      <c r="I68" s="509"/>
      <c r="J68" s="507"/>
      <c r="K68" s="509"/>
      <c r="L68" s="507"/>
      <c r="M68" s="508"/>
      <c r="N68" s="509"/>
      <c r="O68" s="507"/>
      <c r="P68" s="508"/>
      <c r="Q68" s="531"/>
      <c r="R68" s="52"/>
      <c r="S68" s="331"/>
      <c r="T68" s="331"/>
      <c r="U68" s="331"/>
      <c r="V68" s="331"/>
      <c r="W68" s="331"/>
      <c r="X68" s="331"/>
    </row>
    <row r="69" spans="2:24" hidden="1" outlineLevel="1">
      <c r="B69" s="52"/>
      <c r="C69" s="174"/>
      <c r="D69" s="172" t="s">
        <v>24</v>
      </c>
      <c r="E69" s="507"/>
      <c r="F69" s="508"/>
      <c r="G69" s="508"/>
      <c r="H69" s="508"/>
      <c r="I69" s="509"/>
      <c r="J69" s="507"/>
      <c r="K69" s="509"/>
      <c r="L69" s="507"/>
      <c r="M69" s="508"/>
      <c r="N69" s="509"/>
      <c r="O69" s="507"/>
      <c r="P69" s="508"/>
      <c r="Q69" s="531"/>
      <c r="R69" s="52"/>
      <c r="S69" s="331"/>
      <c r="T69" s="331"/>
      <c r="U69" s="331"/>
      <c r="V69" s="331"/>
      <c r="W69" s="331"/>
      <c r="X69" s="331"/>
    </row>
    <row r="70" spans="2:24" ht="14.4" hidden="1" outlineLevel="1" thickBot="1">
      <c r="B70" s="52"/>
      <c r="C70" s="175"/>
      <c r="D70" s="173" t="s">
        <v>24</v>
      </c>
      <c r="E70" s="606"/>
      <c r="F70" s="614"/>
      <c r="G70" s="614"/>
      <c r="H70" s="614"/>
      <c r="I70" s="607"/>
      <c r="J70" s="606"/>
      <c r="K70" s="607"/>
      <c r="L70" s="606"/>
      <c r="M70" s="614"/>
      <c r="N70" s="607"/>
      <c r="O70" s="606"/>
      <c r="P70" s="614"/>
      <c r="Q70" s="615"/>
      <c r="R70" s="52"/>
      <c r="S70" s="331"/>
      <c r="T70" s="331"/>
      <c r="U70" s="331"/>
      <c r="V70" s="331"/>
      <c r="W70" s="331"/>
      <c r="X70" s="331"/>
    </row>
    <row r="71" spans="2:24" ht="7.35" hidden="1" customHeight="1" outlineLevel="1">
      <c r="B71" s="52"/>
      <c r="C71" s="52"/>
      <c r="D71" s="52"/>
      <c r="E71" s="52"/>
      <c r="F71" s="52"/>
      <c r="G71" s="52"/>
      <c r="H71" s="52"/>
      <c r="I71" s="52"/>
      <c r="J71" s="52"/>
      <c r="K71" s="52"/>
      <c r="L71" s="52"/>
      <c r="M71" s="52"/>
      <c r="N71" s="52"/>
      <c r="O71" s="52"/>
      <c r="P71" s="52"/>
      <c r="Q71" s="52"/>
      <c r="R71" s="52"/>
      <c r="S71" s="331"/>
      <c r="T71" s="331"/>
      <c r="U71" s="331"/>
      <c r="V71" s="331"/>
      <c r="W71" s="331"/>
      <c r="X71" s="331"/>
    </row>
    <row r="72" spans="2:24" ht="14.85" hidden="1" customHeight="1" outlineLevel="1" thickBot="1">
      <c r="B72" s="52"/>
      <c r="C72" s="52"/>
      <c r="D72" s="52"/>
      <c r="E72" s="52"/>
      <c r="F72" s="52"/>
      <c r="G72" s="52"/>
      <c r="H72" s="52"/>
      <c r="I72" s="52"/>
      <c r="J72" s="52"/>
      <c r="K72" s="52"/>
      <c r="L72" s="52"/>
      <c r="M72" s="52"/>
      <c r="N72" s="52"/>
      <c r="O72" s="52"/>
      <c r="P72" s="52"/>
      <c r="Q72" s="52"/>
      <c r="R72" s="52"/>
      <c r="S72" s="331"/>
      <c r="T72" s="331"/>
      <c r="U72" s="331"/>
      <c r="V72" s="331"/>
      <c r="W72" s="331"/>
      <c r="X72" s="331"/>
    </row>
    <row r="73" spans="2:24" ht="14.85" hidden="1" customHeight="1" outlineLevel="1">
      <c r="B73" s="52"/>
      <c r="C73" s="590" t="s">
        <v>40</v>
      </c>
      <c r="D73" s="590"/>
      <c r="E73" s="590"/>
      <c r="F73" s="590"/>
      <c r="G73" s="590"/>
      <c r="H73" s="590"/>
      <c r="I73" s="590"/>
      <c r="J73" s="590"/>
      <c r="K73" s="118"/>
      <c r="L73" s="608" t="s">
        <v>24</v>
      </c>
      <c r="M73" s="609"/>
      <c r="N73" s="609"/>
      <c r="O73" s="609"/>
      <c r="P73" s="610"/>
      <c r="Q73" s="52"/>
      <c r="R73" s="52"/>
      <c r="S73" s="331"/>
      <c r="T73" s="331"/>
      <c r="U73" s="331"/>
      <c r="V73" s="331"/>
      <c r="W73" s="331"/>
      <c r="X73" s="331"/>
    </row>
    <row r="74" spans="2:24" ht="14.85" hidden="1" customHeight="1" outlineLevel="1" thickBot="1">
      <c r="B74" s="52"/>
      <c r="C74" s="590"/>
      <c r="D74" s="590"/>
      <c r="E74" s="590"/>
      <c r="F74" s="590"/>
      <c r="G74" s="590"/>
      <c r="H74" s="590"/>
      <c r="I74" s="590"/>
      <c r="J74" s="590"/>
      <c r="K74" s="118"/>
      <c r="L74" s="611"/>
      <c r="M74" s="612"/>
      <c r="N74" s="612"/>
      <c r="O74" s="612"/>
      <c r="P74" s="613"/>
      <c r="Q74" s="52"/>
      <c r="R74" s="52"/>
      <c r="S74" s="331"/>
      <c r="T74" s="331"/>
      <c r="U74" s="331"/>
      <c r="V74" s="331"/>
      <c r="W74" s="331"/>
      <c r="X74" s="331"/>
    </row>
    <row r="75" spans="2:24" ht="7.35" hidden="1" customHeight="1" outlineLevel="1">
      <c r="B75" s="52"/>
      <c r="C75" s="142"/>
      <c r="D75" s="142"/>
      <c r="E75" s="142"/>
      <c r="F75" s="142"/>
      <c r="G75" s="142"/>
      <c r="H75" s="142"/>
      <c r="I75" s="142"/>
      <c r="J75" s="142"/>
      <c r="K75" s="118"/>
      <c r="L75" s="118"/>
      <c r="M75" s="118"/>
      <c r="N75" s="118"/>
      <c r="O75" s="118"/>
      <c r="P75" s="118"/>
      <c r="Q75" s="52"/>
      <c r="R75" s="52"/>
      <c r="S75" s="331"/>
      <c r="T75" s="331"/>
      <c r="U75" s="331"/>
      <c r="V75" s="331"/>
      <c r="W75" s="331"/>
      <c r="X75" s="331"/>
    </row>
    <row r="76" spans="2:24" ht="14.85" customHeight="1" collapsed="1">
      <c r="B76" s="52"/>
      <c r="C76" s="117" t="s">
        <v>41</v>
      </c>
      <c r="D76" s="142"/>
      <c r="E76" s="142"/>
      <c r="F76" s="142"/>
      <c r="G76" s="142"/>
      <c r="H76" s="142"/>
      <c r="I76" s="142"/>
      <c r="J76" s="142"/>
      <c r="K76" s="142"/>
      <c r="L76" s="52"/>
      <c r="M76" s="52"/>
      <c r="N76" s="52"/>
      <c r="O76" s="52"/>
      <c r="P76" s="52"/>
      <c r="Q76" s="52"/>
      <c r="R76" s="52"/>
      <c r="S76" s="331"/>
      <c r="T76" s="331"/>
      <c r="U76" s="331"/>
      <c r="V76" s="331"/>
      <c r="W76" s="331"/>
      <c r="X76" s="331"/>
    </row>
    <row r="77" spans="2:24" ht="6.6" customHeight="1">
      <c r="B77" s="52"/>
      <c r="C77" s="111"/>
      <c r="D77" s="52"/>
      <c r="E77" s="52"/>
      <c r="F77" s="52"/>
      <c r="G77" s="52"/>
      <c r="H77" s="52"/>
      <c r="I77" s="52"/>
      <c r="J77" s="52"/>
      <c r="K77" s="52"/>
      <c r="L77" s="52"/>
      <c r="M77" s="52"/>
      <c r="N77" s="52"/>
      <c r="O77" s="52"/>
      <c r="P77" s="52"/>
      <c r="Q77" s="52"/>
      <c r="R77" s="52"/>
      <c r="S77" s="331"/>
      <c r="T77" s="331"/>
      <c r="U77" s="331"/>
      <c r="V77" s="331"/>
      <c r="W77" s="331"/>
      <c r="X77" s="331"/>
    </row>
    <row r="78" spans="2:24">
      <c r="B78" s="52"/>
      <c r="C78" s="67" t="s">
        <v>42</v>
      </c>
      <c r="D78" s="54"/>
      <c r="E78" s="54"/>
      <c r="F78" s="54"/>
      <c r="G78" s="54"/>
      <c r="H78" s="54"/>
      <c r="I78" s="54"/>
      <c r="J78" s="54"/>
      <c r="K78" s="54"/>
      <c r="L78" s="54"/>
      <c r="M78" s="54"/>
      <c r="N78" s="54"/>
      <c r="O78" s="54"/>
      <c r="P78" s="54"/>
      <c r="Q78" s="54"/>
      <c r="R78" s="52"/>
      <c r="S78" s="331"/>
      <c r="T78" s="331"/>
      <c r="U78" s="331"/>
      <c r="V78" s="331"/>
      <c r="W78" s="331"/>
      <c r="X78" s="331"/>
    </row>
    <row r="79" spans="2:24" ht="6.75" customHeight="1" thickBot="1">
      <c r="B79" s="52"/>
      <c r="C79" s="67"/>
      <c r="D79" s="54"/>
      <c r="E79" s="54"/>
      <c r="F79" s="54"/>
      <c r="G79" s="54"/>
      <c r="H79" s="54"/>
      <c r="I79" s="54"/>
      <c r="J79" s="54"/>
      <c r="K79" s="54"/>
      <c r="L79" s="54"/>
      <c r="M79" s="54"/>
      <c r="N79" s="54"/>
      <c r="O79" s="54"/>
      <c r="P79" s="54"/>
      <c r="Q79" s="54"/>
      <c r="R79" s="52"/>
      <c r="S79" s="331"/>
      <c r="T79" s="331"/>
      <c r="U79" s="331"/>
      <c r="V79" s="331"/>
      <c r="W79" s="331"/>
      <c r="X79" s="331"/>
    </row>
    <row r="80" spans="2:24" ht="14.4" thickBot="1">
      <c r="B80" s="52"/>
      <c r="C80" s="53" t="s">
        <v>9</v>
      </c>
      <c r="D80" s="54"/>
      <c r="E80" s="54"/>
      <c r="F80" s="523"/>
      <c r="G80" s="524"/>
      <c r="H80" s="524"/>
      <c r="I80" s="524"/>
      <c r="J80" s="524"/>
      <c r="K80" s="524"/>
      <c r="L80" s="524"/>
      <c r="M80" s="524"/>
      <c r="N80" s="525"/>
      <c r="O80" s="54"/>
      <c r="P80" s="54"/>
      <c r="Q80" s="54"/>
      <c r="R80" s="52"/>
      <c r="S80" s="331"/>
      <c r="T80" s="331"/>
      <c r="U80" s="331"/>
      <c r="V80" s="331"/>
      <c r="W80" s="331"/>
      <c r="X80" s="331"/>
    </row>
    <row r="81" spans="2:24" ht="7.35" customHeight="1" thickBot="1">
      <c r="B81" s="52"/>
      <c r="C81" s="53"/>
      <c r="D81" s="54"/>
      <c r="E81" s="66"/>
      <c r="F81" s="54"/>
      <c r="G81" s="54"/>
      <c r="H81" s="54"/>
      <c r="I81" s="54"/>
      <c r="J81" s="54"/>
      <c r="K81" s="54"/>
      <c r="L81" s="66"/>
      <c r="M81" s="66"/>
      <c r="N81" s="66"/>
      <c r="O81" s="54"/>
      <c r="P81" s="54"/>
      <c r="Q81" s="54"/>
      <c r="R81" s="52"/>
      <c r="S81" s="331"/>
      <c r="T81" s="331"/>
      <c r="U81" s="331"/>
      <c r="V81" s="331"/>
      <c r="W81" s="331"/>
      <c r="X81" s="331"/>
    </row>
    <row r="82" spans="2:24" ht="14.4" thickBot="1">
      <c r="B82" s="52"/>
      <c r="C82" s="53" t="s">
        <v>43</v>
      </c>
      <c r="D82" s="54"/>
      <c r="E82" s="54"/>
      <c r="F82" s="616"/>
      <c r="G82" s="617"/>
      <c r="H82" s="617"/>
      <c r="I82" s="617"/>
      <c r="J82" s="617"/>
      <c r="K82" s="617"/>
      <c r="L82" s="617"/>
      <c r="M82" s="617"/>
      <c r="N82" s="618"/>
      <c r="O82" s="54"/>
      <c r="P82" s="54"/>
      <c r="Q82" s="54"/>
      <c r="R82" s="52"/>
      <c r="S82" s="331"/>
      <c r="T82" s="331"/>
      <c r="U82" s="331"/>
      <c r="V82" s="331"/>
      <c r="W82" s="331"/>
      <c r="X82" s="331"/>
    </row>
    <row r="83" spans="2:24" ht="7.35" customHeight="1" thickBot="1">
      <c r="B83" s="52"/>
      <c r="C83" s="53"/>
      <c r="D83" s="54"/>
      <c r="E83" s="66"/>
      <c r="F83" s="66"/>
      <c r="G83" s="66"/>
      <c r="H83" s="66"/>
      <c r="I83" s="66"/>
      <c r="J83" s="66"/>
      <c r="K83" s="66"/>
      <c r="L83" s="66"/>
      <c r="M83" s="66"/>
      <c r="N83" s="66"/>
      <c r="O83" s="54"/>
      <c r="P83" s="54"/>
      <c r="Q83" s="54"/>
      <c r="R83" s="52"/>
      <c r="S83" s="331"/>
      <c r="T83" s="331"/>
      <c r="U83" s="331"/>
      <c r="V83" s="331"/>
      <c r="W83" s="331"/>
      <c r="X83" s="331"/>
    </row>
    <row r="84" spans="2:24" ht="14.4" thickBot="1">
      <c r="B84" s="52"/>
      <c r="C84" s="53" t="s">
        <v>44</v>
      </c>
      <c r="D84" s="54"/>
      <c r="E84" s="54"/>
      <c r="F84" s="616"/>
      <c r="G84" s="617"/>
      <c r="H84" s="617"/>
      <c r="I84" s="617"/>
      <c r="J84" s="617"/>
      <c r="K84" s="617"/>
      <c r="L84" s="617"/>
      <c r="M84" s="617"/>
      <c r="N84" s="618"/>
      <c r="O84" s="54"/>
      <c r="P84" s="54"/>
      <c r="Q84" s="54"/>
      <c r="R84" s="52"/>
      <c r="S84" s="331"/>
      <c r="T84" s="331"/>
      <c r="U84" s="331"/>
      <c r="V84" s="331"/>
      <c r="W84" s="331"/>
      <c r="X84" s="331"/>
    </row>
    <row r="85" spans="2:24" ht="7.35" customHeight="1" thickBot="1">
      <c r="B85" s="52"/>
      <c r="C85" s="53"/>
      <c r="D85" s="54"/>
      <c r="E85" s="66"/>
      <c r="F85" s="66"/>
      <c r="G85" s="66"/>
      <c r="H85" s="66"/>
      <c r="I85" s="66"/>
      <c r="J85" s="66"/>
      <c r="K85" s="66"/>
      <c r="L85" s="66"/>
      <c r="M85" s="66"/>
      <c r="N85" s="66"/>
      <c r="O85" s="54"/>
      <c r="P85" s="54"/>
      <c r="Q85" s="54"/>
      <c r="R85" s="52"/>
      <c r="S85" s="331"/>
      <c r="T85" s="331"/>
      <c r="U85" s="331"/>
      <c r="V85" s="331"/>
      <c r="W85" s="331"/>
      <c r="X85" s="331"/>
    </row>
    <row r="86" spans="2:24" ht="14.4" thickBot="1">
      <c r="B86" s="52"/>
      <c r="C86" s="53" t="s">
        <v>45</v>
      </c>
      <c r="D86" s="54"/>
      <c r="E86" s="66"/>
      <c r="F86" s="523"/>
      <c r="G86" s="524"/>
      <c r="H86" s="524"/>
      <c r="I86" s="524"/>
      <c r="J86" s="524"/>
      <c r="K86" s="524"/>
      <c r="L86" s="524"/>
      <c r="M86" s="524"/>
      <c r="N86" s="525"/>
      <c r="O86" s="54"/>
      <c r="P86" s="54"/>
      <c r="Q86" s="54"/>
      <c r="R86" s="52"/>
      <c r="S86" s="331"/>
      <c r="T86" s="331"/>
      <c r="U86" s="331"/>
      <c r="V86" s="331"/>
      <c r="W86" s="331"/>
      <c r="X86" s="331"/>
    </row>
    <row r="87" spans="2:24" ht="7.35" customHeight="1" thickBot="1">
      <c r="B87" s="52"/>
      <c r="C87" s="53"/>
      <c r="D87" s="54"/>
      <c r="E87" s="54"/>
      <c r="F87" s="54"/>
      <c r="G87" s="54"/>
      <c r="H87" s="54"/>
      <c r="I87" s="54"/>
      <c r="J87" s="54"/>
      <c r="K87" s="54"/>
      <c r="L87" s="54"/>
      <c r="M87" s="54"/>
      <c r="N87" s="54"/>
      <c r="O87" s="54"/>
      <c r="P87" s="54"/>
      <c r="Q87" s="54"/>
      <c r="R87" s="52"/>
      <c r="S87" s="331"/>
      <c r="T87" s="331"/>
      <c r="U87" s="331"/>
      <c r="V87" s="331"/>
      <c r="W87" s="331"/>
      <c r="X87" s="331"/>
    </row>
    <row r="88" spans="2:24" ht="14.4" thickBot="1">
      <c r="B88" s="52"/>
      <c r="C88" s="53" t="s">
        <v>14</v>
      </c>
      <c r="D88" s="54"/>
      <c r="E88" s="54"/>
      <c r="F88" s="523"/>
      <c r="G88" s="524"/>
      <c r="H88" s="524"/>
      <c r="I88" s="524"/>
      <c r="J88" s="524"/>
      <c r="K88" s="524"/>
      <c r="L88" s="524"/>
      <c r="M88" s="524"/>
      <c r="N88" s="525"/>
      <c r="O88" s="54"/>
      <c r="P88" s="54"/>
      <c r="Q88" s="64"/>
      <c r="R88" s="52"/>
      <c r="S88" s="331"/>
      <c r="T88" s="331"/>
      <c r="U88" s="331"/>
      <c r="V88" s="331"/>
      <c r="W88" s="331"/>
      <c r="X88" s="331"/>
    </row>
    <row r="89" spans="2:24" ht="7.35" customHeight="1" thickBot="1">
      <c r="B89" s="52"/>
      <c r="C89" s="53"/>
      <c r="D89" s="66"/>
      <c r="E89" s="66"/>
      <c r="F89" s="93"/>
      <c r="G89" s="93"/>
      <c r="H89" s="93"/>
      <c r="I89" s="64"/>
      <c r="J89" s="64"/>
      <c r="K89" s="64"/>
      <c r="L89" s="64"/>
      <c r="M89" s="64"/>
      <c r="N89" s="64"/>
      <c r="O89" s="54"/>
      <c r="P89" s="54"/>
      <c r="Q89" s="64"/>
      <c r="R89" s="52"/>
      <c r="S89" s="331"/>
      <c r="T89" s="331"/>
      <c r="U89" s="331"/>
      <c r="V89" s="331"/>
      <c r="W89" s="331"/>
      <c r="X89" s="331"/>
    </row>
    <row r="90" spans="2:24" ht="14.4" thickBot="1">
      <c r="B90" s="52"/>
      <c r="C90" s="53" t="s">
        <v>15</v>
      </c>
      <c r="D90" s="54"/>
      <c r="E90" s="54"/>
      <c r="F90" s="523"/>
      <c r="G90" s="524"/>
      <c r="H90" s="524"/>
      <c r="I90" s="524"/>
      <c r="J90" s="524"/>
      <c r="K90" s="524"/>
      <c r="L90" s="524"/>
      <c r="M90" s="524"/>
      <c r="N90" s="525"/>
      <c r="O90" s="54"/>
      <c r="P90" s="54"/>
      <c r="Q90" s="64"/>
      <c r="R90" s="52"/>
      <c r="S90" s="331"/>
      <c r="T90" s="331"/>
      <c r="U90" s="331"/>
      <c r="V90" s="331"/>
      <c r="W90" s="331"/>
      <c r="X90" s="331"/>
    </row>
    <row r="91" spans="2:24" ht="7.35" customHeight="1" thickBot="1">
      <c r="B91" s="52"/>
      <c r="C91" s="53"/>
      <c r="D91" s="54"/>
      <c r="E91" s="54"/>
      <c r="F91" s="64"/>
      <c r="G91" s="64"/>
      <c r="H91" s="64"/>
      <c r="I91" s="64"/>
      <c r="J91" s="64"/>
      <c r="K91" s="64"/>
      <c r="L91" s="64"/>
      <c r="M91" s="64"/>
      <c r="N91" s="64"/>
      <c r="O91" s="54"/>
      <c r="P91" s="54"/>
      <c r="Q91" s="64"/>
      <c r="R91" s="52"/>
      <c r="S91" s="331"/>
      <c r="T91" s="331"/>
      <c r="U91" s="331"/>
      <c r="V91" s="331"/>
      <c r="W91" s="331"/>
      <c r="X91" s="331"/>
    </row>
    <row r="92" spans="2:24" ht="14.4" thickBot="1">
      <c r="B92" s="52"/>
      <c r="C92" s="53" t="s">
        <v>16</v>
      </c>
      <c r="D92" s="54"/>
      <c r="E92" s="54"/>
      <c r="F92" s="523"/>
      <c r="G92" s="524"/>
      <c r="H92" s="524"/>
      <c r="I92" s="524"/>
      <c r="J92" s="524"/>
      <c r="K92" s="524"/>
      <c r="L92" s="524"/>
      <c r="M92" s="524"/>
      <c r="N92" s="525"/>
      <c r="O92" s="54"/>
      <c r="P92" s="54"/>
      <c r="Q92" s="54"/>
      <c r="R92" s="52"/>
      <c r="S92" s="331"/>
      <c r="T92" s="331"/>
      <c r="U92" s="331"/>
      <c r="V92" s="331"/>
      <c r="W92" s="331"/>
      <c r="X92" s="331"/>
    </row>
    <row r="93" spans="2:24" ht="7.35" customHeight="1" thickBot="1">
      <c r="B93" s="52"/>
      <c r="C93" s="53"/>
      <c r="D93" s="54"/>
      <c r="E93" s="54"/>
      <c r="F93" s="54"/>
      <c r="G93" s="54"/>
      <c r="H93" s="54"/>
      <c r="I93" s="54"/>
      <c r="J93" s="54"/>
      <c r="K93" s="54"/>
      <c r="L93" s="54"/>
      <c r="M93" s="54"/>
      <c r="N93" s="54"/>
      <c r="O93" s="54"/>
      <c r="P93" s="54"/>
      <c r="Q93" s="54"/>
      <c r="R93" s="52"/>
      <c r="S93" s="331"/>
      <c r="T93" s="331"/>
      <c r="U93" s="331"/>
      <c r="V93" s="331"/>
      <c r="W93" s="331"/>
      <c r="X93" s="331"/>
    </row>
    <row r="94" spans="2:24" ht="14.4" thickBot="1">
      <c r="B94" s="52"/>
      <c r="C94" s="53" t="s">
        <v>46</v>
      </c>
      <c r="D94" s="54"/>
      <c r="E94" s="55"/>
      <c r="F94" s="523"/>
      <c r="G94" s="524"/>
      <c r="H94" s="524"/>
      <c r="I94" s="524"/>
      <c r="J94" s="524"/>
      <c r="K94" s="524"/>
      <c r="L94" s="524"/>
      <c r="M94" s="524"/>
      <c r="N94" s="525"/>
      <c r="O94" s="54"/>
      <c r="P94" s="54"/>
      <c r="Q94" s="54"/>
      <c r="R94" s="52"/>
      <c r="S94" s="331"/>
      <c r="T94" s="331"/>
      <c r="U94" s="331"/>
      <c r="V94" s="331"/>
      <c r="W94" s="331"/>
      <c r="X94" s="331"/>
    </row>
    <row r="95" spans="2:24" ht="7.35" customHeight="1" thickBot="1">
      <c r="B95" s="52"/>
      <c r="C95" s="53"/>
      <c r="D95" s="54"/>
      <c r="E95" s="54"/>
      <c r="F95" s="54"/>
      <c r="G95" s="54"/>
      <c r="H95" s="54"/>
      <c r="I95" s="54"/>
      <c r="J95" s="54"/>
      <c r="K95" s="54"/>
      <c r="L95" s="54"/>
      <c r="M95" s="54"/>
      <c r="N95" s="54"/>
      <c r="O95" s="54"/>
      <c r="P95" s="54"/>
      <c r="Q95" s="54"/>
      <c r="R95" s="52"/>
      <c r="S95" s="331"/>
      <c r="T95" s="331"/>
      <c r="U95" s="331"/>
      <c r="V95" s="331"/>
      <c r="W95" s="331"/>
      <c r="X95" s="331"/>
    </row>
    <row r="96" spans="2:24" ht="14.4" thickBot="1">
      <c r="B96" s="52"/>
      <c r="C96" s="53" t="s">
        <v>18</v>
      </c>
      <c r="D96" s="54"/>
      <c r="E96" s="54"/>
      <c r="F96" s="600"/>
      <c r="G96" s="601"/>
      <c r="H96" s="601"/>
      <c r="I96" s="601"/>
      <c r="J96" s="601"/>
      <c r="K96" s="601"/>
      <c r="L96" s="601"/>
      <c r="M96" s="601"/>
      <c r="N96" s="602"/>
      <c r="O96" s="54"/>
      <c r="P96" s="54"/>
      <c r="Q96" s="54"/>
      <c r="R96" s="52"/>
      <c r="S96" s="331"/>
      <c r="T96" s="331"/>
      <c r="U96" s="331"/>
      <c r="V96" s="331"/>
      <c r="W96" s="331"/>
      <c r="X96" s="331"/>
    </row>
    <row r="97" spans="2:24" ht="6.75" customHeight="1">
      <c r="B97" s="52"/>
      <c r="C97" s="53"/>
      <c r="D97" s="54"/>
      <c r="E97" s="66"/>
      <c r="F97" s="66"/>
      <c r="G97" s="66"/>
      <c r="H97" s="66"/>
      <c r="I97" s="66"/>
      <c r="J97" s="66"/>
      <c r="K97" s="66"/>
      <c r="L97" s="66"/>
      <c r="M97" s="66"/>
      <c r="N97" s="66"/>
      <c r="O97" s="54"/>
      <c r="P97" s="54"/>
      <c r="Q97" s="66"/>
      <c r="R97" s="52"/>
      <c r="S97" s="331"/>
      <c r="T97" s="331"/>
      <c r="U97" s="331"/>
      <c r="V97" s="331"/>
      <c r="W97" s="331"/>
      <c r="X97" s="331"/>
    </row>
    <row r="98" spans="2:24" ht="15" customHeight="1">
      <c r="S98" s="331"/>
      <c r="T98" s="331"/>
      <c r="U98" s="331"/>
      <c r="V98" s="331"/>
      <c r="W98" s="331"/>
      <c r="X98" s="331"/>
    </row>
    <row r="99" spans="2:24" ht="15" customHeight="1">
      <c r="B99" s="62"/>
      <c r="C99" s="145" t="s">
        <v>47</v>
      </c>
      <c r="D99" s="146"/>
      <c r="E99" s="146"/>
      <c r="F99" s="146"/>
      <c r="G99" s="146"/>
      <c r="H99" s="146"/>
      <c r="I99" s="146"/>
      <c r="J99" s="146"/>
      <c r="K99" s="146"/>
      <c r="L99" s="146"/>
      <c r="M99" s="146"/>
      <c r="N99" s="146"/>
      <c r="O99" s="146"/>
      <c r="P99" s="146"/>
      <c r="Q99" s="146"/>
      <c r="R99" s="146"/>
      <c r="S99" s="331"/>
      <c r="T99" s="331"/>
      <c r="U99" s="331"/>
      <c r="V99" s="331"/>
      <c r="W99" s="331"/>
      <c r="X99" s="331"/>
    </row>
    <row r="100" spans="2:24" ht="6.75" customHeight="1">
      <c r="B100" s="52"/>
      <c r="C100" s="147"/>
      <c r="D100" s="148"/>
      <c r="E100" s="148"/>
      <c r="F100" s="148"/>
      <c r="G100" s="148"/>
      <c r="H100" s="148"/>
      <c r="I100" s="148"/>
      <c r="J100" s="148"/>
      <c r="K100" s="148"/>
      <c r="L100" s="148"/>
      <c r="M100" s="148"/>
      <c r="N100" s="148"/>
      <c r="O100" s="148"/>
      <c r="P100" s="148"/>
      <c r="Q100" s="148"/>
      <c r="R100" s="148"/>
      <c r="S100" s="331"/>
      <c r="T100" s="334"/>
      <c r="U100" s="331"/>
      <c r="V100" s="331"/>
      <c r="W100" s="331"/>
      <c r="X100" s="331"/>
    </row>
    <row r="101" spans="2:24" ht="37.35" customHeight="1" thickBot="1">
      <c r="B101" s="52"/>
      <c r="C101" s="530" t="s">
        <v>48</v>
      </c>
      <c r="D101" s="530"/>
      <c r="E101" s="530"/>
      <c r="F101" s="530"/>
      <c r="G101" s="530"/>
      <c r="H101" s="530"/>
      <c r="I101" s="530"/>
      <c r="J101" s="530"/>
      <c r="K101" s="530"/>
      <c r="L101" s="530"/>
      <c r="M101" s="530"/>
      <c r="N101" s="530"/>
      <c r="O101" s="530"/>
      <c r="P101" s="530"/>
      <c r="Q101" s="149"/>
      <c r="R101" s="148"/>
      <c r="S101" s="334"/>
      <c r="T101" s="334"/>
      <c r="U101" s="334"/>
      <c r="V101" s="331"/>
      <c r="W101" s="331"/>
      <c r="X101" s="331"/>
    </row>
    <row r="102" spans="2:24" ht="14.1" customHeight="1" thickBot="1">
      <c r="B102" s="52"/>
      <c r="C102" s="526"/>
      <c r="D102" s="527"/>
      <c r="E102" s="527"/>
      <c r="F102" s="527"/>
      <c r="G102" s="527"/>
      <c r="H102" s="527"/>
      <c r="I102" s="527"/>
      <c r="J102" s="527"/>
      <c r="K102" s="527"/>
      <c r="L102" s="527"/>
      <c r="M102" s="527"/>
      <c r="N102" s="528"/>
      <c r="O102" s="56" t="s">
        <v>49</v>
      </c>
      <c r="P102" s="147"/>
      <c r="Q102" s="147"/>
      <c r="R102" s="148"/>
      <c r="S102" s="335"/>
      <c r="T102" s="334"/>
      <c r="U102" s="334"/>
      <c r="V102" s="331"/>
      <c r="W102" s="331"/>
      <c r="X102" s="331"/>
    </row>
    <row r="103" spans="2:24" ht="7.35" customHeight="1">
      <c r="B103" s="52"/>
      <c r="C103" s="147"/>
      <c r="D103" s="147"/>
      <c r="E103" s="147"/>
      <c r="F103" s="147"/>
      <c r="G103" s="147"/>
      <c r="H103" s="147"/>
      <c r="I103" s="147"/>
      <c r="J103" s="147"/>
      <c r="K103" s="147"/>
      <c r="L103" s="147"/>
      <c r="M103" s="147"/>
      <c r="N103" s="147"/>
      <c r="O103" s="147"/>
      <c r="P103" s="147"/>
      <c r="Q103" s="147"/>
      <c r="R103" s="147"/>
      <c r="S103" s="334"/>
      <c r="T103" s="334"/>
      <c r="U103" s="334"/>
      <c r="V103" s="331"/>
      <c r="W103" s="331"/>
      <c r="X103" s="331"/>
    </row>
    <row r="104" spans="2:24" ht="14.85" customHeight="1">
      <c r="B104" s="52"/>
      <c r="C104" s="151" t="s">
        <v>50</v>
      </c>
      <c r="D104" s="151"/>
      <c r="E104" s="151"/>
      <c r="F104" s="151"/>
      <c r="G104" s="151"/>
      <c r="H104" s="151"/>
      <c r="I104" s="151"/>
      <c r="J104" s="151"/>
      <c r="K104" s="151"/>
      <c r="L104" s="151"/>
      <c r="M104" s="151"/>
      <c r="N104" s="151"/>
      <c r="O104" s="151"/>
      <c r="P104" s="151"/>
      <c r="Q104" s="151"/>
      <c r="R104" s="151"/>
      <c r="S104" s="335"/>
      <c r="T104" s="334"/>
      <c r="U104" s="334"/>
      <c r="V104" s="331"/>
      <c r="W104" s="331"/>
      <c r="X104" s="331"/>
    </row>
    <row r="105" spans="2:24" ht="40.5" customHeight="1">
      <c r="B105" s="52"/>
      <c r="C105" s="529" t="s">
        <v>51</v>
      </c>
      <c r="D105" s="529"/>
      <c r="E105" s="529"/>
      <c r="F105" s="529"/>
      <c r="G105" s="529"/>
      <c r="H105" s="529"/>
      <c r="I105" s="529"/>
      <c r="J105" s="529"/>
      <c r="K105" s="529"/>
      <c r="L105" s="529"/>
      <c r="M105" s="529"/>
      <c r="N105" s="529"/>
      <c r="O105" s="529"/>
      <c r="P105" s="529"/>
      <c r="Q105" s="149"/>
      <c r="R105" s="152"/>
      <c r="S105" s="336"/>
      <c r="T105" s="334"/>
      <c r="U105" s="334"/>
      <c r="V105" s="331"/>
      <c r="W105" s="331"/>
      <c r="X105" s="331"/>
    </row>
    <row r="106" spans="2:24" ht="14.85" customHeight="1">
      <c r="B106" s="52"/>
      <c r="C106" s="151" t="s">
        <v>52</v>
      </c>
      <c r="D106" s="148"/>
      <c r="E106" s="148"/>
      <c r="F106" s="148"/>
      <c r="G106" s="148"/>
      <c r="H106" s="148"/>
      <c r="I106" s="148"/>
      <c r="J106" s="148"/>
      <c r="K106" s="148"/>
      <c r="L106" s="148"/>
      <c r="M106" s="148"/>
      <c r="N106" s="148"/>
      <c r="O106" s="148"/>
      <c r="P106" s="148"/>
      <c r="Q106" s="148"/>
      <c r="R106" s="148"/>
      <c r="S106" s="337"/>
      <c r="T106" s="334"/>
      <c r="U106" s="334"/>
      <c r="V106" s="331"/>
      <c r="W106" s="331"/>
      <c r="X106" s="331"/>
    </row>
    <row r="107" spans="2:24" ht="26.85" customHeight="1">
      <c r="B107" s="52"/>
      <c r="C107" s="529" t="s">
        <v>53</v>
      </c>
      <c r="D107" s="529"/>
      <c r="E107" s="529"/>
      <c r="F107" s="529"/>
      <c r="G107" s="529"/>
      <c r="H107" s="529"/>
      <c r="I107" s="529"/>
      <c r="J107" s="529"/>
      <c r="K107" s="529"/>
      <c r="L107" s="529"/>
      <c r="M107" s="529"/>
      <c r="N107" s="529"/>
      <c r="O107" s="529"/>
      <c r="P107" s="529"/>
      <c r="Q107" s="153"/>
      <c r="R107" s="154"/>
      <c r="S107" s="338"/>
      <c r="T107" s="334"/>
      <c r="U107" s="334"/>
      <c r="V107" s="331"/>
      <c r="W107" s="331"/>
      <c r="X107" s="331"/>
    </row>
    <row r="108" spans="2:24" ht="7.35" customHeight="1">
      <c r="B108" s="52"/>
      <c r="C108" s="147"/>
      <c r="D108" s="147"/>
      <c r="E108" s="147"/>
      <c r="F108" s="147"/>
      <c r="G108" s="147"/>
      <c r="H108" s="147"/>
      <c r="I108" s="147"/>
      <c r="J108" s="147"/>
      <c r="K108" s="147"/>
      <c r="L108" s="147"/>
      <c r="M108" s="147"/>
      <c r="N108" s="147"/>
      <c r="O108" s="147"/>
      <c r="P108" s="147"/>
      <c r="Q108" s="147"/>
      <c r="R108" s="147"/>
      <c r="S108" s="339"/>
      <c r="T108" s="334"/>
      <c r="U108" s="334"/>
      <c r="V108" s="331"/>
      <c r="W108" s="331"/>
      <c r="X108" s="331"/>
    </row>
    <row r="109" spans="2:24" ht="29.25" customHeight="1" thickBot="1">
      <c r="B109" s="52"/>
      <c r="C109" s="521" t="s">
        <v>54</v>
      </c>
      <c r="D109" s="521"/>
      <c r="E109" s="521"/>
      <c r="F109" s="522"/>
      <c r="G109" s="156"/>
      <c r="H109" s="520" t="s">
        <v>55</v>
      </c>
      <c r="I109" s="520"/>
      <c r="J109" s="520"/>
      <c r="K109" s="520"/>
      <c r="L109" s="520"/>
      <c r="M109" s="157"/>
      <c r="N109" s="158"/>
      <c r="O109" s="156" t="s">
        <v>56</v>
      </c>
      <c r="P109" s="156"/>
      <c r="Q109" s="159"/>
      <c r="R109" s="159"/>
      <c r="S109" s="339"/>
      <c r="T109" s="334"/>
      <c r="U109" s="331"/>
      <c r="V109" s="331"/>
      <c r="W109" s="331"/>
      <c r="X109" s="331"/>
    </row>
    <row r="110" spans="2:24" ht="14.85" customHeight="1">
      <c r="B110" s="52"/>
      <c r="C110" s="603"/>
      <c r="D110" s="604"/>
      <c r="E110" s="604"/>
      <c r="F110" s="605"/>
      <c r="G110" s="626"/>
      <c r="H110" s="627"/>
      <c r="I110" s="627"/>
      <c r="J110" s="627"/>
      <c r="K110" s="627"/>
      <c r="L110" s="627"/>
      <c r="M110" s="628"/>
      <c r="N110" s="597">
        <v>0</v>
      </c>
      <c r="O110" s="598"/>
      <c r="P110" s="599"/>
      <c r="Q110" s="159"/>
      <c r="R110" s="159"/>
      <c r="S110" s="339"/>
      <c r="T110" s="334"/>
      <c r="U110" s="331"/>
      <c r="V110" s="331"/>
      <c r="W110" s="331"/>
      <c r="X110" s="331"/>
    </row>
    <row r="111" spans="2:24" ht="14.85" customHeight="1">
      <c r="B111" s="52"/>
      <c r="C111" s="591"/>
      <c r="D111" s="592"/>
      <c r="E111" s="592"/>
      <c r="F111" s="593"/>
      <c r="G111" s="629"/>
      <c r="H111" s="630"/>
      <c r="I111" s="630"/>
      <c r="J111" s="630"/>
      <c r="K111" s="630"/>
      <c r="L111" s="630"/>
      <c r="M111" s="631"/>
      <c r="N111" s="594">
        <v>0</v>
      </c>
      <c r="O111" s="595"/>
      <c r="P111" s="596"/>
      <c r="Q111" s="159"/>
      <c r="R111" s="159"/>
      <c r="S111" s="339"/>
      <c r="T111" s="334"/>
      <c r="U111" s="331"/>
      <c r="V111" s="331"/>
      <c r="W111" s="331"/>
      <c r="X111" s="331"/>
    </row>
    <row r="112" spans="2:24" ht="14.85" customHeight="1" thickBot="1">
      <c r="B112" s="52"/>
      <c r="C112" s="582"/>
      <c r="D112" s="583"/>
      <c r="E112" s="583"/>
      <c r="F112" s="584"/>
      <c r="G112" s="632"/>
      <c r="H112" s="633"/>
      <c r="I112" s="633"/>
      <c r="J112" s="633"/>
      <c r="K112" s="633"/>
      <c r="L112" s="633"/>
      <c r="M112" s="634"/>
      <c r="N112" s="587">
        <v>0</v>
      </c>
      <c r="O112" s="588"/>
      <c r="P112" s="589"/>
      <c r="Q112" s="159"/>
      <c r="R112" s="159"/>
      <c r="S112" s="339"/>
      <c r="T112" s="334"/>
      <c r="U112" s="331"/>
      <c r="V112" s="331"/>
      <c r="W112" s="331"/>
      <c r="X112" s="331"/>
    </row>
    <row r="113" spans="2:24" ht="7.35" customHeight="1">
      <c r="B113" s="52"/>
      <c r="C113" s="147"/>
      <c r="D113" s="148"/>
      <c r="E113" s="148"/>
      <c r="F113" s="148"/>
      <c r="G113" s="148"/>
      <c r="H113" s="148"/>
      <c r="I113" s="148"/>
      <c r="J113" s="148"/>
      <c r="K113" s="148"/>
      <c r="L113" s="148"/>
      <c r="M113" s="159"/>
      <c r="N113" s="148"/>
      <c r="O113" s="148"/>
      <c r="P113" s="148"/>
      <c r="Q113" s="159"/>
      <c r="R113" s="148"/>
      <c r="S113" s="339"/>
      <c r="T113" s="334"/>
      <c r="U113" s="331"/>
      <c r="V113" s="331"/>
      <c r="W113" s="331"/>
      <c r="X113" s="331"/>
    </row>
    <row r="114" spans="2:24" ht="28.35" customHeight="1">
      <c r="B114" s="52"/>
      <c r="C114" s="529" t="s">
        <v>57</v>
      </c>
      <c r="D114" s="529"/>
      <c r="E114" s="529"/>
      <c r="F114" s="529"/>
      <c r="G114" s="529"/>
      <c r="H114" s="529"/>
      <c r="I114" s="529"/>
      <c r="J114" s="529"/>
      <c r="K114" s="529"/>
      <c r="L114" s="529"/>
      <c r="M114" s="529"/>
      <c r="N114" s="529"/>
      <c r="O114" s="529"/>
      <c r="P114" s="529"/>
      <c r="Q114" s="149"/>
      <c r="R114" s="154"/>
      <c r="S114" s="339"/>
      <c r="T114" s="334"/>
      <c r="U114" s="331"/>
      <c r="V114" s="331"/>
      <c r="W114" s="331"/>
      <c r="X114" s="331"/>
    </row>
    <row r="115" spans="2:24" ht="24.6" customHeight="1">
      <c r="B115" s="160"/>
      <c r="C115" s="590" t="s">
        <v>58</v>
      </c>
      <c r="D115" s="590"/>
      <c r="E115" s="590"/>
      <c r="F115" s="590"/>
      <c r="G115" s="590"/>
      <c r="H115" s="590"/>
      <c r="I115" s="590"/>
      <c r="J115" s="590"/>
      <c r="K115" s="590"/>
      <c r="L115" s="590"/>
      <c r="M115" s="590"/>
      <c r="N115" s="590"/>
      <c r="O115" s="590"/>
      <c r="P115" s="590"/>
      <c r="Q115" s="149"/>
      <c r="R115" s="161"/>
      <c r="S115" s="339"/>
      <c r="T115" s="334"/>
      <c r="U115" s="331"/>
      <c r="V115" s="331"/>
      <c r="W115" s="331"/>
      <c r="X115" s="331"/>
    </row>
    <row r="116" spans="2:24" ht="6.6" customHeight="1">
      <c r="B116" s="52"/>
      <c r="C116" s="53"/>
      <c r="D116" s="54"/>
      <c r="E116" s="54"/>
      <c r="F116" s="54"/>
      <c r="G116" s="54"/>
      <c r="H116" s="54"/>
      <c r="I116" s="54"/>
      <c r="J116" s="54"/>
      <c r="K116" s="54"/>
      <c r="L116" s="54"/>
      <c r="M116" s="54"/>
      <c r="N116" s="54"/>
      <c r="O116" s="54"/>
      <c r="P116" s="54"/>
      <c r="Q116" s="54"/>
      <c r="R116" s="54"/>
      <c r="S116" s="339"/>
      <c r="T116" s="334"/>
      <c r="U116" s="331"/>
      <c r="V116" s="331"/>
      <c r="W116" s="331"/>
      <c r="X116" s="331"/>
    </row>
    <row r="117" spans="2:24" ht="15" customHeight="1">
      <c r="B117" s="72"/>
      <c r="C117" s="162"/>
      <c r="D117" s="86"/>
      <c r="E117" s="86"/>
      <c r="F117" s="86"/>
      <c r="G117" s="86"/>
      <c r="H117" s="86"/>
      <c r="I117" s="86"/>
      <c r="J117" s="86"/>
      <c r="K117" s="86"/>
      <c r="L117" s="86"/>
      <c r="M117" s="86"/>
      <c r="N117" s="86"/>
      <c r="O117" s="86"/>
      <c r="P117" s="86"/>
      <c r="Q117" s="86"/>
      <c r="R117" s="86"/>
      <c r="S117" s="339"/>
      <c r="T117" s="334"/>
      <c r="U117" s="331"/>
      <c r="V117" s="331"/>
      <c r="W117" s="331"/>
      <c r="X117" s="331"/>
    </row>
    <row r="118" spans="2:24" ht="6.6" customHeight="1" thickBot="1">
      <c r="B118" s="52"/>
      <c r="C118" s="53"/>
      <c r="D118" s="54"/>
      <c r="E118" s="54"/>
      <c r="F118" s="54"/>
      <c r="G118" s="54"/>
      <c r="H118" s="54"/>
      <c r="I118" s="54"/>
      <c r="J118" s="54"/>
      <c r="K118" s="54"/>
      <c r="L118" s="54"/>
      <c r="M118" s="54"/>
      <c r="N118" s="54"/>
      <c r="O118" s="54"/>
      <c r="P118" s="54"/>
      <c r="Q118" s="54"/>
      <c r="R118" s="54"/>
      <c r="S118" s="339"/>
      <c r="T118" s="334"/>
      <c r="U118" s="331"/>
      <c r="V118" s="331"/>
      <c r="W118" s="331"/>
      <c r="X118" s="331"/>
    </row>
    <row r="119" spans="2:24" ht="14.85" customHeight="1" thickBot="1">
      <c r="B119" s="52"/>
      <c r="C119" s="529" t="s">
        <v>59</v>
      </c>
      <c r="D119" s="529"/>
      <c r="E119" s="579" t="s">
        <v>24</v>
      </c>
      <c r="F119" s="580"/>
      <c r="G119" s="149"/>
      <c r="H119" s="161"/>
      <c r="I119" s="161"/>
      <c r="J119" s="161"/>
      <c r="K119" s="161"/>
      <c r="L119" s="161"/>
      <c r="M119" s="161"/>
      <c r="N119" s="161"/>
      <c r="O119" s="161"/>
      <c r="P119" s="161"/>
      <c r="Q119" s="161"/>
      <c r="R119" s="161"/>
      <c r="S119" s="339"/>
      <c r="T119" s="334"/>
      <c r="U119" s="331"/>
      <c r="V119" s="331"/>
      <c r="W119" s="331"/>
      <c r="X119" s="331"/>
    </row>
    <row r="120" spans="2:24" ht="6.6" customHeight="1">
      <c r="B120" s="52"/>
      <c r="C120" s="53"/>
      <c r="D120" s="54"/>
      <c r="E120" s="54"/>
      <c r="F120" s="54"/>
      <c r="G120" s="54"/>
      <c r="H120" s="54"/>
      <c r="I120" s="54"/>
      <c r="J120" s="54"/>
      <c r="K120" s="54"/>
      <c r="L120" s="54"/>
      <c r="M120" s="54"/>
      <c r="N120" s="54"/>
      <c r="O120" s="54"/>
      <c r="P120" s="54"/>
      <c r="Q120" s="54"/>
      <c r="R120" s="54"/>
      <c r="S120" s="339"/>
      <c r="T120" s="334"/>
      <c r="U120" s="331"/>
      <c r="V120" s="331"/>
      <c r="W120" s="331"/>
      <c r="X120" s="331"/>
    </row>
    <row r="121" spans="2:24" ht="6.6" customHeight="1">
      <c r="B121" s="155"/>
      <c r="C121" s="155"/>
      <c r="D121" s="155"/>
      <c r="E121" s="155"/>
      <c r="F121" s="155"/>
      <c r="G121" s="155"/>
      <c r="H121" s="155"/>
      <c r="I121" s="155"/>
      <c r="J121" s="155"/>
      <c r="K121" s="155"/>
      <c r="L121" s="155"/>
      <c r="M121" s="155"/>
      <c r="N121" s="155"/>
      <c r="O121" s="155"/>
      <c r="P121" s="155"/>
      <c r="Q121" s="155"/>
      <c r="R121" s="155"/>
      <c r="S121" s="339"/>
      <c r="T121" s="334"/>
      <c r="U121" s="331"/>
      <c r="V121" s="331"/>
      <c r="W121" s="331"/>
      <c r="X121" s="331"/>
    </row>
    <row r="122" spans="2:24" s="65" customFormat="1" ht="29.25" hidden="1" customHeight="1" outlineLevel="1" thickBot="1">
      <c r="B122" s="58"/>
      <c r="C122" s="114" t="s">
        <v>60</v>
      </c>
      <c r="D122" s="115"/>
      <c r="E122" s="115"/>
      <c r="F122" s="115"/>
      <c r="G122" s="115"/>
      <c r="H122" s="115"/>
      <c r="I122" s="115"/>
      <c r="J122" s="115"/>
      <c r="K122" s="115"/>
      <c r="L122" s="115"/>
      <c r="M122" s="115"/>
      <c r="N122" s="115"/>
      <c r="O122" s="115"/>
      <c r="P122" s="115"/>
      <c r="Q122" s="116"/>
      <c r="R122" s="58"/>
      <c r="S122" s="333"/>
      <c r="T122" s="333"/>
      <c r="U122" s="333"/>
      <c r="V122" s="333"/>
      <c r="W122" s="333"/>
      <c r="X122" s="333"/>
    </row>
    <row r="123" spans="2:24" s="65" customFormat="1" ht="83.85" hidden="1" customHeight="1" outlineLevel="1" thickBot="1">
      <c r="B123" s="58"/>
      <c r="C123" s="124" t="s">
        <v>61</v>
      </c>
      <c r="D123" s="141" t="s">
        <v>54</v>
      </c>
      <c r="E123" s="581" t="s">
        <v>55</v>
      </c>
      <c r="F123" s="581"/>
      <c r="G123" s="581"/>
      <c r="H123" s="581"/>
      <c r="I123" s="581"/>
      <c r="J123" s="585" t="s">
        <v>56</v>
      </c>
      <c r="K123" s="586"/>
      <c r="L123" s="567" t="s">
        <v>62</v>
      </c>
      <c r="M123" s="567"/>
      <c r="N123" s="567"/>
      <c r="O123" s="567" t="s">
        <v>63</v>
      </c>
      <c r="P123" s="567"/>
      <c r="Q123" s="572"/>
      <c r="R123" s="58"/>
      <c r="S123" s="333"/>
      <c r="T123" s="333"/>
      <c r="U123" s="333"/>
      <c r="V123" s="333"/>
      <c r="W123" s="333"/>
      <c r="X123" s="333"/>
    </row>
    <row r="124" spans="2:24" s="65" customFormat="1" ht="13.2" hidden="1" outlineLevel="1">
      <c r="B124" s="58"/>
      <c r="C124" s="624" t="str">
        <f>IF(C52="","",C52)</f>
        <v>Test nom bâtiment 2</v>
      </c>
      <c r="D124" s="176"/>
      <c r="E124" s="573"/>
      <c r="F124" s="573"/>
      <c r="G124" s="573"/>
      <c r="H124" s="573"/>
      <c r="I124" s="573"/>
      <c r="J124" s="574"/>
      <c r="K124" s="575"/>
      <c r="L124" s="566" t="s">
        <v>24</v>
      </c>
      <c r="M124" s="566"/>
      <c r="N124" s="566"/>
      <c r="O124" s="566" t="s">
        <v>24</v>
      </c>
      <c r="P124" s="566"/>
      <c r="Q124" s="577"/>
      <c r="R124" s="58"/>
      <c r="S124" s="333"/>
      <c r="T124" s="333"/>
      <c r="U124" s="333"/>
      <c r="V124" s="333"/>
      <c r="W124" s="333"/>
      <c r="X124" s="333"/>
    </row>
    <row r="125" spans="2:24" s="65" customFormat="1" ht="13.2" hidden="1" outlineLevel="1">
      <c r="B125" s="58"/>
      <c r="C125" s="624"/>
      <c r="D125" s="177"/>
      <c r="E125" s="576"/>
      <c r="F125" s="576"/>
      <c r="G125" s="576"/>
      <c r="H125" s="576"/>
      <c r="I125" s="576"/>
      <c r="J125" s="564"/>
      <c r="K125" s="565"/>
      <c r="L125" s="562"/>
      <c r="M125" s="562"/>
      <c r="N125" s="562"/>
      <c r="O125" s="562"/>
      <c r="P125" s="562"/>
      <c r="Q125" s="563"/>
      <c r="R125" s="58"/>
      <c r="S125" s="333"/>
      <c r="T125" s="333"/>
      <c r="U125" s="333"/>
      <c r="V125" s="333"/>
      <c r="W125" s="333"/>
      <c r="X125" s="333"/>
    </row>
    <row r="126" spans="2:24" s="65" customFormat="1" ht="13.2" hidden="1" outlineLevel="1">
      <c r="B126" s="58"/>
      <c r="C126" s="624"/>
      <c r="D126" s="177"/>
      <c r="E126" s="576"/>
      <c r="F126" s="576"/>
      <c r="G126" s="576"/>
      <c r="H126" s="576"/>
      <c r="I126" s="576"/>
      <c r="J126" s="564"/>
      <c r="K126" s="565"/>
      <c r="L126" s="562"/>
      <c r="M126" s="562"/>
      <c r="N126" s="562"/>
      <c r="O126" s="562"/>
      <c r="P126" s="562"/>
      <c r="Q126" s="563"/>
      <c r="R126" s="58"/>
      <c r="S126" s="333"/>
      <c r="T126" s="333"/>
      <c r="U126" s="333"/>
      <c r="V126" s="333"/>
      <c r="W126" s="333"/>
      <c r="X126" s="333"/>
    </row>
    <row r="127" spans="2:24" s="65" customFormat="1" ht="13.2" hidden="1" outlineLevel="1">
      <c r="B127" s="58"/>
      <c r="C127" s="624" t="str">
        <f>IF(C53="","",C53)</f>
        <v/>
      </c>
      <c r="D127" s="177"/>
      <c r="E127" s="576"/>
      <c r="F127" s="576"/>
      <c r="G127" s="576"/>
      <c r="H127" s="576"/>
      <c r="I127" s="576"/>
      <c r="J127" s="564"/>
      <c r="K127" s="565"/>
      <c r="L127" s="562" t="s">
        <v>24</v>
      </c>
      <c r="M127" s="562"/>
      <c r="N127" s="562"/>
      <c r="O127" s="562" t="s">
        <v>24</v>
      </c>
      <c r="P127" s="562"/>
      <c r="Q127" s="563"/>
      <c r="R127" s="58"/>
      <c r="S127" s="333"/>
      <c r="T127" s="333"/>
      <c r="U127" s="333"/>
      <c r="V127" s="333"/>
      <c r="W127" s="333"/>
      <c r="X127" s="333"/>
    </row>
    <row r="128" spans="2:24" s="65" customFormat="1" ht="13.2" hidden="1" outlineLevel="1">
      <c r="B128" s="58"/>
      <c r="C128" s="624"/>
      <c r="D128" s="177"/>
      <c r="E128" s="576"/>
      <c r="F128" s="576"/>
      <c r="G128" s="576"/>
      <c r="H128" s="576"/>
      <c r="I128" s="576"/>
      <c r="J128" s="564"/>
      <c r="K128" s="565"/>
      <c r="L128" s="562"/>
      <c r="M128" s="562"/>
      <c r="N128" s="562"/>
      <c r="O128" s="562"/>
      <c r="P128" s="562"/>
      <c r="Q128" s="563"/>
      <c r="R128" s="58"/>
      <c r="S128" s="333"/>
      <c r="T128" s="333"/>
      <c r="U128" s="333"/>
      <c r="V128" s="333"/>
      <c r="W128" s="333"/>
      <c r="X128" s="333"/>
    </row>
    <row r="129" spans="2:24" s="65" customFormat="1" ht="13.2" hidden="1" outlineLevel="1">
      <c r="B129" s="58"/>
      <c r="C129" s="624"/>
      <c r="D129" s="177"/>
      <c r="E129" s="576"/>
      <c r="F129" s="576"/>
      <c r="G129" s="576"/>
      <c r="H129" s="576"/>
      <c r="I129" s="576"/>
      <c r="J129" s="564"/>
      <c r="K129" s="565"/>
      <c r="L129" s="562"/>
      <c r="M129" s="562"/>
      <c r="N129" s="562"/>
      <c r="O129" s="562"/>
      <c r="P129" s="562"/>
      <c r="Q129" s="563"/>
      <c r="R129" s="58"/>
      <c r="S129" s="333"/>
      <c r="T129" s="333"/>
      <c r="U129" s="333"/>
      <c r="V129" s="333"/>
      <c r="W129" s="333"/>
      <c r="X129" s="333"/>
    </row>
    <row r="130" spans="2:24" s="65" customFormat="1" ht="13.2" hidden="1" outlineLevel="1">
      <c r="B130" s="58"/>
      <c r="C130" s="624" t="str">
        <f>IF(C54="","",C54)</f>
        <v/>
      </c>
      <c r="D130" s="177"/>
      <c r="E130" s="576"/>
      <c r="F130" s="576"/>
      <c r="G130" s="576"/>
      <c r="H130" s="576"/>
      <c r="I130" s="576"/>
      <c r="J130" s="564"/>
      <c r="K130" s="565"/>
      <c r="L130" s="562" t="s">
        <v>24</v>
      </c>
      <c r="M130" s="562"/>
      <c r="N130" s="562"/>
      <c r="O130" s="562" t="s">
        <v>24</v>
      </c>
      <c r="P130" s="562"/>
      <c r="Q130" s="563"/>
      <c r="R130" s="58"/>
      <c r="S130" s="333"/>
      <c r="T130" s="333"/>
      <c r="U130" s="333"/>
      <c r="V130" s="333"/>
      <c r="W130" s="333"/>
      <c r="X130" s="333"/>
    </row>
    <row r="131" spans="2:24" s="65" customFormat="1" ht="13.2" hidden="1" outlineLevel="1">
      <c r="B131" s="58"/>
      <c r="C131" s="624"/>
      <c r="D131" s="177"/>
      <c r="E131" s="576"/>
      <c r="F131" s="576"/>
      <c r="G131" s="576"/>
      <c r="H131" s="576"/>
      <c r="I131" s="576"/>
      <c r="J131" s="564"/>
      <c r="K131" s="565"/>
      <c r="L131" s="562"/>
      <c r="M131" s="562"/>
      <c r="N131" s="562"/>
      <c r="O131" s="562"/>
      <c r="P131" s="562"/>
      <c r="Q131" s="563"/>
      <c r="R131" s="58"/>
      <c r="S131" s="333"/>
      <c r="T131" s="333"/>
      <c r="U131" s="333"/>
      <c r="V131" s="333"/>
      <c r="W131" s="333"/>
      <c r="X131" s="333"/>
    </row>
    <row r="132" spans="2:24" s="65" customFormat="1" ht="13.2" hidden="1" outlineLevel="1">
      <c r="B132" s="58"/>
      <c r="C132" s="624"/>
      <c r="D132" s="177"/>
      <c r="E132" s="576"/>
      <c r="F132" s="576"/>
      <c r="G132" s="576"/>
      <c r="H132" s="576"/>
      <c r="I132" s="576"/>
      <c r="J132" s="564"/>
      <c r="K132" s="565"/>
      <c r="L132" s="562"/>
      <c r="M132" s="562"/>
      <c r="N132" s="562"/>
      <c r="O132" s="562"/>
      <c r="P132" s="562"/>
      <c r="Q132" s="563"/>
      <c r="R132" s="58"/>
      <c r="S132" s="333"/>
      <c r="T132" s="333"/>
      <c r="U132" s="333"/>
      <c r="V132" s="333"/>
      <c r="W132" s="333"/>
      <c r="X132" s="333"/>
    </row>
    <row r="133" spans="2:24" s="65" customFormat="1" ht="13.2" hidden="1" outlineLevel="1">
      <c r="B133" s="58"/>
      <c r="C133" s="624" t="str">
        <f>IF(C55="","",C55)</f>
        <v/>
      </c>
      <c r="D133" s="177"/>
      <c r="E133" s="576"/>
      <c r="F133" s="576"/>
      <c r="G133" s="576"/>
      <c r="H133" s="576"/>
      <c r="I133" s="576"/>
      <c r="J133" s="564"/>
      <c r="K133" s="565"/>
      <c r="L133" s="562" t="s">
        <v>24</v>
      </c>
      <c r="M133" s="562"/>
      <c r="N133" s="562"/>
      <c r="O133" s="562" t="s">
        <v>24</v>
      </c>
      <c r="P133" s="562"/>
      <c r="Q133" s="563"/>
      <c r="R133" s="58"/>
      <c r="S133" s="333"/>
      <c r="T133" s="333"/>
      <c r="U133" s="333"/>
      <c r="V133" s="333"/>
      <c r="W133" s="333"/>
      <c r="X133" s="333"/>
    </row>
    <row r="134" spans="2:24" s="65" customFormat="1" ht="13.2" hidden="1" outlineLevel="1">
      <c r="B134" s="58"/>
      <c r="C134" s="624"/>
      <c r="D134" s="177"/>
      <c r="E134" s="576"/>
      <c r="F134" s="576"/>
      <c r="G134" s="576"/>
      <c r="H134" s="576"/>
      <c r="I134" s="576"/>
      <c r="J134" s="564"/>
      <c r="K134" s="565"/>
      <c r="L134" s="562"/>
      <c r="M134" s="562"/>
      <c r="N134" s="562"/>
      <c r="O134" s="562"/>
      <c r="P134" s="562"/>
      <c r="Q134" s="563"/>
      <c r="R134" s="58"/>
      <c r="S134" s="333"/>
      <c r="T134" s="333"/>
      <c r="U134" s="333"/>
      <c r="V134" s="333"/>
      <c r="W134" s="333"/>
      <c r="X134" s="333"/>
    </row>
    <row r="135" spans="2:24" s="65" customFormat="1" ht="13.2" hidden="1" outlineLevel="1">
      <c r="B135" s="58"/>
      <c r="C135" s="624"/>
      <c r="D135" s="177"/>
      <c r="E135" s="576"/>
      <c r="F135" s="576"/>
      <c r="G135" s="576"/>
      <c r="H135" s="576"/>
      <c r="I135" s="576"/>
      <c r="J135" s="564"/>
      <c r="K135" s="565"/>
      <c r="L135" s="562"/>
      <c r="M135" s="562"/>
      <c r="N135" s="562"/>
      <c r="O135" s="562"/>
      <c r="P135" s="562"/>
      <c r="Q135" s="563"/>
      <c r="R135" s="58"/>
      <c r="S135" s="333"/>
      <c r="T135" s="333"/>
      <c r="U135" s="333"/>
      <c r="V135" s="333"/>
      <c r="W135" s="333"/>
      <c r="X135" s="333"/>
    </row>
    <row r="136" spans="2:24" s="65" customFormat="1" ht="13.2" hidden="1" outlineLevel="1">
      <c r="B136" s="58"/>
      <c r="C136" s="624" t="str">
        <f>IF(C56="","",C56)</f>
        <v/>
      </c>
      <c r="D136" s="177"/>
      <c r="E136" s="576"/>
      <c r="F136" s="576"/>
      <c r="G136" s="576"/>
      <c r="H136" s="576"/>
      <c r="I136" s="576"/>
      <c r="J136" s="564"/>
      <c r="K136" s="565"/>
      <c r="L136" s="562" t="s">
        <v>24</v>
      </c>
      <c r="M136" s="562"/>
      <c r="N136" s="562"/>
      <c r="O136" s="562" t="s">
        <v>24</v>
      </c>
      <c r="P136" s="562"/>
      <c r="Q136" s="563"/>
      <c r="R136" s="58"/>
      <c r="S136" s="333"/>
      <c r="T136" s="333"/>
      <c r="U136" s="333"/>
      <c r="V136" s="333"/>
      <c r="W136" s="333"/>
      <c r="X136" s="333"/>
    </row>
    <row r="137" spans="2:24" s="65" customFormat="1" ht="13.2" hidden="1" outlineLevel="1">
      <c r="B137" s="58"/>
      <c r="C137" s="624"/>
      <c r="D137" s="177"/>
      <c r="E137" s="576"/>
      <c r="F137" s="576"/>
      <c r="G137" s="576"/>
      <c r="H137" s="576"/>
      <c r="I137" s="576"/>
      <c r="J137" s="564"/>
      <c r="K137" s="565"/>
      <c r="L137" s="562"/>
      <c r="M137" s="562"/>
      <c r="N137" s="562"/>
      <c r="O137" s="562"/>
      <c r="P137" s="562"/>
      <c r="Q137" s="563"/>
      <c r="R137" s="58"/>
      <c r="S137" s="333"/>
      <c r="T137" s="333"/>
      <c r="U137" s="333"/>
      <c r="V137" s="333"/>
      <c r="W137" s="333"/>
      <c r="X137" s="333"/>
    </row>
    <row r="138" spans="2:24" s="65" customFormat="1" ht="13.2" hidden="1" outlineLevel="1">
      <c r="B138" s="58"/>
      <c r="C138" s="624"/>
      <c r="D138" s="177"/>
      <c r="E138" s="576"/>
      <c r="F138" s="576"/>
      <c r="G138" s="576"/>
      <c r="H138" s="576"/>
      <c r="I138" s="576"/>
      <c r="J138" s="564"/>
      <c r="K138" s="565"/>
      <c r="L138" s="562"/>
      <c r="M138" s="562"/>
      <c r="N138" s="562"/>
      <c r="O138" s="562"/>
      <c r="P138" s="562"/>
      <c r="Q138" s="563"/>
      <c r="R138" s="58"/>
      <c r="S138" s="333"/>
      <c r="T138" s="333"/>
      <c r="U138" s="333"/>
      <c r="V138" s="333"/>
      <c r="W138" s="333"/>
      <c r="X138" s="333"/>
    </row>
    <row r="139" spans="2:24" s="65" customFormat="1" ht="13.2" hidden="1" outlineLevel="1">
      <c r="B139" s="58"/>
      <c r="C139" s="624" t="str">
        <f>IF(C57="","",C57)</f>
        <v/>
      </c>
      <c r="D139" s="177"/>
      <c r="E139" s="576"/>
      <c r="F139" s="576"/>
      <c r="G139" s="576"/>
      <c r="H139" s="576"/>
      <c r="I139" s="576"/>
      <c r="J139" s="564"/>
      <c r="K139" s="565"/>
      <c r="L139" s="562" t="s">
        <v>24</v>
      </c>
      <c r="M139" s="562"/>
      <c r="N139" s="562"/>
      <c r="O139" s="562" t="s">
        <v>24</v>
      </c>
      <c r="P139" s="562"/>
      <c r="Q139" s="563"/>
      <c r="R139" s="58"/>
      <c r="S139" s="333"/>
      <c r="T139" s="333"/>
      <c r="U139" s="333"/>
      <c r="V139" s="333"/>
      <c r="W139" s="333"/>
      <c r="X139" s="333"/>
    </row>
    <row r="140" spans="2:24" s="65" customFormat="1" ht="13.2" hidden="1" outlineLevel="1">
      <c r="B140" s="58"/>
      <c r="C140" s="624"/>
      <c r="D140" s="177"/>
      <c r="E140" s="576"/>
      <c r="F140" s="576"/>
      <c r="G140" s="576"/>
      <c r="H140" s="576"/>
      <c r="I140" s="576"/>
      <c r="J140" s="564"/>
      <c r="K140" s="565"/>
      <c r="L140" s="562"/>
      <c r="M140" s="562"/>
      <c r="N140" s="562"/>
      <c r="O140" s="562"/>
      <c r="P140" s="562"/>
      <c r="Q140" s="563"/>
      <c r="R140" s="58"/>
      <c r="S140" s="333"/>
      <c r="T140" s="333"/>
      <c r="U140" s="333"/>
      <c r="V140" s="333"/>
      <c r="W140" s="333"/>
      <c r="X140" s="333"/>
    </row>
    <row r="141" spans="2:24" s="65" customFormat="1" ht="13.2" hidden="1" outlineLevel="1">
      <c r="B141" s="58"/>
      <c r="C141" s="624"/>
      <c r="D141" s="177"/>
      <c r="E141" s="576"/>
      <c r="F141" s="576"/>
      <c r="G141" s="576"/>
      <c r="H141" s="576"/>
      <c r="I141" s="576"/>
      <c r="J141" s="564"/>
      <c r="K141" s="565"/>
      <c r="L141" s="562"/>
      <c r="M141" s="562"/>
      <c r="N141" s="562"/>
      <c r="O141" s="562"/>
      <c r="P141" s="562"/>
      <c r="Q141" s="563"/>
      <c r="R141" s="58"/>
      <c r="S141" s="333"/>
      <c r="T141" s="333"/>
      <c r="U141" s="333"/>
      <c r="V141" s="333"/>
      <c r="W141" s="333"/>
      <c r="X141" s="333"/>
    </row>
    <row r="142" spans="2:24" s="65" customFormat="1" ht="13.2" hidden="1" outlineLevel="1">
      <c r="B142" s="58"/>
      <c r="C142" s="624" t="str">
        <f>IF(C58="","",C58)</f>
        <v/>
      </c>
      <c r="D142" s="177"/>
      <c r="E142" s="576"/>
      <c r="F142" s="576"/>
      <c r="G142" s="576"/>
      <c r="H142" s="576"/>
      <c r="I142" s="576"/>
      <c r="J142" s="564"/>
      <c r="K142" s="565"/>
      <c r="L142" s="562" t="s">
        <v>24</v>
      </c>
      <c r="M142" s="562"/>
      <c r="N142" s="562"/>
      <c r="O142" s="562" t="s">
        <v>24</v>
      </c>
      <c r="P142" s="562"/>
      <c r="Q142" s="563"/>
      <c r="R142" s="58"/>
      <c r="S142" s="333"/>
      <c r="T142" s="333"/>
      <c r="U142" s="333"/>
      <c r="V142" s="333"/>
      <c r="W142" s="333"/>
      <c r="X142" s="333"/>
    </row>
    <row r="143" spans="2:24" s="65" customFormat="1" ht="13.2" hidden="1" outlineLevel="1">
      <c r="B143" s="58"/>
      <c r="C143" s="624"/>
      <c r="D143" s="177"/>
      <c r="E143" s="576"/>
      <c r="F143" s="576"/>
      <c r="G143" s="576"/>
      <c r="H143" s="576"/>
      <c r="I143" s="576"/>
      <c r="J143" s="564"/>
      <c r="K143" s="565"/>
      <c r="L143" s="562"/>
      <c r="M143" s="562"/>
      <c r="N143" s="562"/>
      <c r="O143" s="562"/>
      <c r="P143" s="562"/>
      <c r="Q143" s="563"/>
      <c r="R143" s="58"/>
      <c r="S143" s="333"/>
      <c r="T143" s="333"/>
      <c r="U143" s="333"/>
      <c r="V143" s="333"/>
      <c r="W143" s="333"/>
      <c r="X143" s="333"/>
    </row>
    <row r="144" spans="2:24" s="65" customFormat="1" ht="13.2" hidden="1" outlineLevel="1">
      <c r="B144" s="58"/>
      <c r="C144" s="624"/>
      <c r="D144" s="177"/>
      <c r="E144" s="576"/>
      <c r="F144" s="576"/>
      <c r="G144" s="576"/>
      <c r="H144" s="576"/>
      <c r="I144" s="576"/>
      <c r="J144" s="564"/>
      <c r="K144" s="565"/>
      <c r="L144" s="562"/>
      <c r="M144" s="562"/>
      <c r="N144" s="562"/>
      <c r="O144" s="562"/>
      <c r="P144" s="562"/>
      <c r="Q144" s="563"/>
      <c r="R144" s="58"/>
      <c r="S144" s="333"/>
      <c r="T144" s="333"/>
      <c r="U144" s="333"/>
      <c r="V144" s="333"/>
      <c r="W144" s="333"/>
      <c r="X144" s="333"/>
    </row>
    <row r="145" spans="2:24" s="65" customFormat="1" ht="13.2" hidden="1" outlineLevel="1">
      <c r="B145" s="58"/>
      <c r="C145" s="624" t="str">
        <f>IF(C59="","",C59)</f>
        <v/>
      </c>
      <c r="D145" s="177"/>
      <c r="E145" s="576"/>
      <c r="F145" s="576"/>
      <c r="G145" s="576"/>
      <c r="H145" s="576"/>
      <c r="I145" s="576"/>
      <c r="J145" s="564"/>
      <c r="K145" s="565"/>
      <c r="L145" s="562" t="s">
        <v>24</v>
      </c>
      <c r="M145" s="562"/>
      <c r="N145" s="562"/>
      <c r="O145" s="562" t="s">
        <v>24</v>
      </c>
      <c r="P145" s="562"/>
      <c r="Q145" s="563"/>
      <c r="R145" s="58"/>
      <c r="S145" s="333"/>
      <c r="T145" s="333"/>
      <c r="U145" s="333"/>
      <c r="V145" s="333"/>
      <c r="W145" s="333"/>
      <c r="X145" s="333"/>
    </row>
    <row r="146" spans="2:24" s="65" customFormat="1" ht="13.2" hidden="1" outlineLevel="1">
      <c r="B146" s="58"/>
      <c r="C146" s="624"/>
      <c r="D146" s="177"/>
      <c r="E146" s="576"/>
      <c r="F146" s="576"/>
      <c r="G146" s="576"/>
      <c r="H146" s="576"/>
      <c r="I146" s="576"/>
      <c r="J146" s="564"/>
      <c r="K146" s="565"/>
      <c r="L146" s="562"/>
      <c r="M146" s="562"/>
      <c r="N146" s="562"/>
      <c r="O146" s="562"/>
      <c r="P146" s="562"/>
      <c r="Q146" s="563"/>
      <c r="R146" s="58"/>
      <c r="S146" s="333"/>
      <c r="T146" s="333"/>
      <c r="U146" s="333"/>
      <c r="V146" s="333"/>
      <c r="W146" s="333"/>
      <c r="X146" s="333"/>
    </row>
    <row r="147" spans="2:24" s="65" customFormat="1" ht="13.2" hidden="1" outlineLevel="1">
      <c r="B147" s="58"/>
      <c r="C147" s="624"/>
      <c r="D147" s="177"/>
      <c r="E147" s="576"/>
      <c r="F147" s="576"/>
      <c r="G147" s="576"/>
      <c r="H147" s="576"/>
      <c r="I147" s="576"/>
      <c r="J147" s="564"/>
      <c r="K147" s="565"/>
      <c r="L147" s="562"/>
      <c r="M147" s="562"/>
      <c r="N147" s="562"/>
      <c r="O147" s="562"/>
      <c r="P147" s="562"/>
      <c r="Q147" s="563"/>
      <c r="R147" s="58"/>
      <c r="S147" s="333"/>
      <c r="T147" s="333"/>
      <c r="U147" s="333"/>
      <c r="V147" s="333"/>
      <c r="W147" s="333"/>
      <c r="X147" s="333"/>
    </row>
    <row r="148" spans="2:24" s="65" customFormat="1" ht="13.2" hidden="1" outlineLevel="1">
      <c r="B148" s="58"/>
      <c r="C148" s="624" t="str">
        <f>IF(C60="","",C60)</f>
        <v/>
      </c>
      <c r="D148" s="177"/>
      <c r="E148" s="576"/>
      <c r="F148" s="576"/>
      <c r="G148" s="576"/>
      <c r="H148" s="576"/>
      <c r="I148" s="576"/>
      <c r="J148" s="564"/>
      <c r="K148" s="565"/>
      <c r="L148" s="562" t="s">
        <v>24</v>
      </c>
      <c r="M148" s="562"/>
      <c r="N148" s="562"/>
      <c r="O148" s="562" t="s">
        <v>24</v>
      </c>
      <c r="P148" s="562"/>
      <c r="Q148" s="563"/>
      <c r="R148" s="58"/>
      <c r="S148" s="333"/>
      <c r="T148" s="333"/>
      <c r="U148" s="333"/>
      <c r="V148" s="333"/>
      <c r="W148" s="333"/>
      <c r="X148" s="333"/>
    </row>
    <row r="149" spans="2:24" s="65" customFormat="1" ht="13.2" hidden="1" outlineLevel="1">
      <c r="B149" s="58"/>
      <c r="C149" s="624"/>
      <c r="D149" s="177"/>
      <c r="E149" s="576"/>
      <c r="F149" s="576"/>
      <c r="G149" s="576"/>
      <c r="H149" s="576"/>
      <c r="I149" s="576"/>
      <c r="J149" s="564"/>
      <c r="K149" s="565"/>
      <c r="L149" s="562"/>
      <c r="M149" s="562"/>
      <c r="N149" s="562"/>
      <c r="O149" s="562"/>
      <c r="P149" s="562"/>
      <c r="Q149" s="563"/>
      <c r="R149" s="58"/>
      <c r="S149" s="333"/>
      <c r="T149" s="333"/>
      <c r="U149" s="333"/>
      <c r="V149" s="333"/>
      <c r="W149" s="333"/>
      <c r="X149" s="333"/>
    </row>
    <row r="150" spans="2:24" s="65" customFormat="1" ht="13.2" hidden="1" outlineLevel="1">
      <c r="B150" s="58"/>
      <c r="C150" s="624"/>
      <c r="D150" s="177"/>
      <c r="E150" s="576"/>
      <c r="F150" s="576"/>
      <c r="G150" s="576"/>
      <c r="H150" s="576"/>
      <c r="I150" s="576"/>
      <c r="J150" s="564"/>
      <c r="K150" s="565"/>
      <c r="L150" s="562"/>
      <c r="M150" s="562"/>
      <c r="N150" s="562"/>
      <c r="O150" s="562"/>
      <c r="P150" s="562"/>
      <c r="Q150" s="563"/>
      <c r="R150" s="58"/>
      <c r="S150" s="333"/>
      <c r="T150" s="333"/>
      <c r="U150" s="333"/>
      <c r="V150" s="333"/>
      <c r="W150" s="333"/>
      <c r="X150" s="333"/>
    </row>
    <row r="151" spans="2:24" s="65" customFormat="1" ht="13.2" hidden="1" outlineLevel="1">
      <c r="B151" s="58"/>
      <c r="C151" s="624" t="str">
        <f>IF(C61="","",C61)</f>
        <v/>
      </c>
      <c r="D151" s="177"/>
      <c r="E151" s="576"/>
      <c r="F151" s="576"/>
      <c r="G151" s="576"/>
      <c r="H151" s="576"/>
      <c r="I151" s="576"/>
      <c r="J151" s="564"/>
      <c r="K151" s="565"/>
      <c r="L151" s="562" t="s">
        <v>24</v>
      </c>
      <c r="M151" s="562"/>
      <c r="N151" s="562"/>
      <c r="O151" s="562" t="s">
        <v>24</v>
      </c>
      <c r="P151" s="562"/>
      <c r="Q151" s="563"/>
      <c r="R151" s="58"/>
      <c r="S151" s="333"/>
      <c r="T151" s="333"/>
      <c r="U151" s="333"/>
      <c r="V151" s="333"/>
      <c r="W151" s="333"/>
      <c r="X151" s="333"/>
    </row>
    <row r="152" spans="2:24" s="65" customFormat="1" ht="13.2" hidden="1" outlineLevel="1">
      <c r="B152" s="58"/>
      <c r="C152" s="624"/>
      <c r="D152" s="177"/>
      <c r="E152" s="576"/>
      <c r="F152" s="576"/>
      <c r="G152" s="576"/>
      <c r="H152" s="576"/>
      <c r="I152" s="576"/>
      <c r="J152" s="564"/>
      <c r="K152" s="565"/>
      <c r="L152" s="562"/>
      <c r="M152" s="562"/>
      <c r="N152" s="562"/>
      <c r="O152" s="562"/>
      <c r="P152" s="562"/>
      <c r="Q152" s="563"/>
      <c r="R152" s="58"/>
      <c r="S152" s="333"/>
      <c r="T152" s="333"/>
      <c r="U152" s="333"/>
      <c r="V152" s="333"/>
      <c r="W152" s="333"/>
      <c r="X152" s="333"/>
    </row>
    <row r="153" spans="2:24" s="65" customFormat="1" ht="13.2" hidden="1" outlineLevel="1">
      <c r="B153" s="58"/>
      <c r="C153" s="624"/>
      <c r="D153" s="177"/>
      <c r="E153" s="576"/>
      <c r="F153" s="576"/>
      <c r="G153" s="576"/>
      <c r="H153" s="576"/>
      <c r="I153" s="576"/>
      <c r="J153" s="564"/>
      <c r="K153" s="565"/>
      <c r="L153" s="562"/>
      <c r="M153" s="562"/>
      <c r="N153" s="562"/>
      <c r="O153" s="562"/>
      <c r="P153" s="562"/>
      <c r="Q153" s="563"/>
      <c r="R153" s="58"/>
      <c r="S153" s="333"/>
      <c r="T153" s="333"/>
      <c r="U153" s="333"/>
      <c r="V153" s="333"/>
      <c r="W153" s="333"/>
      <c r="X153" s="333"/>
    </row>
    <row r="154" spans="2:24" s="65" customFormat="1" ht="13.2" hidden="1" outlineLevel="1">
      <c r="B154" s="58"/>
      <c r="C154" s="624" t="str">
        <f>IF(C62="","",C62)</f>
        <v/>
      </c>
      <c r="D154" s="177"/>
      <c r="E154" s="576"/>
      <c r="F154" s="576"/>
      <c r="G154" s="576"/>
      <c r="H154" s="576"/>
      <c r="I154" s="576"/>
      <c r="J154" s="564"/>
      <c r="K154" s="565"/>
      <c r="L154" s="562" t="s">
        <v>24</v>
      </c>
      <c r="M154" s="562"/>
      <c r="N154" s="562"/>
      <c r="O154" s="562" t="s">
        <v>24</v>
      </c>
      <c r="P154" s="562"/>
      <c r="Q154" s="563"/>
      <c r="R154" s="58"/>
      <c r="S154" s="333"/>
      <c r="T154" s="333"/>
      <c r="U154" s="333"/>
      <c r="V154" s="333"/>
      <c r="W154" s="333"/>
      <c r="X154" s="333"/>
    </row>
    <row r="155" spans="2:24" s="65" customFormat="1" ht="13.2" hidden="1" outlineLevel="1">
      <c r="B155" s="58"/>
      <c r="C155" s="624"/>
      <c r="D155" s="177"/>
      <c r="E155" s="576"/>
      <c r="F155" s="576"/>
      <c r="G155" s="576"/>
      <c r="H155" s="576"/>
      <c r="I155" s="576"/>
      <c r="J155" s="564"/>
      <c r="K155" s="565"/>
      <c r="L155" s="562"/>
      <c r="M155" s="562"/>
      <c r="N155" s="562"/>
      <c r="O155" s="562"/>
      <c r="P155" s="562"/>
      <c r="Q155" s="563"/>
      <c r="R155" s="58"/>
      <c r="S155" s="333"/>
      <c r="T155" s="333"/>
      <c r="U155" s="333"/>
      <c r="V155" s="333"/>
      <c r="W155" s="333"/>
      <c r="X155" s="333"/>
    </row>
    <row r="156" spans="2:24" s="65" customFormat="1" ht="13.2" hidden="1" outlineLevel="1">
      <c r="B156" s="58"/>
      <c r="C156" s="624"/>
      <c r="D156" s="177"/>
      <c r="E156" s="576"/>
      <c r="F156" s="576"/>
      <c r="G156" s="576"/>
      <c r="H156" s="576"/>
      <c r="I156" s="576"/>
      <c r="J156" s="564"/>
      <c r="K156" s="565"/>
      <c r="L156" s="562"/>
      <c r="M156" s="562"/>
      <c r="N156" s="562"/>
      <c r="O156" s="562"/>
      <c r="P156" s="562"/>
      <c r="Q156" s="563"/>
      <c r="R156" s="58"/>
      <c r="S156" s="333"/>
      <c r="T156" s="333"/>
      <c r="U156" s="333"/>
      <c r="V156" s="333"/>
      <c r="W156" s="333"/>
      <c r="X156" s="333"/>
    </row>
    <row r="157" spans="2:24" s="65" customFormat="1" ht="13.2" hidden="1" outlineLevel="1">
      <c r="B157" s="58"/>
      <c r="C157" s="624" t="str">
        <f>IF(C63="","",C63)</f>
        <v/>
      </c>
      <c r="D157" s="177"/>
      <c r="E157" s="576"/>
      <c r="F157" s="576"/>
      <c r="G157" s="576"/>
      <c r="H157" s="576"/>
      <c r="I157" s="576"/>
      <c r="J157" s="564"/>
      <c r="K157" s="565"/>
      <c r="L157" s="562" t="s">
        <v>24</v>
      </c>
      <c r="M157" s="562"/>
      <c r="N157" s="562"/>
      <c r="O157" s="562" t="s">
        <v>24</v>
      </c>
      <c r="P157" s="562"/>
      <c r="Q157" s="563"/>
      <c r="R157" s="58"/>
      <c r="S157" s="333"/>
      <c r="T157" s="333"/>
      <c r="U157" s="333"/>
      <c r="V157" s="333"/>
      <c r="W157" s="333"/>
      <c r="X157" s="333"/>
    </row>
    <row r="158" spans="2:24" s="65" customFormat="1" ht="13.2" hidden="1" outlineLevel="1">
      <c r="B158" s="58"/>
      <c r="C158" s="624"/>
      <c r="D158" s="177"/>
      <c r="E158" s="576"/>
      <c r="F158" s="576"/>
      <c r="G158" s="576"/>
      <c r="H158" s="576"/>
      <c r="I158" s="576"/>
      <c r="J158" s="564"/>
      <c r="K158" s="565"/>
      <c r="L158" s="562"/>
      <c r="M158" s="562"/>
      <c r="N158" s="562"/>
      <c r="O158" s="562"/>
      <c r="P158" s="562"/>
      <c r="Q158" s="563"/>
      <c r="R158" s="58"/>
      <c r="S158" s="333"/>
      <c r="T158" s="333"/>
      <c r="U158" s="333"/>
      <c r="V158" s="333"/>
      <c r="W158" s="333"/>
      <c r="X158" s="333"/>
    </row>
    <row r="159" spans="2:24" s="65" customFormat="1" ht="13.2" hidden="1" outlineLevel="1">
      <c r="B159" s="58"/>
      <c r="C159" s="624"/>
      <c r="D159" s="177"/>
      <c r="E159" s="576"/>
      <c r="F159" s="576"/>
      <c r="G159" s="576"/>
      <c r="H159" s="576"/>
      <c r="I159" s="576"/>
      <c r="J159" s="564"/>
      <c r="K159" s="565"/>
      <c r="L159" s="562"/>
      <c r="M159" s="562"/>
      <c r="N159" s="562"/>
      <c r="O159" s="562"/>
      <c r="P159" s="562"/>
      <c r="Q159" s="563"/>
      <c r="R159" s="58"/>
      <c r="S159" s="333"/>
      <c r="T159" s="333"/>
      <c r="U159" s="333"/>
      <c r="V159" s="333"/>
      <c r="W159" s="333"/>
      <c r="X159" s="333"/>
    </row>
    <row r="160" spans="2:24" s="65" customFormat="1" ht="13.2" hidden="1" outlineLevel="1">
      <c r="B160" s="58"/>
      <c r="C160" s="624" t="str">
        <f>IF(C64="","",C64)</f>
        <v/>
      </c>
      <c r="D160" s="177"/>
      <c r="E160" s="576"/>
      <c r="F160" s="576"/>
      <c r="G160" s="576"/>
      <c r="H160" s="576"/>
      <c r="I160" s="576"/>
      <c r="J160" s="564"/>
      <c r="K160" s="565"/>
      <c r="L160" s="562" t="s">
        <v>24</v>
      </c>
      <c r="M160" s="562"/>
      <c r="N160" s="562"/>
      <c r="O160" s="562" t="s">
        <v>24</v>
      </c>
      <c r="P160" s="562"/>
      <c r="Q160" s="563"/>
      <c r="R160" s="58"/>
      <c r="S160" s="333"/>
      <c r="T160" s="333"/>
      <c r="U160" s="333"/>
      <c r="V160" s="333"/>
      <c r="W160" s="333"/>
      <c r="X160" s="333"/>
    </row>
    <row r="161" spans="2:24" s="65" customFormat="1" ht="13.2" hidden="1" outlineLevel="1">
      <c r="B161" s="58"/>
      <c r="C161" s="624"/>
      <c r="D161" s="177"/>
      <c r="E161" s="576"/>
      <c r="F161" s="576"/>
      <c r="G161" s="576"/>
      <c r="H161" s="576"/>
      <c r="I161" s="576"/>
      <c r="J161" s="564"/>
      <c r="K161" s="565"/>
      <c r="L161" s="562"/>
      <c r="M161" s="562"/>
      <c r="N161" s="562"/>
      <c r="O161" s="562"/>
      <c r="P161" s="562"/>
      <c r="Q161" s="563"/>
      <c r="R161" s="58"/>
      <c r="S161" s="333"/>
      <c r="T161" s="333"/>
      <c r="U161" s="333"/>
      <c r="V161" s="333"/>
      <c r="W161" s="333"/>
      <c r="X161" s="333"/>
    </row>
    <row r="162" spans="2:24" s="65" customFormat="1" ht="13.2" hidden="1" outlineLevel="1">
      <c r="B162" s="58"/>
      <c r="C162" s="624"/>
      <c r="D162" s="177"/>
      <c r="E162" s="576"/>
      <c r="F162" s="576"/>
      <c r="G162" s="576"/>
      <c r="H162" s="576"/>
      <c r="I162" s="576"/>
      <c r="J162" s="564"/>
      <c r="K162" s="565"/>
      <c r="L162" s="562"/>
      <c r="M162" s="562"/>
      <c r="N162" s="562"/>
      <c r="O162" s="562"/>
      <c r="P162" s="562"/>
      <c r="Q162" s="563"/>
      <c r="R162" s="58"/>
      <c r="S162" s="333"/>
      <c r="T162" s="333"/>
      <c r="U162" s="333"/>
      <c r="V162" s="333"/>
      <c r="W162" s="333"/>
      <c r="X162" s="333"/>
    </row>
    <row r="163" spans="2:24" s="65" customFormat="1" ht="13.2" hidden="1" outlineLevel="1">
      <c r="B163" s="58"/>
      <c r="C163" s="624" t="str">
        <f>IF(C65="","",C65)</f>
        <v/>
      </c>
      <c r="D163" s="177"/>
      <c r="E163" s="576"/>
      <c r="F163" s="576"/>
      <c r="G163" s="576"/>
      <c r="H163" s="576"/>
      <c r="I163" s="576"/>
      <c r="J163" s="564"/>
      <c r="K163" s="565"/>
      <c r="L163" s="562" t="s">
        <v>24</v>
      </c>
      <c r="M163" s="562"/>
      <c r="N163" s="562"/>
      <c r="O163" s="562" t="s">
        <v>24</v>
      </c>
      <c r="P163" s="562"/>
      <c r="Q163" s="563"/>
      <c r="R163" s="58"/>
      <c r="S163" s="333"/>
      <c r="T163" s="333"/>
      <c r="U163" s="333"/>
      <c r="V163" s="333"/>
      <c r="W163" s="333"/>
      <c r="X163" s="333"/>
    </row>
    <row r="164" spans="2:24" s="65" customFormat="1" ht="13.2" hidden="1" outlineLevel="1">
      <c r="B164" s="58"/>
      <c r="C164" s="624"/>
      <c r="D164" s="177"/>
      <c r="E164" s="576"/>
      <c r="F164" s="576"/>
      <c r="G164" s="576"/>
      <c r="H164" s="576"/>
      <c r="I164" s="576"/>
      <c r="J164" s="564"/>
      <c r="K164" s="565"/>
      <c r="L164" s="562"/>
      <c r="M164" s="562"/>
      <c r="N164" s="562"/>
      <c r="O164" s="562"/>
      <c r="P164" s="562"/>
      <c r="Q164" s="563"/>
      <c r="R164" s="58"/>
      <c r="S164" s="333"/>
      <c r="T164" s="333"/>
      <c r="U164" s="333"/>
      <c r="V164" s="333"/>
      <c r="W164" s="333"/>
      <c r="X164" s="333"/>
    </row>
    <row r="165" spans="2:24" s="65" customFormat="1" ht="13.2" hidden="1" outlineLevel="1">
      <c r="B165" s="58"/>
      <c r="C165" s="624"/>
      <c r="D165" s="177"/>
      <c r="E165" s="576"/>
      <c r="F165" s="576"/>
      <c r="G165" s="576"/>
      <c r="H165" s="576"/>
      <c r="I165" s="576"/>
      <c r="J165" s="564"/>
      <c r="K165" s="565"/>
      <c r="L165" s="562"/>
      <c r="M165" s="562"/>
      <c r="N165" s="562"/>
      <c r="O165" s="562"/>
      <c r="P165" s="562"/>
      <c r="Q165" s="563"/>
      <c r="R165" s="58"/>
      <c r="S165" s="333"/>
      <c r="T165" s="333"/>
      <c r="U165" s="333"/>
      <c r="V165" s="333"/>
      <c r="W165" s="333"/>
      <c r="X165" s="333"/>
    </row>
    <row r="166" spans="2:24" hidden="1" outlineLevel="1">
      <c r="B166" s="52"/>
      <c r="C166" s="624" t="str">
        <f>IF(C66="","",C66)</f>
        <v/>
      </c>
      <c r="D166" s="177"/>
      <c r="E166" s="576"/>
      <c r="F166" s="576"/>
      <c r="G166" s="576"/>
      <c r="H166" s="576"/>
      <c r="I166" s="576"/>
      <c r="J166" s="564"/>
      <c r="K166" s="565"/>
      <c r="L166" s="562" t="s">
        <v>24</v>
      </c>
      <c r="M166" s="562"/>
      <c r="N166" s="562"/>
      <c r="O166" s="562" t="s">
        <v>24</v>
      </c>
      <c r="P166" s="562"/>
      <c r="Q166" s="563"/>
      <c r="R166" s="52"/>
      <c r="S166" s="331"/>
      <c r="T166" s="331"/>
      <c r="U166" s="331"/>
      <c r="V166" s="331"/>
      <c r="W166" s="331"/>
      <c r="X166" s="331"/>
    </row>
    <row r="167" spans="2:24" hidden="1" outlineLevel="1">
      <c r="B167" s="52"/>
      <c r="C167" s="624"/>
      <c r="D167" s="177"/>
      <c r="E167" s="576"/>
      <c r="F167" s="576"/>
      <c r="G167" s="576"/>
      <c r="H167" s="576"/>
      <c r="I167" s="576"/>
      <c r="J167" s="564"/>
      <c r="K167" s="565"/>
      <c r="L167" s="562"/>
      <c r="M167" s="562"/>
      <c r="N167" s="562"/>
      <c r="O167" s="562"/>
      <c r="P167" s="562"/>
      <c r="Q167" s="563"/>
      <c r="R167" s="52"/>
      <c r="S167" s="331"/>
      <c r="T167" s="331"/>
      <c r="U167" s="331"/>
      <c r="V167" s="331"/>
      <c r="W167" s="331"/>
      <c r="X167" s="331"/>
    </row>
    <row r="168" spans="2:24" hidden="1" outlineLevel="1">
      <c r="B168" s="52"/>
      <c r="C168" s="624"/>
      <c r="D168" s="177"/>
      <c r="E168" s="576"/>
      <c r="F168" s="576"/>
      <c r="G168" s="576"/>
      <c r="H168" s="576"/>
      <c r="I168" s="576"/>
      <c r="J168" s="564"/>
      <c r="K168" s="565"/>
      <c r="L168" s="562"/>
      <c r="M168" s="562"/>
      <c r="N168" s="562"/>
      <c r="O168" s="562"/>
      <c r="P168" s="562"/>
      <c r="Q168" s="563"/>
      <c r="R168" s="52"/>
      <c r="S168" s="331"/>
      <c r="T168" s="331"/>
      <c r="U168" s="331"/>
      <c r="V168" s="331"/>
      <c r="W168" s="331"/>
      <c r="X168" s="331"/>
    </row>
    <row r="169" spans="2:24" hidden="1" outlineLevel="1">
      <c r="B169" s="52"/>
      <c r="C169" s="624" t="str">
        <f>IF(C67="","",C67)</f>
        <v/>
      </c>
      <c r="D169" s="177"/>
      <c r="E169" s="576"/>
      <c r="F169" s="576"/>
      <c r="G169" s="576"/>
      <c r="H169" s="576"/>
      <c r="I169" s="576"/>
      <c r="J169" s="564"/>
      <c r="K169" s="565"/>
      <c r="L169" s="562" t="s">
        <v>24</v>
      </c>
      <c r="M169" s="562"/>
      <c r="N169" s="562"/>
      <c r="O169" s="562" t="s">
        <v>24</v>
      </c>
      <c r="P169" s="562"/>
      <c r="Q169" s="563"/>
      <c r="R169" s="52"/>
      <c r="S169" s="331"/>
      <c r="T169" s="331"/>
      <c r="U169" s="331"/>
      <c r="V169" s="331"/>
      <c r="W169" s="331"/>
      <c r="X169" s="331"/>
    </row>
    <row r="170" spans="2:24" hidden="1" outlineLevel="1">
      <c r="B170" s="52"/>
      <c r="C170" s="624"/>
      <c r="D170" s="177"/>
      <c r="E170" s="576"/>
      <c r="F170" s="576"/>
      <c r="G170" s="576"/>
      <c r="H170" s="576"/>
      <c r="I170" s="576"/>
      <c r="J170" s="564"/>
      <c r="K170" s="565"/>
      <c r="L170" s="562"/>
      <c r="M170" s="562"/>
      <c r="N170" s="562"/>
      <c r="O170" s="562"/>
      <c r="P170" s="562"/>
      <c r="Q170" s="563"/>
      <c r="R170" s="52"/>
      <c r="S170" s="331"/>
      <c r="T170" s="331"/>
      <c r="U170" s="331"/>
      <c r="V170" s="331"/>
      <c r="W170" s="331"/>
      <c r="X170" s="331"/>
    </row>
    <row r="171" spans="2:24" hidden="1" outlineLevel="1">
      <c r="B171" s="52"/>
      <c r="C171" s="624"/>
      <c r="D171" s="177"/>
      <c r="E171" s="576"/>
      <c r="F171" s="576"/>
      <c r="G171" s="576"/>
      <c r="H171" s="576"/>
      <c r="I171" s="576"/>
      <c r="J171" s="564"/>
      <c r="K171" s="565"/>
      <c r="L171" s="562"/>
      <c r="M171" s="562"/>
      <c r="N171" s="562"/>
      <c r="O171" s="562"/>
      <c r="P171" s="562"/>
      <c r="Q171" s="563"/>
      <c r="R171" s="52"/>
      <c r="S171" s="331"/>
      <c r="T171" s="331"/>
      <c r="U171" s="331"/>
      <c r="V171" s="331"/>
      <c r="W171" s="331"/>
      <c r="X171" s="331"/>
    </row>
    <row r="172" spans="2:24" hidden="1" outlineLevel="1">
      <c r="B172" s="52"/>
      <c r="C172" s="624" t="str">
        <f>IF(C68="","",C68)</f>
        <v/>
      </c>
      <c r="D172" s="177"/>
      <c r="E172" s="576"/>
      <c r="F172" s="576"/>
      <c r="G172" s="576"/>
      <c r="H172" s="576"/>
      <c r="I172" s="576"/>
      <c r="J172" s="564"/>
      <c r="K172" s="565"/>
      <c r="L172" s="562" t="s">
        <v>24</v>
      </c>
      <c r="M172" s="562"/>
      <c r="N172" s="562"/>
      <c r="O172" s="562" t="s">
        <v>24</v>
      </c>
      <c r="P172" s="562"/>
      <c r="Q172" s="563"/>
      <c r="R172" s="52"/>
      <c r="S172" s="331"/>
      <c r="T172" s="331"/>
      <c r="U172" s="331"/>
      <c r="V172" s="331"/>
      <c r="W172" s="331"/>
      <c r="X172" s="331"/>
    </row>
    <row r="173" spans="2:24" hidden="1" outlineLevel="1">
      <c r="B173" s="52"/>
      <c r="C173" s="624"/>
      <c r="D173" s="177"/>
      <c r="E173" s="576"/>
      <c r="F173" s="576"/>
      <c r="G173" s="576"/>
      <c r="H173" s="576"/>
      <c r="I173" s="576"/>
      <c r="J173" s="564"/>
      <c r="K173" s="565"/>
      <c r="L173" s="562"/>
      <c r="M173" s="562"/>
      <c r="N173" s="562"/>
      <c r="O173" s="562"/>
      <c r="P173" s="562"/>
      <c r="Q173" s="563"/>
      <c r="R173" s="52"/>
      <c r="S173" s="331"/>
      <c r="T173" s="331"/>
      <c r="U173" s="331"/>
      <c r="V173" s="331"/>
      <c r="W173" s="331"/>
      <c r="X173" s="331"/>
    </row>
    <row r="174" spans="2:24" hidden="1" outlineLevel="1">
      <c r="B174" s="52"/>
      <c r="C174" s="624"/>
      <c r="D174" s="177"/>
      <c r="E174" s="576"/>
      <c r="F174" s="576"/>
      <c r="G174" s="576"/>
      <c r="H174" s="576"/>
      <c r="I174" s="576"/>
      <c r="J174" s="564"/>
      <c r="K174" s="565"/>
      <c r="L174" s="562"/>
      <c r="M174" s="562"/>
      <c r="N174" s="562"/>
      <c r="O174" s="562"/>
      <c r="P174" s="562"/>
      <c r="Q174" s="563"/>
      <c r="R174" s="52"/>
      <c r="S174" s="331"/>
      <c r="T174" s="331"/>
      <c r="U174" s="331"/>
      <c r="V174" s="331"/>
      <c r="W174" s="331"/>
      <c r="X174" s="331"/>
    </row>
    <row r="175" spans="2:24" hidden="1" outlineLevel="1">
      <c r="B175" s="52"/>
      <c r="C175" s="624" t="str">
        <f>IF(C69="","",C69)</f>
        <v/>
      </c>
      <c r="D175" s="177"/>
      <c r="E175" s="576"/>
      <c r="F175" s="576"/>
      <c r="G175" s="576"/>
      <c r="H175" s="576"/>
      <c r="I175" s="576"/>
      <c r="J175" s="564"/>
      <c r="K175" s="565"/>
      <c r="L175" s="562" t="s">
        <v>24</v>
      </c>
      <c r="M175" s="562"/>
      <c r="N175" s="562"/>
      <c r="O175" s="562" t="s">
        <v>24</v>
      </c>
      <c r="P175" s="562"/>
      <c r="Q175" s="563"/>
      <c r="R175" s="52"/>
      <c r="S175" s="331"/>
      <c r="T175" s="331"/>
      <c r="U175" s="331"/>
      <c r="V175" s="331"/>
      <c r="W175" s="331"/>
      <c r="X175" s="331"/>
    </row>
    <row r="176" spans="2:24" hidden="1" outlineLevel="1">
      <c r="B176" s="52"/>
      <c r="C176" s="624"/>
      <c r="D176" s="177"/>
      <c r="E176" s="576"/>
      <c r="F176" s="576"/>
      <c r="G176" s="576"/>
      <c r="H176" s="576"/>
      <c r="I176" s="576"/>
      <c r="J176" s="564"/>
      <c r="K176" s="565"/>
      <c r="L176" s="562"/>
      <c r="M176" s="562"/>
      <c r="N176" s="562"/>
      <c r="O176" s="562"/>
      <c r="P176" s="562"/>
      <c r="Q176" s="563"/>
      <c r="R176" s="52"/>
      <c r="S176" s="331"/>
      <c r="T176" s="331"/>
      <c r="U176" s="331"/>
      <c r="V176" s="331"/>
      <c r="W176" s="331"/>
      <c r="X176" s="331"/>
    </row>
    <row r="177" spans="2:24" hidden="1" outlineLevel="1">
      <c r="B177" s="52"/>
      <c r="C177" s="624"/>
      <c r="D177" s="177"/>
      <c r="E177" s="576"/>
      <c r="F177" s="576"/>
      <c r="G177" s="576"/>
      <c r="H177" s="576"/>
      <c r="I177" s="576"/>
      <c r="J177" s="564"/>
      <c r="K177" s="565"/>
      <c r="L177" s="562"/>
      <c r="M177" s="562"/>
      <c r="N177" s="562"/>
      <c r="O177" s="562"/>
      <c r="P177" s="562"/>
      <c r="Q177" s="563"/>
      <c r="R177" s="52"/>
      <c r="S177" s="331"/>
      <c r="T177" s="331"/>
      <c r="U177" s="331"/>
      <c r="V177" s="331"/>
      <c r="W177" s="331"/>
      <c r="X177" s="331"/>
    </row>
    <row r="178" spans="2:24" hidden="1" outlineLevel="1">
      <c r="B178" s="52"/>
      <c r="C178" s="624" t="str">
        <f>IF(C70="","",C70)</f>
        <v/>
      </c>
      <c r="D178" s="177"/>
      <c r="E178" s="576"/>
      <c r="F178" s="576"/>
      <c r="G178" s="576"/>
      <c r="H178" s="576"/>
      <c r="I178" s="576"/>
      <c r="J178" s="564"/>
      <c r="K178" s="565"/>
      <c r="L178" s="562" t="s">
        <v>24</v>
      </c>
      <c r="M178" s="562"/>
      <c r="N178" s="562"/>
      <c r="O178" s="562" t="s">
        <v>24</v>
      </c>
      <c r="P178" s="562"/>
      <c r="Q178" s="563"/>
      <c r="R178" s="52"/>
      <c r="S178" s="331"/>
      <c r="T178" s="331"/>
      <c r="U178" s="331"/>
      <c r="V178" s="331"/>
      <c r="W178" s="331"/>
      <c r="X178" s="331"/>
    </row>
    <row r="179" spans="2:24" hidden="1" outlineLevel="1">
      <c r="B179" s="52"/>
      <c r="C179" s="624"/>
      <c r="D179" s="177"/>
      <c r="E179" s="576"/>
      <c r="F179" s="576"/>
      <c r="G179" s="576"/>
      <c r="H179" s="576"/>
      <c r="I179" s="576"/>
      <c r="J179" s="564"/>
      <c r="K179" s="565"/>
      <c r="L179" s="562"/>
      <c r="M179" s="562"/>
      <c r="N179" s="562"/>
      <c r="O179" s="562"/>
      <c r="P179" s="562"/>
      <c r="Q179" s="563"/>
      <c r="R179" s="52"/>
      <c r="S179" s="331"/>
      <c r="T179" s="331"/>
      <c r="U179" s="331"/>
      <c r="V179" s="331"/>
      <c r="W179" s="331"/>
      <c r="X179" s="331"/>
    </row>
    <row r="180" spans="2:24" ht="14.4" hidden="1" outlineLevel="1" thickBot="1">
      <c r="B180" s="52"/>
      <c r="C180" s="625"/>
      <c r="D180" s="178"/>
      <c r="E180" s="621"/>
      <c r="F180" s="621"/>
      <c r="G180" s="621"/>
      <c r="H180" s="621"/>
      <c r="I180" s="621"/>
      <c r="J180" s="622"/>
      <c r="K180" s="623"/>
      <c r="L180" s="619"/>
      <c r="M180" s="619"/>
      <c r="N180" s="619"/>
      <c r="O180" s="619"/>
      <c r="P180" s="619"/>
      <c r="Q180" s="620"/>
      <c r="R180" s="52"/>
      <c r="S180" s="331"/>
      <c r="T180" s="331"/>
      <c r="U180" s="331"/>
      <c r="V180" s="331"/>
      <c r="W180" s="331"/>
      <c r="X180" s="331"/>
    </row>
    <row r="181" spans="2:24" ht="6.6" hidden="1" customHeight="1" outlineLevel="1">
      <c r="B181" s="52"/>
      <c r="C181" s="52"/>
      <c r="D181" s="52"/>
      <c r="E181" s="52"/>
      <c r="F181" s="52"/>
      <c r="G181" s="52"/>
      <c r="H181" s="52"/>
      <c r="I181" s="52"/>
      <c r="J181" s="52"/>
      <c r="K181" s="52"/>
      <c r="L181" s="52"/>
      <c r="M181" s="52"/>
      <c r="N181" s="52"/>
      <c r="O181" s="52"/>
      <c r="P181" s="52"/>
      <c r="Q181" s="52"/>
      <c r="R181" s="52"/>
      <c r="S181" s="331"/>
      <c r="T181" s="331"/>
      <c r="U181" s="331"/>
      <c r="V181" s="331"/>
      <c r="W181" s="331"/>
      <c r="X181" s="331"/>
    </row>
    <row r="182" spans="2:24" ht="15" customHeight="1" collapsed="1">
      <c r="B182" s="72"/>
      <c r="C182" s="123" t="s">
        <v>41</v>
      </c>
      <c r="D182" s="72"/>
      <c r="E182" s="72"/>
      <c r="F182" s="72"/>
      <c r="G182" s="72"/>
      <c r="H182" s="72"/>
      <c r="I182" s="72"/>
      <c r="J182" s="72"/>
      <c r="S182" s="331"/>
      <c r="T182" s="334"/>
      <c r="U182" s="331"/>
      <c r="V182" s="331"/>
      <c r="W182" s="331"/>
      <c r="X182" s="331"/>
    </row>
    <row r="183" spans="2:24" ht="6.6" customHeight="1">
      <c r="B183" s="72"/>
      <c r="C183" s="123"/>
      <c r="D183" s="72"/>
      <c r="E183" s="72"/>
      <c r="F183" s="72"/>
      <c r="G183" s="72"/>
      <c r="H183" s="72"/>
      <c r="I183" s="72"/>
      <c r="J183" s="72"/>
      <c r="S183" s="331"/>
      <c r="T183" s="334"/>
      <c r="U183" s="331"/>
      <c r="V183" s="331"/>
      <c r="W183" s="331"/>
      <c r="X183" s="331"/>
    </row>
    <row r="184" spans="2:24" ht="14.85" customHeight="1">
      <c r="B184" s="52"/>
      <c r="C184" s="163" t="s">
        <v>64</v>
      </c>
      <c r="D184" s="163"/>
      <c r="E184" s="163"/>
      <c r="F184" s="163"/>
      <c r="G184" s="163"/>
      <c r="H184" s="163"/>
      <c r="I184" s="163"/>
      <c r="J184" s="163"/>
      <c r="K184" s="163"/>
      <c r="L184" s="163"/>
      <c r="M184" s="163"/>
      <c r="N184" s="163"/>
      <c r="O184" s="163"/>
      <c r="P184" s="163"/>
      <c r="Q184" s="163"/>
      <c r="R184" s="163"/>
      <c r="S184" s="331"/>
      <c r="T184" s="331"/>
      <c r="U184" s="331"/>
      <c r="V184" s="331"/>
      <c r="W184" s="331"/>
      <c r="X184" s="331"/>
    </row>
    <row r="185" spans="2:24" ht="7.35" customHeight="1">
      <c r="B185" s="52"/>
      <c r="C185" s="149"/>
      <c r="D185" s="149"/>
      <c r="E185" s="149"/>
      <c r="F185" s="149"/>
      <c r="G185" s="149"/>
      <c r="H185" s="149"/>
      <c r="I185" s="149"/>
      <c r="J185" s="149"/>
      <c r="K185" s="149"/>
      <c r="L185" s="149"/>
      <c r="M185" s="149"/>
      <c r="N185" s="149"/>
      <c r="O185" s="149"/>
      <c r="P185" s="149"/>
      <c r="Q185" s="149"/>
      <c r="R185" s="149"/>
      <c r="S185" s="331"/>
      <c r="T185" s="331"/>
      <c r="U185" s="331"/>
      <c r="V185" s="331"/>
      <c r="W185" s="331"/>
      <c r="X185" s="331"/>
    </row>
    <row r="186" spans="2:24" ht="14.85" customHeight="1">
      <c r="B186" s="52"/>
      <c r="C186" s="164" t="s">
        <v>65</v>
      </c>
      <c r="D186" s="164"/>
      <c r="E186" s="164"/>
      <c r="F186" s="164"/>
      <c r="G186" s="164"/>
      <c r="H186" s="164"/>
      <c r="I186" s="164"/>
      <c r="J186" s="164"/>
      <c r="K186" s="164"/>
      <c r="L186" s="164"/>
      <c r="M186" s="164"/>
      <c r="N186" s="164"/>
      <c r="O186" s="164"/>
      <c r="P186" s="164"/>
      <c r="Q186" s="164"/>
      <c r="R186" s="164"/>
      <c r="S186" s="331"/>
      <c r="T186" s="331"/>
      <c r="U186" s="331"/>
      <c r="V186" s="331"/>
      <c r="W186" s="331"/>
      <c r="X186" s="331"/>
    </row>
    <row r="187" spans="2:24" ht="7.5" customHeight="1">
      <c r="B187" s="52"/>
      <c r="C187" s="165"/>
      <c r="D187" s="165"/>
      <c r="E187" s="165"/>
      <c r="F187" s="165"/>
      <c r="G187" s="165"/>
      <c r="H187" s="165"/>
      <c r="I187" s="165"/>
      <c r="J187" s="165"/>
      <c r="K187" s="165"/>
      <c r="L187" s="165"/>
      <c r="M187" s="165"/>
      <c r="N187" s="165"/>
      <c r="O187" s="165"/>
      <c r="P187" s="165"/>
      <c r="Q187" s="165"/>
      <c r="R187" s="165"/>
      <c r="S187" s="331"/>
      <c r="T187" s="331"/>
      <c r="U187" s="331"/>
      <c r="V187" s="331"/>
      <c r="W187" s="331"/>
      <c r="X187" s="331"/>
    </row>
    <row r="188" spans="2:24" ht="14.1" customHeight="1">
      <c r="B188" s="52"/>
      <c r="C188" s="164" t="s">
        <v>66</v>
      </c>
      <c r="D188" s="164"/>
      <c r="E188" s="164"/>
      <c r="F188" s="164"/>
      <c r="G188" s="164"/>
      <c r="H188" s="164"/>
      <c r="I188" s="164"/>
      <c r="J188" s="164"/>
      <c r="K188" s="164"/>
      <c r="L188" s="164"/>
      <c r="M188" s="164"/>
      <c r="N188" s="164"/>
      <c r="O188" s="164"/>
      <c r="P188" s="164"/>
      <c r="Q188" s="164"/>
      <c r="R188" s="164"/>
      <c r="S188" s="331"/>
      <c r="T188" s="331"/>
      <c r="U188" s="331"/>
      <c r="V188" s="331"/>
      <c r="W188" s="331"/>
      <c r="X188" s="331"/>
    </row>
    <row r="189" spans="2:24" ht="7.5" customHeight="1">
      <c r="B189" s="52"/>
      <c r="C189" s="165"/>
      <c r="D189" s="165"/>
      <c r="E189" s="165"/>
      <c r="F189" s="165"/>
      <c r="G189" s="165"/>
      <c r="H189" s="165"/>
      <c r="I189" s="165"/>
      <c r="J189" s="165"/>
      <c r="K189" s="165"/>
      <c r="L189" s="165"/>
      <c r="M189" s="165"/>
      <c r="N189" s="165"/>
      <c r="O189" s="165"/>
      <c r="P189" s="165"/>
      <c r="Q189" s="165"/>
      <c r="R189" s="165"/>
      <c r="S189" s="331"/>
      <c r="T189" s="331"/>
      <c r="U189" s="331"/>
      <c r="V189" s="331"/>
      <c r="W189" s="331"/>
      <c r="X189" s="331"/>
    </row>
    <row r="190" spans="2:24" s="72" customFormat="1" ht="15" customHeight="1">
      <c r="C190" s="162"/>
      <c r="D190" s="86"/>
      <c r="E190" s="86"/>
      <c r="F190" s="86"/>
      <c r="G190" s="86"/>
      <c r="H190" s="86"/>
      <c r="I190" s="86"/>
      <c r="J190" s="86"/>
      <c r="K190" s="86"/>
      <c r="L190" s="86"/>
      <c r="M190" s="86"/>
      <c r="N190" s="86"/>
      <c r="O190" s="86"/>
      <c r="P190" s="86"/>
      <c r="Q190" s="86"/>
      <c r="R190" s="86"/>
      <c r="S190" s="339"/>
      <c r="T190" s="334"/>
      <c r="U190" s="334"/>
      <c r="V190" s="334"/>
      <c r="W190" s="334"/>
      <c r="X190" s="334"/>
    </row>
    <row r="191" spans="2:24" s="72" customFormat="1" ht="6.6" customHeight="1">
      <c r="B191" s="54"/>
      <c r="C191" s="54"/>
      <c r="D191" s="54"/>
      <c r="E191" s="54"/>
      <c r="F191" s="54"/>
      <c r="G191" s="54"/>
      <c r="H191" s="54"/>
      <c r="I191" s="54"/>
      <c r="J191" s="86"/>
      <c r="K191" s="86"/>
      <c r="L191" s="86"/>
      <c r="M191" s="86"/>
      <c r="N191" s="86"/>
      <c r="O191" s="86"/>
      <c r="P191" s="86"/>
      <c r="Q191" s="86"/>
      <c r="R191" s="86"/>
      <c r="S191" s="340"/>
      <c r="T191" s="334"/>
      <c r="U191" s="334"/>
      <c r="V191" s="334"/>
      <c r="W191" s="334"/>
      <c r="X191" s="334"/>
    </row>
    <row r="192" spans="2:24" s="72" customFormat="1" ht="14.1" customHeight="1">
      <c r="B192" s="52"/>
      <c r="C192" s="529" t="s">
        <v>67</v>
      </c>
      <c r="D192" s="529"/>
      <c r="E192" s="529"/>
      <c r="F192" s="529"/>
      <c r="G192" s="149"/>
      <c r="H192" s="149"/>
      <c r="I192" s="54"/>
      <c r="L192" s="166"/>
      <c r="M192" s="166"/>
      <c r="N192" s="166"/>
      <c r="O192" s="166"/>
      <c r="P192" s="166"/>
      <c r="Q192" s="150"/>
      <c r="R192" s="166"/>
      <c r="S192" s="341"/>
      <c r="T192" s="334"/>
      <c r="U192" s="334"/>
      <c r="V192" s="334"/>
      <c r="W192" s="334"/>
      <c r="X192" s="334"/>
    </row>
    <row r="193" spans="2:24" s="72" customFormat="1" ht="7.35" customHeight="1" thickBot="1">
      <c r="B193" s="52"/>
      <c r="C193" s="149"/>
      <c r="D193" s="149"/>
      <c r="E193" s="149"/>
      <c r="F193" s="149"/>
      <c r="G193" s="149"/>
      <c r="H193" s="149"/>
      <c r="I193" s="54"/>
      <c r="J193" s="166"/>
      <c r="K193" s="166"/>
      <c r="L193" s="166"/>
      <c r="M193" s="166"/>
      <c r="N193" s="166"/>
      <c r="O193" s="166"/>
      <c r="P193" s="166"/>
      <c r="Q193" s="150"/>
      <c r="R193" s="166"/>
      <c r="S193" s="341"/>
      <c r="T193" s="334"/>
      <c r="U193" s="334"/>
      <c r="V193" s="334"/>
      <c r="W193" s="334"/>
      <c r="X193" s="334"/>
    </row>
    <row r="194" spans="2:24" s="72" customFormat="1" ht="14.1" customHeight="1" thickBot="1">
      <c r="B194" s="52"/>
      <c r="C194" s="526"/>
      <c r="D194" s="527"/>
      <c r="E194" s="527"/>
      <c r="F194" s="527"/>
      <c r="G194" s="527"/>
      <c r="H194" s="528"/>
      <c r="I194" s="54"/>
      <c r="J194" s="166"/>
      <c r="K194" s="166"/>
      <c r="L194" s="166"/>
      <c r="M194" s="166"/>
      <c r="N194" s="166"/>
      <c r="O194" s="166"/>
      <c r="P194" s="166"/>
      <c r="Q194" s="150"/>
      <c r="R194" s="166"/>
      <c r="S194" s="341"/>
      <c r="T194" s="334"/>
      <c r="U194" s="334"/>
      <c r="V194" s="334"/>
      <c r="W194" s="334"/>
      <c r="X194" s="334"/>
    </row>
    <row r="195" spans="2:24" s="72" customFormat="1" ht="7.35" customHeight="1">
      <c r="B195" s="52"/>
      <c r="C195" s="149"/>
      <c r="D195" s="149"/>
      <c r="E195" s="149"/>
      <c r="F195" s="149"/>
      <c r="G195" s="149"/>
      <c r="H195" s="149"/>
      <c r="I195" s="54"/>
      <c r="J195" s="569" t="s">
        <v>68</v>
      </c>
      <c r="K195" s="569"/>
      <c r="L195" s="569"/>
      <c r="M195" s="569"/>
      <c r="N195" s="569"/>
      <c r="O195" s="569"/>
      <c r="P195" s="569"/>
      <c r="Q195" s="569"/>
      <c r="R195" s="569"/>
      <c r="S195" s="341"/>
      <c r="T195" s="334"/>
      <c r="U195" s="334"/>
      <c r="V195" s="334"/>
      <c r="W195" s="334"/>
      <c r="X195" s="334"/>
    </row>
    <row r="196" spans="2:24" s="72" customFormat="1" ht="14.85" customHeight="1">
      <c r="B196" s="52"/>
      <c r="C196" s="529" t="s">
        <v>69</v>
      </c>
      <c r="D196" s="529"/>
      <c r="E196" s="529"/>
      <c r="F196" s="529"/>
      <c r="G196" s="149"/>
      <c r="H196" s="149"/>
      <c r="I196" s="54"/>
      <c r="J196" s="569"/>
      <c r="K196" s="569"/>
      <c r="L196" s="569"/>
      <c r="M196" s="569"/>
      <c r="N196" s="569"/>
      <c r="O196" s="569"/>
      <c r="P196" s="569"/>
      <c r="Q196" s="569"/>
      <c r="R196" s="569"/>
      <c r="S196" s="341"/>
      <c r="T196" s="334"/>
      <c r="U196" s="334"/>
      <c r="V196" s="334"/>
      <c r="W196" s="334"/>
      <c r="X196" s="334"/>
    </row>
    <row r="197" spans="2:24" s="72" customFormat="1" ht="7.35" customHeight="1" thickBot="1">
      <c r="B197" s="52"/>
      <c r="C197" s="149"/>
      <c r="D197" s="149"/>
      <c r="E197" s="149"/>
      <c r="F197" s="149"/>
      <c r="G197" s="149"/>
      <c r="H197" s="149"/>
      <c r="I197" s="54"/>
      <c r="J197" s="569"/>
      <c r="K197" s="569"/>
      <c r="L197" s="569"/>
      <c r="M197" s="569"/>
      <c r="N197" s="569"/>
      <c r="O197" s="569"/>
      <c r="P197" s="569"/>
      <c r="Q197" s="569"/>
      <c r="R197" s="569"/>
      <c r="S197" s="341"/>
      <c r="T197" s="334"/>
      <c r="U197" s="334"/>
      <c r="V197" s="334"/>
      <c r="W197" s="334"/>
      <c r="X197" s="334"/>
    </row>
    <row r="198" spans="2:24" s="72" customFormat="1" ht="14.1" customHeight="1" thickBot="1">
      <c r="B198" s="52"/>
      <c r="C198" s="526"/>
      <c r="D198" s="527"/>
      <c r="E198" s="527"/>
      <c r="F198" s="527"/>
      <c r="G198" s="527"/>
      <c r="H198" s="528"/>
      <c r="I198" s="54"/>
      <c r="J198" s="569"/>
      <c r="K198" s="569"/>
      <c r="L198" s="569"/>
      <c r="M198" s="569"/>
      <c r="N198" s="569"/>
      <c r="O198" s="569"/>
      <c r="P198" s="569"/>
      <c r="Q198" s="569"/>
      <c r="R198" s="569"/>
      <c r="S198" s="341"/>
      <c r="T198" s="334"/>
      <c r="U198" s="334"/>
      <c r="V198" s="334"/>
      <c r="W198" s="334"/>
      <c r="X198" s="334"/>
    </row>
    <row r="199" spans="2:24" s="72" customFormat="1" ht="7.35" customHeight="1">
      <c r="B199" s="52"/>
      <c r="C199" s="149"/>
      <c r="D199" s="149"/>
      <c r="E199" s="149"/>
      <c r="F199" s="149"/>
      <c r="G199" s="149"/>
      <c r="H199" s="149"/>
      <c r="I199" s="54"/>
      <c r="J199" s="569"/>
      <c r="K199" s="569"/>
      <c r="L199" s="569"/>
      <c r="M199" s="569"/>
      <c r="N199" s="569"/>
      <c r="O199" s="569"/>
      <c r="P199" s="569"/>
      <c r="Q199" s="569"/>
      <c r="R199" s="569"/>
      <c r="S199" s="341"/>
      <c r="T199" s="334"/>
      <c r="U199" s="334"/>
      <c r="V199" s="334"/>
      <c r="W199" s="334"/>
      <c r="X199" s="334"/>
    </row>
    <row r="200" spans="2:24" s="72" customFormat="1" ht="14.85" customHeight="1">
      <c r="B200" s="52"/>
      <c r="C200" s="529" t="s">
        <v>70</v>
      </c>
      <c r="D200" s="529"/>
      <c r="E200" s="529"/>
      <c r="F200" s="529"/>
      <c r="G200" s="149"/>
      <c r="H200" s="149"/>
      <c r="I200" s="54"/>
      <c r="J200" s="569"/>
      <c r="K200" s="569"/>
      <c r="L200" s="569"/>
      <c r="M200" s="569"/>
      <c r="N200" s="569"/>
      <c r="O200" s="569"/>
      <c r="P200" s="569"/>
      <c r="Q200" s="569"/>
      <c r="R200" s="569"/>
      <c r="S200" s="341"/>
      <c r="T200" s="334"/>
      <c r="U200" s="334"/>
      <c r="V200" s="334"/>
      <c r="W200" s="334"/>
      <c r="X200" s="334"/>
    </row>
    <row r="201" spans="2:24" s="72" customFormat="1" ht="6.6" customHeight="1" thickBot="1">
      <c r="B201" s="52"/>
      <c r="C201" s="149"/>
      <c r="D201" s="149"/>
      <c r="E201" s="149"/>
      <c r="F201" s="149"/>
      <c r="G201" s="149"/>
      <c r="H201" s="149"/>
      <c r="I201" s="54"/>
      <c r="J201" s="569"/>
      <c r="K201" s="569"/>
      <c r="L201" s="569"/>
      <c r="M201" s="569"/>
      <c r="N201" s="569"/>
      <c r="O201" s="569"/>
      <c r="P201" s="569"/>
      <c r="Q201" s="569"/>
      <c r="R201" s="569"/>
      <c r="S201" s="341"/>
      <c r="T201" s="334"/>
      <c r="U201" s="334"/>
      <c r="V201" s="334"/>
      <c r="W201" s="334"/>
      <c r="X201" s="334"/>
    </row>
    <row r="202" spans="2:24" s="72" customFormat="1" ht="14.1" customHeight="1" thickBot="1">
      <c r="B202" s="52"/>
      <c r="C202" s="526"/>
      <c r="D202" s="527"/>
      <c r="E202" s="527"/>
      <c r="F202" s="527"/>
      <c r="G202" s="527"/>
      <c r="H202" s="528"/>
      <c r="I202" s="54"/>
      <c r="J202" s="569"/>
      <c r="K202" s="569"/>
      <c r="L202" s="569"/>
      <c r="M202" s="569"/>
      <c r="N202" s="569"/>
      <c r="O202" s="569"/>
      <c r="P202" s="569"/>
      <c r="Q202" s="569"/>
      <c r="R202" s="569"/>
      <c r="S202" s="341"/>
      <c r="T202" s="334"/>
      <c r="U202" s="334"/>
      <c r="V202" s="334"/>
      <c r="W202" s="334"/>
      <c r="X202" s="334"/>
    </row>
    <row r="203" spans="2:24" s="72" customFormat="1" ht="6.6" customHeight="1">
      <c r="B203" s="54"/>
      <c r="C203" s="54"/>
      <c r="D203" s="54"/>
      <c r="E203" s="54"/>
      <c r="F203" s="54"/>
      <c r="G203" s="54"/>
      <c r="H203" s="54"/>
      <c r="I203" s="54"/>
      <c r="J203" s="569"/>
      <c r="K203" s="569"/>
      <c r="L203" s="569"/>
      <c r="M203" s="569"/>
      <c r="N203" s="569"/>
      <c r="O203" s="569"/>
      <c r="P203" s="569"/>
      <c r="Q203" s="569"/>
      <c r="R203" s="569"/>
      <c r="S203" s="341"/>
      <c r="T203" s="334"/>
      <c r="U203" s="334"/>
      <c r="V203" s="334"/>
      <c r="W203" s="334"/>
      <c r="X203" s="334"/>
    </row>
    <row r="204" spans="2:24" s="72" customFormat="1">
      <c r="B204" s="52"/>
      <c r="C204" s="529" t="s">
        <v>71</v>
      </c>
      <c r="D204" s="529"/>
      <c r="E204" s="529"/>
      <c r="F204" s="529"/>
      <c r="G204" s="149"/>
      <c r="H204" s="149"/>
      <c r="I204" s="54"/>
      <c r="J204" s="569"/>
      <c r="K204" s="569"/>
      <c r="L204" s="569"/>
      <c r="M204" s="569"/>
      <c r="N204" s="569"/>
      <c r="O204" s="569"/>
      <c r="P204" s="569"/>
      <c r="Q204" s="569"/>
      <c r="R204" s="569"/>
      <c r="S204" s="341"/>
      <c r="T204" s="334"/>
      <c r="U204" s="334"/>
      <c r="V204" s="334"/>
      <c r="W204" s="334"/>
      <c r="X204" s="334"/>
    </row>
    <row r="205" spans="2:24" s="72" customFormat="1" ht="7.35" customHeight="1" thickBot="1">
      <c r="B205" s="52"/>
      <c r="C205" s="149"/>
      <c r="D205" s="149"/>
      <c r="E205" s="149"/>
      <c r="F205" s="149"/>
      <c r="G205" s="149"/>
      <c r="H205" s="149"/>
      <c r="I205" s="54"/>
      <c r="J205" s="166"/>
      <c r="K205" s="166"/>
      <c r="L205" s="166"/>
      <c r="M205" s="166"/>
      <c r="N205" s="166"/>
      <c r="O205" s="166"/>
      <c r="P205" s="166"/>
      <c r="Q205" s="150"/>
      <c r="R205" s="166"/>
      <c r="S205" s="341"/>
      <c r="T205" s="334"/>
      <c r="U205" s="334"/>
      <c r="V205" s="334"/>
      <c r="W205" s="334"/>
      <c r="X205" s="334"/>
    </row>
    <row r="206" spans="2:24" s="72" customFormat="1" ht="14.1" customHeight="1" thickBot="1">
      <c r="B206" s="52"/>
      <c r="C206" s="526"/>
      <c r="D206" s="527"/>
      <c r="E206" s="527"/>
      <c r="F206" s="527"/>
      <c r="G206" s="527"/>
      <c r="H206" s="528"/>
      <c r="I206" s="54"/>
      <c r="J206" s="166"/>
      <c r="K206" s="166"/>
      <c r="L206" s="166"/>
      <c r="M206" s="166"/>
      <c r="N206" s="166"/>
      <c r="O206" s="166"/>
      <c r="P206" s="166"/>
      <c r="Q206" s="150"/>
      <c r="R206" s="166"/>
      <c r="S206" s="341"/>
      <c r="T206" s="334"/>
      <c r="U206" s="334"/>
      <c r="V206" s="334"/>
      <c r="W206" s="334"/>
      <c r="X206" s="334"/>
    </row>
    <row r="207" spans="2:24" s="72" customFormat="1" ht="14.1" customHeight="1">
      <c r="B207" s="52"/>
      <c r="C207" s="578" t="s">
        <v>72</v>
      </c>
      <c r="D207" s="578"/>
      <c r="E207" s="578"/>
      <c r="F207" s="578"/>
      <c r="G207" s="578"/>
      <c r="H207" s="578"/>
      <c r="I207" s="54"/>
      <c r="J207" s="166"/>
      <c r="K207" s="166"/>
      <c r="L207" s="166"/>
      <c r="M207" s="166"/>
      <c r="N207" s="166"/>
      <c r="O207" s="166"/>
      <c r="P207" s="166"/>
      <c r="Q207" s="150"/>
      <c r="R207" s="166"/>
      <c r="S207" s="341"/>
      <c r="T207" s="334"/>
      <c r="U207" s="334"/>
      <c r="V207" s="334"/>
      <c r="W207" s="334"/>
      <c r="X207" s="334"/>
    </row>
    <row r="208" spans="2:24" s="72" customFormat="1" ht="6.6" customHeight="1">
      <c r="B208" s="52"/>
      <c r="C208" s="53"/>
      <c r="D208" s="167"/>
      <c r="E208" s="167"/>
      <c r="F208" s="54"/>
      <c r="G208" s="54"/>
      <c r="H208" s="54"/>
      <c r="I208" s="54"/>
      <c r="J208" s="166"/>
      <c r="K208" s="166"/>
      <c r="L208" s="166"/>
      <c r="M208" s="166"/>
      <c r="N208" s="166"/>
      <c r="O208" s="166"/>
      <c r="P208" s="166"/>
      <c r="Q208" s="150"/>
      <c r="R208" s="166"/>
      <c r="S208" s="341"/>
      <c r="T208" s="334"/>
      <c r="U208" s="334"/>
      <c r="V208" s="334"/>
      <c r="W208" s="334"/>
      <c r="X208" s="334"/>
    </row>
    <row r="209" spans="3:24" s="72" customFormat="1" ht="15" customHeight="1">
      <c r="C209" s="95"/>
      <c r="D209" s="86"/>
      <c r="E209" s="86"/>
      <c r="F209" s="86"/>
      <c r="G209" s="86"/>
      <c r="H209" s="86"/>
      <c r="I209" s="86"/>
      <c r="J209" s="86"/>
      <c r="K209" s="86"/>
      <c r="L209" s="86"/>
      <c r="M209" s="86"/>
      <c r="N209" s="86"/>
      <c r="O209" s="86"/>
      <c r="P209" s="86"/>
      <c r="Q209" s="86"/>
      <c r="S209" s="334"/>
      <c r="T209" s="334"/>
      <c r="U209" s="334"/>
      <c r="V209" s="334"/>
      <c r="W209" s="334"/>
      <c r="X209" s="334"/>
    </row>
    <row r="210" spans="3:24" s="72" customFormat="1" ht="14.85" customHeight="1">
      <c r="C210" s="168" t="s">
        <v>73</v>
      </c>
      <c r="D210" s="169"/>
      <c r="E210" s="169"/>
      <c r="F210" s="169"/>
      <c r="G210" s="169"/>
      <c r="H210" s="169"/>
      <c r="I210" s="169"/>
      <c r="J210" s="169"/>
      <c r="K210" s="86"/>
      <c r="L210" s="86"/>
      <c r="M210" s="86"/>
      <c r="N210" s="86"/>
      <c r="O210" s="86"/>
      <c r="P210" s="86"/>
      <c r="Q210" s="86"/>
      <c r="S210" s="334"/>
      <c r="T210" s="334"/>
      <c r="U210" s="334"/>
      <c r="V210" s="334"/>
      <c r="W210" s="334"/>
      <c r="X210" s="334"/>
    </row>
    <row r="211" spans="3:24" s="72" customFormat="1" ht="14.85" customHeight="1">
      <c r="C211" s="170" t="s">
        <v>74</v>
      </c>
      <c r="E211" s="171">
        <f>COUNTBLANK(F11)+COUNTBLANK(F13)+COUNTBLANK(F15)+COUNTBLANK(F17)+COUNTBLANK(F19)+COUNTBLANK(F21)+COUNTBLANK(F23)+COUNTBLANK(F25)+COUNTBLANK(F29)+COUNTBLANK(F33)*COUNTBLANK(F36)*COUNTBLANK(F36)+COUNTBLANK(F37)+COUNTBLANK(F38)+COUNTBLANK(F39)+COUNTBLANK(F40)+COUNTBLANK(F41)+COUNTBLANK(F80)+COUNTBLANK(F82)+COUNTBLANK(F84)+COUNTBLANK(F86)+COUNTBLANK(F88)+COUNTBLANK(F90)+COUNTBLANK(F92)+COUNTBLANK(F96)+COUNTBLANK(C102)+COUNTBLANK(E119)+COUNTBLANK(C194)+COUNTBLANK(C198)+COUNTBLANK(C202)+COUNTBLANK(C206)</f>
        <v>26</v>
      </c>
      <c r="F211" s="168" t="str">
        <f>IF(E211=0,"Votre formulaire est adéquatement complété","Un ou plusieurs champs obligatoires ne sont pas complétés")</f>
        <v>Un ou plusieurs champs obligatoires ne sont pas complétés</v>
      </c>
      <c r="G211" s="168"/>
      <c r="H211" s="168"/>
      <c r="I211" s="168"/>
      <c r="J211" s="168"/>
      <c r="K211" s="168"/>
      <c r="L211" s="86"/>
      <c r="M211" s="86"/>
      <c r="N211" s="86"/>
      <c r="O211" s="86"/>
      <c r="P211" s="86"/>
      <c r="Q211" s="86"/>
      <c r="S211" s="334"/>
      <c r="T211" s="334"/>
      <c r="U211" s="334"/>
      <c r="V211" s="334"/>
      <c r="W211" s="334"/>
      <c r="X211" s="334"/>
    </row>
    <row r="212" spans="3:24" s="72" customFormat="1" ht="14.85" customHeight="1">
      <c r="C212" s="95"/>
      <c r="D212" s="86"/>
      <c r="E212" s="86"/>
      <c r="F212" s="86"/>
      <c r="G212" s="86"/>
      <c r="H212" s="86"/>
      <c r="I212" s="86"/>
      <c r="J212" s="86"/>
      <c r="K212" s="86"/>
      <c r="L212" s="86"/>
      <c r="M212" s="86"/>
      <c r="N212" s="86"/>
      <c r="O212" s="86"/>
      <c r="P212" s="86"/>
      <c r="Q212" s="86"/>
      <c r="S212" s="334"/>
      <c r="T212" s="334"/>
      <c r="U212" s="334"/>
      <c r="V212" s="334"/>
      <c r="W212" s="334"/>
      <c r="X212" s="334"/>
    </row>
    <row r="213" spans="3:24" s="57" customFormat="1" ht="20.25" customHeight="1">
      <c r="C213" s="570" t="s">
        <v>75</v>
      </c>
      <c r="D213" s="570"/>
      <c r="E213" s="570"/>
      <c r="F213" s="570"/>
      <c r="G213" s="570"/>
      <c r="H213" s="570"/>
      <c r="I213" s="570"/>
      <c r="J213" s="570"/>
      <c r="K213" s="570"/>
      <c r="L213" s="570"/>
      <c r="M213" s="570"/>
      <c r="N213" s="570"/>
      <c r="O213" s="570"/>
      <c r="P213" s="570"/>
      <c r="Q213" s="570"/>
      <c r="R213" s="570"/>
      <c r="S213" s="342"/>
      <c r="T213" s="342"/>
      <c r="U213" s="342"/>
      <c r="V213" s="342"/>
      <c r="W213" s="342"/>
      <c r="X213" s="342"/>
    </row>
    <row r="214" spans="3:24" s="69" customFormat="1">
      <c r="C214" s="571" t="s">
        <v>76</v>
      </c>
      <c r="D214" s="571"/>
      <c r="E214" s="571"/>
      <c r="F214" s="571"/>
      <c r="G214" s="571"/>
      <c r="H214" s="571"/>
      <c r="I214" s="571"/>
      <c r="J214" s="571"/>
      <c r="K214" s="571"/>
      <c r="L214" s="571"/>
      <c r="M214" s="571"/>
      <c r="N214" s="571"/>
      <c r="O214" s="571"/>
      <c r="P214" s="571"/>
      <c r="Q214" s="140"/>
      <c r="S214" s="343"/>
      <c r="T214" s="343"/>
      <c r="U214" s="343"/>
      <c r="V214" s="343"/>
      <c r="W214" s="343"/>
      <c r="X214" s="343"/>
    </row>
    <row r="215" spans="3:24" s="69" customFormat="1">
      <c r="C215" s="70"/>
      <c r="D215" s="70"/>
      <c r="E215" s="70"/>
      <c r="F215" s="70"/>
      <c r="G215" s="70"/>
      <c r="H215" s="70"/>
      <c r="I215" s="70"/>
      <c r="J215" s="70"/>
      <c r="K215" s="70"/>
      <c r="L215" s="70"/>
      <c r="M215" s="71"/>
      <c r="N215" s="71"/>
      <c r="S215" s="343"/>
      <c r="T215" s="343"/>
      <c r="U215" s="343"/>
      <c r="V215" s="343"/>
      <c r="W215" s="343"/>
      <c r="X215" s="343"/>
    </row>
    <row r="216" spans="3:24" ht="33.6" customHeight="1">
      <c r="C216" s="568" t="s">
        <v>77</v>
      </c>
      <c r="D216" s="568"/>
      <c r="E216" s="568"/>
      <c r="F216" s="568"/>
      <c r="G216" s="568"/>
      <c r="H216" s="568"/>
      <c r="I216" s="568"/>
      <c r="J216" s="568"/>
      <c r="K216" s="568"/>
      <c r="L216" s="568"/>
      <c r="M216" s="568"/>
      <c r="N216" s="568"/>
      <c r="O216" s="568"/>
      <c r="P216" s="568"/>
      <c r="Q216" s="139"/>
      <c r="S216" s="331"/>
      <c r="T216" s="331"/>
      <c r="U216" s="331"/>
      <c r="V216" s="331"/>
      <c r="W216" s="331"/>
      <c r="X216" s="331"/>
    </row>
    <row r="217" spans="3:24">
      <c r="D217" s="68"/>
      <c r="E217" s="68"/>
      <c r="F217" s="68"/>
      <c r="G217" s="68"/>
      <c r="H217" s="68"/>
      <c r="I217" s="68"/>
      <c r="J217" s="68"/>
      <c r="K217" s="68"/>
      <c r="L217" s="68"/>
      <c r="M217" s="68"/>
      <c r="N217" s="68"/>
      <c r="O217" s="68"/>
      <c r="P217" s="68"/>
      <c r="Q217" s="68"/>
      <c r="S217" s="331"/>
      <c r="T217" s="331"/>
      <c r="U217" s="331"/>
      <c r="V217" s="331"/>
      <c r="W217" s="331"/>
      <c r="X217" s="331"/>
    </row>
  </sheetData>
  <sheetProtection algorithmName="SHA-512" hashValue="uZzEV0/ZsnQFa941ZFKFIimLJ3ixDRuXCAhN+VzVcFcBeVaWEZl1AcrRIEh6AFnZtps+ZITsn5+ehQsUjBfhVw==" saltValue="RXwQ/aw8/0HF61fl7HuPkw==" spinCount="100000" sheet="1" formatRows="0" selectLockedCells="1"/>
  <mergeCells count="320">
    <mergeCell ref="G110:M110"/>
    <mergeCell ref="G111:M111"/>
    <mergeCell ref="G112:M112"/>
    <mergeCell ref="J160:K160"/>
    <mergeCell ref="J155:K155"/>
    <mergeCell ref="J156:K156"/>
    <mergeCell ref="J158:K158"/>
    <mergeCell ref="J159:K159"/>
    <mergeCell ref="O136:Q138"/>
    <mergeCell ref="O157:Q159"/>
    <mergeCell ref="O139:Q141"/>
    <mergeCell ref="O160:Q162"/>
    <mergeCell ref="E134:I134"/>
    <mergeCell ref="E135:I135"/>
    <mergeCell ref="E137:I137"/>
    <mergeCell ref="E138:I138"/>
    <mergeCell ref="E140:I140"/>
    <mergeCell ref="L133:N135"/>
    <mergeCell ref="L136:N138"/>
    <mergeCell ref="L139:N141"/>
    <mergeCell ref="J150:K150"/>
    <mergeCell ref="J134:K134"/>
    <mergeCell ref="J135:K135"/>
    <mergeCell ref="J137:K137"/>
    <mergeCell ref="L175:N177"/>
    <mergeCell ref="J171:K171"/>
    <mergeCell ref="J173:K173"/>
    <mergeCell ref="J174:K174"/>
    <mergeCell ref="L178:N180"/>
    <mergeCell ref="L151:N153"/>
    <mergeCell ref="L154:N156"/>
    <mergeCell ref="L157:N159"/>
    <mergeCell ref="L160:N162"/>
    <mergeCell ref="L163:N165"/>
    <mergeCell ref="J175:K175"/>
    <mergeCell ref="J178:K178"/>
    <mergeCell ref="O142:Q144"/>
    <mergeCell ref="O145:Q147"/>
    <mergeCell ref="O148:Q150"/>
    <mergeCell ref="O151:Q153"/>
    <mergeCell ref="O154:Q156"/>
    <mergeCell ref="C178:C180"/>
    <mergeCell ref="E152:I152"/>
    <mergeCell ref="E153:I153"/>
    <mergeCell ref="E155:I155"/>
    <mergeCell ref="E156:I156"/>
    <mergeCell ref="E158:I158"/>
    <mergeCell ref="E159:I159"/>
    <mergeCell ref="E161:I161"/>
    <mergeCell ref="E162:I162"/>
    <mergeCell ref="E164:I164"/>
    <mergeCell ref="E165:I165"/>
    <mergeCell ref="E167:I167"/>
    <mergeCell ref="E168:I168"/>
    <mergeCell ref="E170:I170"/>
    <mergeCell ref="E171:I171"/>
    <mergeCell ref="E173:I173"/>
    <mergeCell ref="E174:I174"/>
    <mergeCell ref="E176:I176"/>
    <mergeCell ref="L169:N171"/>
    <mergeCell ref="C151:C153"/>
    <mergeCell ref="C154:C156"/>
    <mergeCell ref="C157:C159"/>
    <mergeCell ref="C160:C162"/>
    <mergeCell ref="C163:C165"/>
    <mergeCell ref="C166:C168"/>
    <mergeCell ref="C169:C171"/>
    <mergeCell ref="C172:C174"/>
    <mergeCell ref="C175:C177"/>
    <mergeCell ref="C124:C126"/>
    <mergeCell ref="C127:C129"/>
    <mergeCell ref="C130:C132"/>
    <mergeCell ref="C133:C135"/>
    <mergeCell ref="C136:C138"/>
    <mergeCell ref="C139:C141"/>
    <mergeCell ref="C142:C144"/>
    <mergeCell ref="C145:C147"/>
    <mergeCell ref="C148:C150"/>
    <mergeCell ref="J138:K138"/>
    <mergeCell ref="J140:K140"/>
    <mergeCell ref="J141:K141"/>
    <mergeCell ref="J143:K143"/>
    <mergeCell ref="J144:K144"/>
    <mergeCell ref="J146:K146"/>
    <mergeCell ref="J147:K147"/>
    <mergeCell ref="J149:K149"/>
    <mergeCell ref="E143:I143"/>
    <mergeCell ref="E144:I144"/>
    <mergeCell ref="J148:K148"/>
    <mergeCell ref="E146:I146"/>
    <mergeCell ref="E147:I147"/>
    <mergeCell ref="E149:I149"/>
    <mergeCell ref="E154:I154"/>
    <mergeCell ref="J154:K154"/>
    <mergeCell ref="E157:I157"/>
    <mergeCell ref="J157:K157"/>
    <mergeCell ref="E160:I160"/>
    <mergeCell ref="J177:K177"/>
    <mergeCell ref="J176:K176"/>
    <mergeCell ref="E177:I177"/>
    <mergeCell ref="E175:I175"/>
    <mergeCell ref="L142:N144"/>
    <mergeCell ref="L145:N147"/>
    <mergeCell ref="L148:N150"/>
    <mergeCell ref="J152:K152"/>
    <mergeCell ref="J153:K153"/>
    <mergeCell ref="J161:K161"/>
    <mergeCell ref="J162:K162"/>
    <mergeCell ref="J164:K164"/>
    <mergeCell ref="J165:K165"/>
    <mergeCell ref="O175:Q177"/>
    <mergeCell ref="O178:Q180"/>
    <mergeCell ref="E163:I163"/>
    <mergeCell ref="J163:K163"/>
    <mergeCell ref="E166:I166"/>
    <mergeCell ref="J166:K166"/>
    <mergeCell ref="E169:I169"/>
    <mergeCell ref="J169:K169"/>
    <mergeCell ref="L166:N168"/>
    <mergeCell ref="E172:I172"/>
    <mergeCell ref="J172:K172"/>
    <mergeCell ref="O166:Q168"/>
    <mergeCell ref="O169:Q171"/>
    <mergeCell ref="O172:Q174"/>
    <mergeCell ref="J168:K168"/>
    <mergeCell ref="J170:K170"/>
    <mergeCell ref="E178:I178"/>
    <mergeCell ref="E179:I179"/>
    <mergeCell ref="E180:I180"/>
    <mergeCell ref="J167:K167"/>
    <mergeCell ref="J180:K180"/>
    <mergeCell ref="J179:K179"/>
    <mergeCell ref="O163:Q165"/>
    <mergeCell ref="L172:N174"/>
    <mergeCell ref="O67:Q67"/>
    <mergeCell ref="C107:P107"/>
    <mergeCell ref="L73:P74"/>
    <mergeCell ref="E68:I68"/>
    <mergeCell ref="E69:I69"/>
    <mergeCell ref="L69:N69"/>
    <mergeCell ref="L70:N70"/>
    <mergeCell ref="E70:I70"/>
    <mergeCell ref="O69:Q69"/>
    <mergeCell ref="O70:Q70"/>
    <mergeCell ref="J69:K69"/>
    <mergeCell ref="F82:N82"/>
    <mergeCell ref="F84:N84"/>
    <mergeCell ref="F86:N86"/>
    <mergeCell ref="F88:N88"/>
    <mergeCell ref="F90:N90"/>
    <mergeCell ref="F92:N92"/>
    <mergeCell ref="F94:N94"/>
    <mergeCell ref="O68:Q68"/>
    <mergeCell ref="L68:N68"/>
    <mergeCell ref="N112:P112"/>
    <mergeCell ref="C114:P114"/>
    <mergeCell ref="C115:P115"/>
    <mergeCell ref="C111:F111"/>
    <mergeCell ref="N111:P111"/>
    <mergeCell ref="N110:P110"/>
    <mergeCell ref="F96:N96"/>
    <mergeCell ref="C110:F110"/>
    <mergeCell ref="O58:Q58"/>
    <mergeCell ref="O59:Q59"/>
    <mergeCell ref="J70:K70"/>
    <mergeCell ref="J64:K64"/>
    <mergeCell ref="J65:K65"/>
    <mergeCell ref="J66:K66"/>
    <mergeCell ref="J67:K67"/>
    <mergeCell ref="J68:K68"/>
    <mergeCell ref="C73:J74"/>
    <mergeCell ref="L61:N61"/>
    <mergeCell ref="L62:N62"/>
    <mergeCell ref="J63:K63"/>
    <mergeCell ref="J61:K61"/>
    <mergeCell ref="J62:K62"/>
    <mergeCell ref="O60:Q60"/>
    <mergeCell ref="O61:Q61"/>
    <mergeCell ref="C207:H207"/>
    <mergeCell ref="C119:D119"/>
    <mergeCell ref="E119:F119"/>
    <mergeCell ref="E123:I123"/>
    <mergeCell ref="C112:F112"/>
    <mergeCell ref="E151:I151"/>
    <mergeCell ref="J151:K151"/>
    <mergeCell ref="E150:I150"/>
    <mergeCell ref="E136:I136"/>
    <mergeCell ref="J136:K136"/>
    <mergeCell ref="E139:I139"/>
    <mergeCell ref="J139:K139"/>
    <mergeCell ref="E142:I142"/>
    <mergeCell ref="J142:K142"/>
    <mergeCell ref="E141:I141"/>
    <mergeCell ref="E125:I125"/>
    <mergeCell ref="E126:I126"/>
    <mergeCell ref="J123:K123"/>
    <mergeCell ref="E128:I128"/>
    <mergeCell ref="E129:I129"/>
    <mergeCell ref="E131:I131"/>
    <mergeCell ref="E145:I145"/>
    <mergeCell ref="J145:K145"/>
    <mergeCell ref="E148:I148"/>
    <mergeCell ref="L123:N123"/>
    <mergeCell ref="C216:P216"/>
    <mergeCell ref="C192:F192"/>
    <mergeCell ref="C194:H194"/>
    <mergeCell ref="C196:F196"/>
    <mergeCell ref="C198:H198"/>
    <mergeCell ref="C200:F200"/>
    <mergeCell ref="C202:H202"/>
    <mergeCell ref="C204:F204"/>
    <mergeCell ref="C206:H206"/>
    <mergeCell ref="J195:R204"/>
    <mergeCell ref="C213:R213"/>
    <mergeCell ref="C214:P214"/>
    <mergeCell ref="O123:Q123"/>
    <mergeCell ref="E124:I124"/>
    <mergeCell ref="J124:K124"/>
    <mergeCell ref="E127:I127"/>
    <mergeCell ref="E130:I130"/>
    <mergeCell ref="J130:K130"/>
    <mergeCell ref="E133:I133"/>
    <mergeCell ref="J133:K133"/>
    <mergeCell ref="E132:I132"/>
    <mergeCell ref="O124:Q126"/>
    <mergeCell ref="O127:Q129"/>
    <mergeCell ref="O130:Q132"/>
    <mergeCell ref="O133:Q135"/>
    <mergeCell ref="J127:K127"/>
    <mergeCell ref="J125:K125"/>
    <mergeCell ref="J126:K126"/>
    <mergeCell ref="J128:K128"/>
    <mergeCell ref="J129:K129"/>
    <mergeCell ref="J131:K131"/>
    <mergeCell ref="J132:K132"/>
    <mergeCell ref="L124:N126"/>
    <mergeCell ref="L127:N129"/>
    <mergeCell ref="L130:N132"/>
    <mergeCell ref="C6:I6"/>
    <mergeCell ref="C7:P7"/>
    <mergeCell ref="F11:N11"/>
    <mergeCell ref="F13:N13"/>
    <mergeCell ref="E56:I56"/>
    <mergeCell ref="E57:I57"/>
    <mergeCell ref="J57:K57"/>
    <mergeCell ref="J51:K51"/>
    <mergeCell ref="F15:N15"/>
    <mergeCell ref="F17:N17"/>
    <mergeCell ref="F19:N19"/>
    <mergeCell ref="F21:N21"/>
    <mergeCell ref="F23:N23"/>
    <mergeCell ref="F25:N25"/>
    <mergeCell ref="F27:N27"/>
    <mergeCell ref="F29:N29"/>
    <mergeCell ref="F33:N33"/>
    <mergeCell ref="O51:Q51"/>
    <mergeCell ref="O52:Q52"/>
    <mergeCell ref="O53:Q53"/>
    <mergeCell ref="O54:Q54"/>
    <mergeCell ref="O55:Q55"/>
    <mergeCell ref="O56:Q56"/>
    <mergeCell ref="O57:Q57"/>
    <mergeCell ref="L64:N64"/>
    <mergeCell ref="L65:N65"/>
    <mergeCell ref="L66:N66"/>
    <mergeCell ref="L67:N67"/>
    <mergeCell ref="O64:Q64"/>
    <mergeCell ref="O62:Q62"/>
    <mergeCell ref="O63:Q63"/>
    <mergeCell ref="E62:I62"/>
    <mergeCell ref="F36:N36"/>
    <mergeCell ref="F37:N37"/>
    <mergeCell ref="F38:N38"/>
    <mergeCell ref="F39:N39"/>
    <mergeCell ref="F40:N40"/>
    <mergeCell ref="F41:N41"/>
    <mergeCell ref="F43:N43"/>
    <mergeCell ref="L58:N58"/>
    <mergeCell ref="L59:N59"/>
    <mergeCell ref="E52:I52"/>
    <mergeCell ref="E53:I53"/>
    <mergeCell ref="E54:I54"/>
    <mergeCell ref="E63:I63"/>
    <mergeCell ref="E64:I64"/>
    <mergeCell ref="O65:Q65"/>
    <mergeCell ref="O66:Q66"/>
    <mergeCell ref="C45:P45"/>
    <mergeCell ref="C48:Q48"/>
    <mergeCell ref="E51:I51"/>
    <mergeCell ref="L51:N51"/>
    <mergeCell ref="L52:N52"/>
    <mergeCell ref="L53:N53"/>
    <mergeCell ref="J53:K53"/>
    <mergeCell ref="J52:K52"/>
    <mergeCell ref="H109:L109"/>
    <mergeCell ref="C109:F109"/>
    <mergeCell ref="F80:N80"/>
    <mergeCell ref="C102:N102"/>
    <mergeCell ref="C105:P105"/>
    <mergeCell ref="C101:P101"/>
    <mergeCell ref="J56:K56"/>
    <mergeCell ref="J55:K55"/>
    <mergeCell ref="J54:K54"/>
    <mergeCell ref="E55:I55"/>
    <mergeCell ref="E67:I67"/>
    <mergeCell ref="E66:I66"/>
    <mergeCell ref="E65:I65"/>
    <mergeCell ref="E58:I58"/>
    <mergeCell ref="E59:I59"/>
    <mergeCell ref="L63:N63"/>
    <mergeCell ref="E61:I61"/>
    <mergeCell ref="E60:I60"/>
    <mergeCell ref="J60:K60"/>
    <mergeCell ref="J58:K58"/>
    <mergeCell ref="J59:K59"/>
    <mergeCell ref="L54:N54"/>
    <mergeCell ref="L55:N55"/>
    <mergeCell ref="L56:N56"/>
    <mergeCell ref="L57:N57"/>
    <mergeCell ref="L60:N60"/>
  </mergeCells>
  <phoneticPr fontId="28" type="noConversion"/>
  <conditionalFormatting sqref="E211">
    <cfRule type="cellIs" dxfId="11" priority="1" operator="greaterThan">
      <formula>0</formula>
    </cfRule>
    <cfRule type="cellIs" dxfId="10" priority="2" operator="equal">
      <formula>0</formula>
    </cfRule>
  </conditionalFormatting>
  <dataValidations count="2">
    <dataValidation showInputMessage="1" showErrorMessage="1" error="Des champs obligatoires ne sont pas remplis. Veuillez les remplir avant se signer le formulaire." sqref="C194:H194" xr:uid="{89555B99-75D5-4FAD-ACCB-44690F366080}"/>
    <dataValidation allowBlank="1" showInputMessage="1" showErrorMessage="1" error="Des champs obligatoires ne sont pas remplis adéquatement. Veuillez les remplir avant de signer et dater le formulaire. " sqref="C206:H206" xr:uid="{02B6CDE2-0B1E-40FB-9BD1-6BD3216192ED}"/>
  </dataValidations>
  <hyperlinks>
    <hyperlink ref="C213:P213" r:id="rId1" display="Faire parvenir ce formulaire en format Excel à : efficaciteenergetique@energir.com" xr:uid="{9587892E-FEBC-4F2A-A9B0-0CD4742BEB0B}"/>
  </hyperlinks>
  <pageMargins left="0.70866141732283472" right="0.70499999999999996" top="0.74803149606299213" bottom="0.74803149606299213" header="0.31496062992125984" footer="0.31496062992125984"/>
  <pageSetup scale="54" fitToHeight="0" orientation="portrait" r:id="rId2"/>
  <headerFooter>
    <oddFooter>&amp;LImpression le &amp;D&amp;C&amp;P de &amp;N&amp;R&amp;A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71009" r:id="rId5" name="Group Box 1">
              <controlPr defaultSize="0" autoFill="0" autoPict="0">
                <anchor moveWithCells="1">
                  <from>
                    <xdr:col>4</xdr:col>
                    <xdr:colOff>571500</xdr:colOff>
                    <xdr:row>29</xdr:row>
                    <xdr:rowOff>0</xdr:rowOff>
                  </from>
                  <to>
                    <xdr:col>14</xdr:col>
                    <xdr:colOff>640080</xdr:colOff>
                    <xdr:row>31</xdr:row>
                    <xdr:rowOff>30480</xdr:rowOff>
                  </to>
                </anchor>
              </controlPr>
            </control>
          </mc:Choice>
        </mc:AlternateContent>
        <mc:AlternateContent xmlns:mc="http://schemas.openxmlformats.org/markup-compatibility/2006">
          <mc:Choice Requires="x14">
            <control shapeId="171010" r:id="rId6" name="Group Box 2">
              <controlPr defaultSize="0" autoFill="0" autoPict="0">
                <anchor moveWithCells="1">
                  <from>
                    <xdr:col>2</xdr:col>
                    <xdr:colOff>30480</xdr:colOff>
                    <xdr:row>30</xdr:row>
                    <xdr:rowOff>0</xdr:rowOff>
                  </from>
                  <to>
                    <xdr:col>11</xdr:col>
                    <xdr:colOff>144780</xdr:colOff>
                    <xdr:row>32</xdr:row>
                    <xdr:rowOff>30480</xdr:rowOff>
                  </to>
                </anchor>
              </controlPr>
            </control>
          </mc:Choice>
        </mc:AlternateContent>
        <mc:AlternateContent xmlns:mc="http://schemas.openxmlformats.org/markup-compatibility/2006">
          <mc:Choice Requires="x14">
            <control shapeId="171012" r:id="rId7" name="Group Box 4">
              <controlPr defaultSize="0" autoFill="0" autoPict="0">
                <anchor moveWithCells="1">
                  <from>
                    <xdr:col>4</xdr:col>
                    <xdr:colOff>571500</xdr:colOff>
                    <xdr:row>38</xdr:row>
                    <xdr:rowOff>0</xdr:rowOff>
                  </from>
                  <to>
                    <xdr:col>14</xdr:col>
                    <xdr:colOff>640080</xdr:colOff>
                    <xdr:row>39</xdr:row>
                    <xdr:rowOff>144780</xdr:rowOff>
                  </to>
                </anchor>
              </controlPr>
            </control>
          </mc:Choice>
        </mc:AlternateContent>
        <mc:AlternateContent xmlns:mc="http://schemas.openxmlformats.org/markup-compatibility/2006">
          <mc:Choice Requires="x14">
            <control shapeId="171013" r:id="rId8" name="Group Box 5">
              <controlPr defaultSize="0" autoFill="0" autoPict="0">
                <anchor moveWithCells="1">
                  <from>
                    <xdr:col>2</xdr:col>
                    <xdr:colOff>30480</xdr:colOff>
                    <xdr:row>38</xdr:row>
                    <xdr:rowOff>0</xdr:rowOff>
                  </from>
                  <to>
                    <xdr:col>11</xdr:col>
                    <xdr:colOff>144780</xdr:colOff>
                    <xdr:row>39</xdr:row>
                    <xdr:rowOff>106680</xdr:rowOff>
                  </to>
                </anchor>
              </controlPr>
            </control>
          </mc:Choice>
        </mc:AlternateContent>
        <mc:AlternateContent xmlns:mc="http://schemas.openxmlformats.org/markup-compatibility/2006">
          <mc:Choice Requires="x14">
            <control shapeId="171014" r:id="rId9" name="Group Box 6">
              <controlPr defaultSize="0" autoFill="0" autoPict="0">
                <anchor moveWithCells="1">
                  <from>
                    <xdr:col>4</xdr:col>
                    <xdr:colOff>571500</xdr:colOff>
                    <xdr:row>42</xdr:row>
                    <xdr:rowOff>0</xdr:rowOff>
                  </from>
                  <to>
                    <xdr:col>14</xdr:col>
                    <xdr:colOff>640080</xdr:colOff>
                    <xdr:row>43</xdr:row>
                    <xdr:rowOff>0</xdr:rowOff>
                  </to>
                </anchor>
              </controlPr>
            </control>
          </mc:Choice>
        </mc:AlternateContent>
        <mc:AlternateContent xmlns:mc="http://schemas.openxmlformats.org/markup-compatibility/2006">
          <mc:Choice Requires="x14">
            <control shapeId="171015" r:id="rId10" name="Group Box 7">
              <controlPr defaultSize="0" autoFill="0" autoPict="0">
                <anchor moveWithCells="1">
                  <from>
                    <xdr:col>2</xdr:col>
                    <xdr:colOff>30480</xdr:colOff>
                    <xdr:row>42</xdr:row>
                    <xdr:rowOff>0</xdr:rowOff>
                  </from>
                  <to>
                    <xdr:col>11</xdr:col>
                    <xdr:colOff>144780</xdr:colOff>
                    <xdr:row>43</xdr:row>
                    <xdr:rowOff>0</xdr:rowOff>
                  </to>
                </anchor>
              </controlPr>
            </control>
          </mc:Choice>
        </mc:AlternateContent>
        <mc:AlternateContent xmlns:mc="http://schemas.openxmlformats.org/markup-compatibility/2006">
          <mc:Choice Requires="x14">
            <control shapeId="171016" r:id="rId11" name="Group Box 8">
              <controlPr defaultSize="0" autoFill="0" autoPict="0">
                <anchor moveWithCells="1">
                  <from>
                    <xdr:col>4</xdr:col>
                    <xdr:colOff>571500</xdr:colOff>
                    <xdr:row>77</xdr:row>
                    <xdr:rowOff>0</xdr:rowOff>
                  </from>
                  <to>
                    <xdr:col>14</xdr:col>
                    <xdr:colOff>640080</xdr:colOff>
                    <xdr:row>79</xdr:row>
                    <xdr:rowOff>68580</xdr:rowOff>
                  </to>
                </anchor>
              </controlPr>
            </control>
          </mc:Choice>
        </mc:AlternateContent>
        <mc:AlternateContent xmlns:mc="http://schemas.openxmlformats.org/markup-compatibility/2006">
          <mc:Choice Requires="x14">
            <control shapeId="171017" r:id="rId12" name="Group Box 9">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18" r:id="rId13" name="Group Box 10">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19" r:id="rId14" name="Group Box 11">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0" r:id="rId15" name="Group Box 12">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1" r:id="rId16" name="Group Box 13">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2" r:id="rId17" name="Group Box 14">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3" r:id="rId18" name="Group Box 15">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4" r:id="rId19" name="Group Box 1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25" r:id="rId20" name="Group Box 1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26" r:id="rId21" name="Group Box 18">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7" r:id="rId22" name="Group Box 19">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28" r:id="rId23" name="Group Box 20">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29" r:id="rId24" name="Group Box 21">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30" r:id="rId25" name="Group Box 22">
              <controlPr defaultSize="0" autoFill="0" autoPict="0">
                <anchor moveWithCells="1">
                  <from>
                    <xdr:col>4</xdr:col>
                    <xdr:colOff>571500</xdr:colOff>
                    <xdr:row>77</xdr:row>
                    <xdr:rowOff>0</xdr:rowOff>
                  </from>
                  <to>
                    <xdr:col>14</xdr:col>
                    <xdr:colOff>640080</xdr:colOff>
                    <xdr:row>79</xdr:row>
                    <xdr:rowOff>30480</xdr:rowOff>
                  </to>
                </anchor>
              </controlPr>
            </control>
          </mc:Choice>
        </mc:AlternateContent>
        <mc:AlternateContent xmlns:mc="http://schemas.openxmlformats.org/markup-compatibility/2006">
          <mc:Choice Requires="x14">
            <control shapeId="171031" r:id="rId26" name="Group Box 23">
              <controlPr defaultSize="0" autoFill="0" autoPict="0">
                <anchor moveWithCells="1">
                  <from>
                    <xdr:col>2</xdr:col>
                    <xdr:colOff>30480</xdr:colOff>
                    <xdr:row>77</xdr:row>
                    <xdr:rowOff>0</xdr:rowOff>
                  </from>
                  <to>
                    <xdr:col>11</xdr:col>
                    <xdr:colOff>144780</xdr:colOff>
                    <xdr:row>79</xdr:row>
                    <xdr:rowOff>30480</xdr:rowOff>
                  </to>
                </anchor>
              </controlPr>
            </control>
          </mc:Choice>
        </mc:AlternateContent>
        <mc:AlternateContent xmlns:mc="http://schemas.openxmlformats.org/markup-compatibility/2006">
          <mc:Choice Requires="x14">
            <control shapeId="171032" r:id="rId27" name="Group Box 2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3" r:id="rId28" name="Group Box 2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34" r:id="rId29" name="Group Box 2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5" r:id="rId30" name="Group Box 2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36" r:id="rId31" name="Group Box 2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7" r:id="rId32" name="Group Box 2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38" r:id="rId33" name="Group Box 3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039" r:id="rId34" name="Group Box 3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040" r:id="rId35" name="Group Box 32">
              <controlPr defaultSize="0" autoFill="0" autoPict="0">
                <anchor moveWithCells="1">
                  <from>
                    <xdr:col>4</xdr:col>
                    <xdr:colOff>571500</xdr:colOff>
                    <xdr:row>41</xdr:row>
                    <xdr:rowOff>0</xdr:rowOff>
                  </from>
                  <to>
                    <xdr:col>14</xdr:col>
                    <xdr:colOff>640080</xdr:colOff>
                    <xdr:row>41</xdr:row>
                    <xdr:rowOff>0</xdr:rowOff>
                  </to>
                </anchor>
              </controlPr>
            </control>
          </mc:Choice>
        </mc:AlternateContent>
        <mc:AlternateContent xmlns:mc="http://schemas.openxmlformats.org/markup-compatibility/2006">
          <mc:Choice Requires="x14">
            <control shapeId="171041" r:id="rId36" name="Group Box 33">
              <controlPr defaultSize="0" autoFill="0" autoPict="0">
                <anchor moveWithCells="1">
                  <from>
                    <xdr:col>2</xdr:col>
                    <xdr:colOff>30480</xdr:colOff>
                    <xdr:row>41</xdr:row>
                    <xdr:rowOff>0</xdr:rowOff>
                  </from>
                  <to>
                    <xdr:col>11</xdr:col>
                    <xdr:colOff>144780</xdr:colOff>
                    <xdr:row>41</xdr:row>
                    <xdr:rowOff>0</xdr:rowOff>
                  </to>
                </anchor>
              </controlPr>
            </control>
          </mc:Choice>
        </mc:AlternateContent>
        <mc:AlternateContent xmlns:mc="http://schemas.openxmlformats.org/markup-compatibility/2006">
          <mc:Choice Requires="x14">
            <control shapeId="171042" r:id="rId37" name="Group Box 34">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3" r:id="rId38" name="Group Box 35">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44" r:id="rId39" name="Group Box 36">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5" r:id="rId40" name="Group Box 37">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46" r:id="rId41" name="Group Box 38">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7" r:id="rId42" name="Group Box 39">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48" r:id="rId43" name="Group Box 40">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49" r:id="rId44" name="Group Box 41">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0" r:id="rId45" name="Group Box 42">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1" r:id="rId46" name="Group Box 43">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2" r:id="rId47" name="Group Box 44">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3" r:id="rId48" name="Group Box 45">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4" r:id="rId49" name="Group Box 46">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5" r:id="rId50" name="Group Box 47">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6" r:id="rId51" name="Group Box 48">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7" r:id="rId52" name="Group Box 49">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58" r:id="rId53" name="Group Box 50">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59" r:id="rId54" name="Group Box 51">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60" r:id="rId55" name="Group Box 52">
              <controlPr defaultSize="0" autoFill="0" autoPict="0">
                <anchor moveWithCells="1">
                  <from>
                    <xdr:col>4</xdr:col>
                    <xdr:colOff>571500</xdr:colOff>
                    <xdr:row>77</xdr:row>
                    <xdr:rowOff>0</xdr:rowOff>
                  </from>
                  <to>
                    <xdr:col>14</xdr:col>
                    <xdr:colOff>640080</xdr:colOff>
                    <xdr:row>78</xdr:row>
                    <xdr:rowOff>30480</xdr:rowOff>
                  </to>
                </anchor>
              </controlPr>
            </control>
          </mc:Choice>
        </mc:AlternateContent>
        <mc:AlternateContent xmlns:mc="http://schemas.openxmlformats.org/markup-compatibility/2006">
          <mc:Choice Requires="x14">
            <control shapeId="171061" r:id="rId56" name="Group Box 53">
              <controlPr defaultSize="0" autoFill="0" autoPict="0">
                <anchor moveWithCells="1">
                  <from>
                    <xdr:col>2</xdr:col>
                    <xdr:colOff>30480</xdr:colOff>
                    <xdr:row>77</xdr:row>
                    <xdr:rowOff>0</xdr:rowOff>
                  </from>
                  <to>
                    <xdr:col>11</xdr:col>
                    <xdr:colOff>144780</xdr:colOff>
                    <xdr:row>78</xdr:row>
                    <xdr:rowOff>30480</xdr:rowOff>
                  </to>
                </anchor>
              </controlPr>
            </control>
          </mc:Choice>
        </mc:AlternateContent>
        <mc:AlternateContent xmlns:mc="http://schemas.openxmlformats.org/markup-compatibility/2006">
          <mc:Choice Requires="x14">
            <control shapeId="171072" r:id="rId57" name="Check Box 64">
              <controlPr defaultSize="0" autoFill="0" autoLine="0" autoPict="0">
                <anchor moveWithCells="1">
                  <from>
                    <xdr:col>2</xdr:col>
                    <xdr:colOff>30480</xdr:colOff>
                    <xdr:row>184</xdr:row>
                    <xdr:rowOff>76200</xdr:rowOff>
                  </from>
                  <to>
                    <xdr:col>2</xdr:col>
                    <xdr:colOff>1059180</xdr:colOff>
                    <xdr:row>186</xdr:row>
                    <xdr:rowOff>30480</xdr:rowOff>
                  </to>
                </anchor>
              </controlPr>
            </control>
          </mc:Choice>
        </mc:AlternateContent>
        <mc:AlternateContent xmlns:mc="http://schemas.openxmlformats.org/markup-compatibility/2006">
          <mc:Choice Requires="x14">
            <control shapeId="171073" r:id="rId58" name="Check Box 65">
              <controlPr defaultSize="0" autoFill="0" autoLine="0" autoPict="0">
                <anchor moveWithCells="1">
                  <from>
                    <xdr:col>2</xdr:col>
                    <xdr:colOff>30480</xdr:colOff>
                    <xdr:row>186</xdr:row>
                    <xdr:rowOff>68580</xdr:rowOff>
                  </from>
                  <to>
                    <xdr:col>2</xdr:col>
                    <xdr:colOff>1059180</xdr:colOff>
                    <xdr:row>188</xdr:row>
                    <xdr:rowOff>0</xdr:rowOff>
                  </to>
                </anchor>
              </controlPr>
            </control>
          </mc:Choice>
        </mc:AlternateContent>
        <mc:AlternateContent xmlns:mc="http://schemas.openxmlformats.org/markup-compatibility/2006">
          <mc:Choice Requires="x14">
            <control shapeId="171080" r:id="rId59" name="Check Box 72">
              <controlPr defaultSize="0" autoFill="0" autoLine="0" autoPict="0">
                <anchor moveWithCells="1">
                  <from>
                    <xdr:col>2</xdr:col>
                    <xdr:colOff>144780</xdr:colOff>
                    <xdr:row>113</xdr:row>
                    <xdr:rowOff>335280</xdr:rowOff>
                  </from>
                  <to>
                    <xdr:col>2</xdr:col>
                    <xdr:colOff>1173480</xdr:colOff>
                    <xdr:row>115</xdr:row>
                    <xdr:rowOff>30480</xdr:rowOff>
                  </to>
                </anchor>
              </controlPr>
            </control>
          </mc:Choice>
        </mc:AlternateContent>
        <mc:AlternateContent xmlns:mc="http://schemas.openxmlformats.org/markup-compatibility/2006">
          <mc:Choice Requires="x14">
            <control shapeId="171099" r:id="rId60" name="Group Box 91">
              <controlPr defaultSize="0" autoFill="0" autoPict="0">
                <anchor moveWithCells="1">
                  <from>
                    <xdr:col>4</xdr:col>
                    <xdr:colOff>571500</xdr:colOff>
                    <xdr:row>41</xdr:row>
                    <xdr:rowOff>0</xdr:rowOff>
                  </from>
                  <to>
                    <xdr:col>14</xdr:col>
                    <xdr:colOff>640080</xdr:colOff>
                    <xdr:row>41</xdr:row>
                    <xdr:rowOff>76200</xdr:rowOff>
                  </to>
                </anchor>
              </controlPr>
            </control>
          </mc:Choice>
        </mc:AlternateContent>
        <mc:AlternateContent xmlns:mc="http://schemas.openxmlformats.org/markup-compatibility/2006">
          <mc:Choice Requires="x14">
            <control shapeId="171100" r:id="rId61" name="Group Box 92">
              <controlPr defaultSize="0" autoFill="0" autoPict="0">
                <anchor moveWithCells="1">
                  <from>
                    <xdr:col>2</xdr:col>
                    <xdr:colOff>30480</xdr:colOff>
                    <xdr:row>41</xdr:row>
                    <xdr:rowOff>0</xdr:rowOff>
                  </from>
                  <to>
                    <xdr:col>11</xdr:col>
                    <xdr:colOff>144780</xdr:colOff>
                    <xdr:row>41</xdr:row>
                    <xdr:rowOff>76200</xdr:rowOff>
                  </to>
                </anchor>
              </controlPr>
            </control>
          </mc:Choice>
        </mc:AlternateContent>
        <mc:AlternateContent xmlns:mc="http://schemas.openxmlformats.org/markup-compatibility/2006">
          <mc:Choice Requires="x14">
            <control shapeId="171102" r:id="rId62" name="Group Box 94">
              <controlPr defaultSize="0" autoFill="0" autoPict="0">
                <anchor moveWithCells="1">
                  <from>
                    <xdr:col>4</xdr:col>
                    <xdr:colOff>571500</xdr:colOff>
                    <xdr:row>42</xdr:row>
                    <xdr:rowOff>0</xdr:rowOff>
                  </from>
                  <to>
                    <xdr:col>14</xdr:col>
                    <xdr:colOff>640080</xdr:colOff>
                    <xdr:row>43</xdr:row>
                    <xdr:rowOff>0</xdr:rowOff>
                  </to>
                </anchor>
              </controlPr>
            </control>
          </mc:Choice>
        </mc:AlternateContent>
        <mc:AlternateContent xmlns:mc="http://schemas.openxmlformats.org/markup-compatibility/2006">
          <mc:Choice Requires="x14">
            <control shapeId="171103" r:id="rId63" name="Group Box 95">
              <controlPr defaultSize="0" autoFill="0" autoPict="0">
                <anchor moveWithCells="1">
                  <from>
                    <xdr:col>2</xdr:col>
                    <xdr:colOff>30480</xdr:colOff>
                    <xdr:row>42</xdr:row>
                    <xdr:rowOff>0</xdr:rowOff>
                  </from>
                  <to>
                    <xdr:col>11</xdr:col>
                    <xdr:colOff>144780</xdr:colOff>
                    <xdr:row>43</xdr:row>
                    <xdr:rowOff>0</xdr:rowOff>
                  </to>
                </anchor>
              </controlPr>
            </control>
          </mc:Choice>
        </mc:AlternateContent>
        <mc:AlternateContent xmlns:mc="http://schemas.openxmlformats.org/markup-compatibility/2006">
          <mc:Choice Requires="x14">
            <control shapeId="171104" r:id="rId64" name="Group Box 9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05" r:id="rId65" name="Group Box 9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06" r:id="rId66" name="Group Box 9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07" r:id="rId67" name="Group Box 9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08" r:id="rId68" name="Group Box 10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09" r:id="rId69" name="Group Box 10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16" r:id="rId70" name="Group Box 108">
              <controlPr defaultSize="0" autoFill="0" autoPict="0">
                <anchor moveWithCells="1">
                  <from>
                    <xdr:col>4</xdr:col>
                    <xdr:colOff>571500</xdr:colOff>
                    <xdr:row>42</xdr:row>
                    <xdr:rowOff>0</xdr:rowOff>
                  </from>
                  <to>
                    <xdr:col>14</xdr:col>
                    <xdr:colOff>640080</xdr:colOff>
                    <xdr:row>43</xdr:row>
                    <xdr:rowOff>0</xdr:rowOff>
                  </to>
                </anchor>
              </controlPr>
            </control>
          </mc:Choice>
        </mc:AlternateContent>
        <mc:AlternateContent xmlns:mc="http://schemas.openxmlformats.org/markup-compatibility/2006">
          <mc:Choice Requires="x14">
            <control shapeId="171117" r:id="rId71" name="Group Box 109">
              <controlPr defaultSize="0" autoFill="0" autoPict="0">
                <anchor moveWithCells="1">
                  <from>
                    <xdr:col>2</xdr:col>
                    <xdr:colOff>30480</xdr:colOff>
                    <xdr:row>42</xdr:row>
                    <xdr:rowOff>0</xdr:rowOff>
                  </from>
                  <to>
                    <xdr:col>11</xdr:col>
                    <xdr:colOff>144780</xdr:colOff>
                    <xdr:row>43</xdr:row>
                    <xdr:rowOff>0</xdr:rowOff>
                  </to>
                </anchor>
              </controlPr>
            </control>
          </mc:Choice>
        </mc:AlternateContent>
        <mc:AlternateContent xmlns:mc="http://schemas.openxmlformats.org/markup-compatibility/2006">
          <mc:Choice Requires="x14">
            <control shapeId="171118" r:id="rId72" name="Group Box 11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19" r:id="rId73" name="Group Box 11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0" r:id="rId74" name="Group Box 11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1" r:id="rId75" name="Group Box 11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2" r:id="rId76" name="Group Box 11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3" r:id="rId77" name="Group Box 11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4" r:id="rId78" name="Group Box 11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5" r:id="rId79" name="Group Box 11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6" r:id="rId80" name="Group Box 11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7" r:id="rId81" name="Group Box 11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28" r:id="rId82" name="Group Box 12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29" r:id="rId83" name="Group Box 12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0" r:id="rId84" name="Group Box 12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1" r:id="rId85" name="Group Box 12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2" r:id="rId86" name="Group Box 12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3" r:id="rId87" name="Group Box 12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4" r:id="rId88" name="Group Box 12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5" r:id="rId89" name="Group Box 12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6" r:id="rId90" name="Group Box 12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7" r:id="rId91" name="Group Box 12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38" r:id="rId92" name="Group Box 13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39" r:id="rId93" name="Group Box 13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0" r:id="rId94" name="Group Box 13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1" r:id="rId95" name="Group Box 13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2" r:id="rId96" name="Group Box 13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3" r:id="rId97" name="Group Box 13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4" r:id="rId98" name="Group Box 13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5" r:id="rId99" name="Group Box 13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6" r:id="rId100" name="Group Box 13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7" r:id="rId101" name="Group Box 13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48" r:id="rId102" name="Group Box 14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49" r:id="rId103" name="Group Box 14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0" r:id="rId104" name="Group Box 14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1" r:id="rId105" name="Group Box 14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2" r:id="rId106" name="Group Box 14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3" r:id="rId107" name="Group Box 14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4" r:id="rId108" name="Group Box 14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5" r:id="rId109" name="Group Box 14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6" r:id="rId110" name="Group Box 14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7" r:id="rId111" name="Group Box 14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58" r:id="rId112" name="Group Box 15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59" r:id="rId113" name="Group Box 15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0" r:id="rId114" name="Group Box 15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1" r:id="rId115" name="Group Box 15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2" r:id="rId116" name="Group Box 15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3" r:id="rId117" name="Group Box 15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4" r:id="rId118" name="Group Box 15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5" r:id="rId119" name="Group Box 15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6" r:id="rId120" name="Group Box 15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7" r:id="rId121" name="Group Box 15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68" r:id="rId122" name="Group Box 16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69" r:id="rId123" name="Group Box 16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0" r:id="rId124" name="Group Box 16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1" r:id="rId125" name="Group Box 16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2" r:id="rId126" name="Group Box 16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3" r:id="rId127" name="Group Box 16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4" r:id="rId128" name="Group Box 16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5" r:id="rId129" name="Group Box 16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6" r:id="rId130" name="Group Box 16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7" r:id="rId131" name="Group Box 16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78" r:id="rId132" name="Group Box 17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79" r:id="rId133" name="Group Box 17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0" r:id="rId134" name="Group Box 17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1" r:id="rId135" name="Group Box 17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2" r:id="rId136" name="Group Box 17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3" r:id="rId137" name="Group Box 17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4" r:id="rId138" name="Group Box 17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5" r:id="rId139" name="Group Box 17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6" r:id="rId140" name="Group Box 17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7" r:id="rId141" name="Group Box 17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88" r:id="rId142" name="Group Box 18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89" r:id="rId143" name="Group Box 18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0" r:id="rId144" name="Group Box 18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1" r:id="rId145" name="Group Box 18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2" r:id="rId146" name="Group Box 18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3" r:id="rId147" name="Group Box 18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4" r:id="rId148" name="Group Box 18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5" r:id="rId149" name="Group Box 18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6" r:id="rId150" name="Group Box 18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7" r:id="rId151" name="Group Box 18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198" r:id="rId152" name="Group Box 19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199" r:id="rId153" name="Group Box 19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0" r:id="rId154" name="Group Box 19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1" r:id="rId155" name="Group Box 19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2" r:id="rId156" name="Group Box 19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3" r:id="rId157" name="Group Box 19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4" r:id="rId158" name="Group Box 19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5" r:id="rId159" name="Group Box 19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6" r:id="rId160" name="Group Box 19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7" r:id="rId161" name="Group Box 19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08" r:id="rId162" name="Group Box 20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09" r:id="rId163" name="Group Box 20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0" r:id="rId164" name="Group Box 20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1" r:id="rId165" name="Group Box 20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2" r:id="rId166" name="Group Box 20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3" r:id="rId167" name="Group Box 20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4" r:id="rId168" name="Group Box 20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5" r:id="rId169" name="Group Box 20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6" r:id="rId170" name="Group Box 20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7" r:id="rId171" name="Group Box 20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18" r:id="rId172" name="Group Box 21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19" r:id="rId173" name="Group Box 21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0" r:id="rId174" name="Group Box 21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1" r:id="rId175" name="Group Box 21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2" r:id="rId176" name="Group Box 21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3" r:id="rId177" name="Group Box 21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4" r:id="rId178" name="Group Box 21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5" r:id="rId179" name="Group Box 21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6" r:id="rId180" name="Group Box 21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7" r:id="rId181" name="Group Box 21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28" r:id="rId182" name="Group Box 22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29" r:id="rId183" name="Group Box 22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0" r:id="rId184" name="Group Box 22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1" r:id="rId185" name="Group Box 22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2" r:id="rId186" name="Group Box 22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3" r:id="rId187" name="Group Box 22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4" r:id="rId188" name="Group Box 22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5" r:id="rId189" name="Group Box 22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6" r:id="rId190" name="Group Box 22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7" r:id="rId191" name="Group Box 22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38" r:id="rId192" name="Group Box 23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39" r:id="rId193" name="Group Box 23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0" r:id="rId194" name="Group Box 23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1" r:id="rId195" name="Group Box 23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2" r:id="rId196" name="Group Box 23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3" r:id="rId197" name="Group Box 23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4" r:id="rId198" name="Group Box 23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5" r:id="rId199" name="Group Box 23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6" r:id="rId200" name="Group Box 23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7" r:id="rId201" name="Group Box 23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48" r:id="rId202" name="Group Box 24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49" r:id="rId203" name="Group Box 24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0" r:id="rId204" name="Group Box 24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1" r:id="rId205" name="Group Box 24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2" r:id="rId206" name="Group Box 24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3" r:id="rId207" name="Group Box 24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4" r:id="rId208" name="Group Box 24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5" r:id="rId209" name="Group Box 24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6" r:id="rId210" name="Group Box 24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7" r:id="rId211" name="Group Box 24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58" r:id="rId212" name="Group Box 25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59" r:id="rId213" name="Group Box 25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0" r:id="rId214" name="Group Box 25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1" r:id="rId215" name="Group Box 25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2" r:id="rId216" name="Group Box 25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3" r:id="rId217" name="Group Box 25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4" r:id="rId218" name="Group Box 25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5" r:id="rId219" name="Group Box 25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6" r:id="rId220" name="Group Box 25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7" r:id="rId221" name="Group Box 25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68" r:id="rId222" name="Group Box 26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69" r:id="rId223" name="Group Box 26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0" r:id="rId224" name="Group Box 26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1" r:id="rId225" name="Group Box 26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2" r:id="rId226" name="Group Box 26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3" r:id="rId227" name="Group Box 26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4" r:id="rId228" name="Group Box 26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5" r:id="rId229" name="Group Box 26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6" r:id="rId230" name="Group Box 26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7" r:id="rId231" name="Group Box 26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78" r:id="rId232" name="Group Box 27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79" r:id="rId233" name="Group Box 27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0" r:id="rId234" name="Group Box 27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1" r:id="rId235" name="Group Box 27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2" r:id="rId236" name="Group Box 27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3" r:id="rId237" name="Group Box 27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4" r:id="rId238" name="Group Box 27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5" r:id="rId239" name="Group Box 27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6" r:id="rId240" name="Group Box 27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7" r:id="rId241" name="Group Box 27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88" r:id="rId242" name="Group Box 28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89" r:id="rId243" name="Group Box 28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0" r:id="rId244" name="Group Box 28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1" r:id="rId245" name="Group Box 28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2" r:id="rId246" name="Group Box 28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3" r:id="rId247" name="Group Box 28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4" r:id="rId248" name="Group Box 28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5" r:id="rId249" name="Group Box 28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6" r:id="rId250" name="Group Box 28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7" r:id="rId251" name="Group Box 28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298" r:id="rId252" name="Group Box 29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299" r:id="rId253" name="Group Box 29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0" r:id="rId254" name="Group Box 29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1" r:id="rId255" name="Group Box 29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2" r:id="rId256" name="Group Box 29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3" r:id="rId257" name="Group Box 29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4" r:id="rId258" name="Group Box 29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5" r:id="rId259" name="Group Box 29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6" r:id="rId260" name="Group Box 29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7" r:id="rId261" name="Group Box 29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08" r:id="rId262" name="Group Box 30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09" r:id="rId263" name="Group Box 30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0" r:id="rId264" name="Group Box 30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1" r:id="rId265" name="Group Box 30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2" r:id="rId266" name="Group Box 30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3" r:id="rId267" name="Group Box 30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4" r:id="rId268" name="Group Box 306">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5" r:id="rId269" name="Group Box 307">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6" r:id="rId270" name="Group Box 308">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7" r:id="rId271" name="Group Box 309">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18" r:id="rId272" name="Group Box 310">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19" r:id="rId273" name="Group Box 311">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20" r:id="rId274" name="Group Box 312">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21" r:id="rId275" name="Group Box 313">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22" r:id="rId276" name="Group Box 314">
              <controlPr defaultSize="0" autoFill="0" autoPict="0">
                <anchor moveWithCells="1">
                  <from>
                    <xdr:col>4</xdr:col>
                    <xdr:colOff>571500</xdr:colOff>
                    <xdr:row>76</xdr:row>
                    <xdr:rowOff>0</xdr:rowOff>
                  </from>
                  <to>
                    <xdr:col>14</xdr:col>
                    <xdr:colOff>640080</xdr:colOff>
                    <xdr:row>76</xdr:row>
                    <xdr:rowOff>0</xdr:rowOff>
                  </to>
                </anchor>
              </controlPr>
            </control>
          </mc:Choice>
        </mc:AlternateContent>
        <mc:AlternateContent xmlns:mc="http://schemas.openxmlformats.org/markup-compatibility/2006">
          <mc:Choice Requires="x14">
            <control shapeId="171323" r:id="rId277" name="Group Box 315">
              <controlPr defaultSize="0" autoFill="0" autoPict="0">
                <anchor moveWithCells="1">
                  <from>
                    <xdr:col>2</xdr:col>
                    <xdr:colOff>30480</xdr:colOff>
                    <xdr:row>76</xdr:row>
                    <xdr:rowOff>0</xdr:rowOff>
                  </from>
                  <to>
                    <xdr:col>11</xdr:col>
                    <xdr:colOff>144780</xdr:colOff>
                    <xdr:row>76</xdr:row>
                    <xdr:rowOff>0</xdr:rowOff>
                  </to>
                </anchor>
              </controlPr>
            </control>
          </mc:Choice>
        </mc:AlternateContent>
        <mc:AlternateContent xmlns:mc="http://schemas.openxmlformats.org/markup-compatibility/2006">
          <mc:Choice Requires="x14">
            <control shapeId="171325" r:id="rId278" name="Group Box 317">
              <controlPr defaultSize="0" autoFill="0" autoPict="0">
                <anchor moveWithCells="1">
                  <from>
                    <xdr:col>4</xdr:col>
                    <xdr:colOff>571500</xdr:colOff>
                    <xdr:row>121</xdr:row>
                    <xdr:rowOff>0</xdr:rowOff>
                  </from>
                  <to>
                    <xdr:col>14</xdr:col>
                    <xdr:colOff>640080</xdr:colOff>
                    <xdr:row>122</xdr:row>
                    <xdr:rowOff>0</xdr:rowOff>
                  </to>
                </anchor>
              </controlPr>
            </control>
          </mc:Choice>
        </mc:AlternateContent>
        <mc:AlternateContent xmlns:mc="http://schemas.openxmlformats.org/markup-compatibility/2006">
          <mc:Choice Requires="x14">
            <control shapeId="171326" r:id="rId279" name="Group Box 318">
              <controlPr defaultSize="0" autoFill="0" autoPict="0">
                <anchor moveWithCells="1">
                  <from>
                    <xdr:col>2</xdr:col>
                    <xdr:colOff>30480</xdr:colOff>
                    <xdr:row>121</xdr:row>
                    <xdr:rowOff>0</xdr:rowOff>
                  </from>
                  <to>
                    <xdr:col>11</xdr:col>
                    <xdr:colOff>144780</xdr:colOff>
                    <xdr:row>122</xdr:row>
                    <xdr:rowOff>0</xdr:rowOff>
                  </to>
                </anchor>
              </controlPr>
            </control>
          </mc:Choice>
        </mc:AlternateContent>
        <mc:AlternateContent xmlns:mc="http://schemas.openxmlformats.org/markup-compatibility/2006">
          <mc:Choice Requires="x14">
            <control shapeId="171327" r:id="rId280" name="Group Box 319">
              <controlPr defaultSize="0" autoFill="0" autoPict="0">
                <anchor moveWithCells="1">
                  <from>
                    <xdr:col>4</xdr:col>
                    <xdr:colOff>571500</xdr:colOff>
                    <xdr:row>121</xdr:row>
                    <xdr:rowOff>0</xdr:rowOff>
                  </from>
                  <to>
                    <xdr:col>14</xdr:col>
                    <xdr:colOff>640080</xdr:colOff>
                    <xdr:row>122</xdr:row>
                    <xdr:rowOff>0</xdr:rowOff>
                  </to>
                </anchor>
              </controlPr>
            </control>
          </mc:Choice>
        </mc:AlternateContent>
        <mc:AlternateContent xmlns:mc="http://schemas.openxmlformats.org/markup-compatibility/2006">
          <mc:Choice Requires="x14">
            <control shapeId="171328" r:id="rId281" name="Group Box 320">
              <controlPr defaultSize="0" autoFill="0" autoPict="0">
                <anchor moveWithCells="1">
                  <from>
                    <xdr:col>2</xdr:col>
                    <xdr:colOff>30480</xdr:colOff>
                    <xdr:row>121</xdr:row>
                    <xdr:rowOff>0</xdr:rowOff>
                  </from>
                  <to>
                    <xdr:col>11</xdr:col>
                    <xdr:colOff>144780</xdr:colOff>
                    <xdr:row>122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 operator="containsText" id="{606494E6-4E81-47EF-BED6-2937F58E320F}">
            <xm:f>NOT(ISERROR(SEARCH($F$11="",E211)))</xm:f>
            <xm:f>$F$11=""</xm:f>
            <x14:dxf>
              <font>
                <color rgb="FF9C0006"/>
              </font>
              <fill>
                <patternFill>
                  <bgColor rgb="FFFFC7CE"/>
                </patternFill>
              </fill>
            </x14:dxf>
          </x14:cfRule>
          <xm:sqref>E211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52ADEC96-6004-44E4-9FCD-4C93E036120F}">
          <x14:formula1>
            <xm:f>'Y.Menus déroulants'!$B$9:$B$11</xm:f>
          </x14:formula1>
          <xm:sqref>F37 Q37 D52:D70</xm:sqref>
        </x14:dataValidation>
        <x14:dataValidation type="list" allowBlank="1" showInputMessage="1" showErrorMessage="1" xr:uid="{BA166CAC-725E-4A35-97AA-3C443000B286}">
          <x14:formula1>
            <xm:f>'Y.Menus déroulants'!$B$14:$B$16</xm:f>
          </x14:formula1>
          <xm:sqref>E119 O124:Q174 O175:Q177 O178:Q180</xm:sqref>
        </x14:dataValidation>
        <x14:dataValidation type="list" allowBlank="1" showInputMessage="1" showErrorMessage="1" xr:uid="{EB15CEB4-047A-4F09-A681-98C7863886DB}">
          <x14:formula1>
            <xm:f>'Y.Menus déroulants'!$B$4:$B$6</xm:f>
          </x14:formula1>
          <xm:sqref>F43</xm:sqref>
        </x14:dataValidation>
        <x14:dataValidation type="list" allowBlank="1" showInputMessage="1" showErrorMessage="1" xr:uid="{05584743-AC54-412D-A568-93054DBFBCC2}">
          <x14:formula1>
            <xm:f>'Y.Menus déroulants'!$B$19:$B$21</xm:f>
          </x14:formula1>
          <xm:sqref>L73:P74</xm:sqref>
        </x14:dataValidation>
        <x14:dataValidation type="list" allowBlank="1" showInputMessage="1" showErrorMessage="1" xr:uid="{0D705A30-1FBB-442F-B0C5-FEA722329D8E}">
          <x14:formula1>
            <xm:f>'Y.Menus déroulants'!$B$24:$B$26</xm:f>
          </x14:formula1>
          <xm:sqref>L175 L124 L127 L130 L133 L136 L139 L142 L145 L148 L151 L154 L157 L160 L163 L166 L169 L172 L178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55038-D2C6-4C71-AD8E-61D61333F950}">
  <sheetPr codeName="Feuil17">
    <tabColor rgb="FF7AA6DE"/>
  </sheetPr>
  <dimension ref="B1:N3360"/>
  <sheetViews>
    <sheetView showGridLines="0" zoomScale="60" zoomScaleNormal="100" workbookViewId="0">
      <selection activeCell="E94" sqref="E94"/>
    </sheetView>
  </sheetViews>
  <sheetFormatPr baseColWidth="10" defaultColWidth="11" defaultRowHeight="13.8" outlineLevelRow="4"/>
  <cols>
    <col min="1" max="1" width="2.796875" customWidth="1"/>
    <col min="2" max="2" width="2.5" customWidth="1"/>
    <col min="3" max="3" width="19" style="476" customWidth="1"/>
    <col min="4" max="4" width="59.5" style="198" customWidth="1"/>
    <col min="5" max="5" width="38.5" style="198" customWidth="1"/>
    <col min="6" max="6" width="29.09765625" style="198" customWidth="1"/>
    <col min="7" max="7" width="26" style="198" customWidth="1"/>
    <col min="8" max="8" width="8.796875" customWidth="1"/>
    <col min="9" max="9" width="40.796875" customWidth="1"/>
    <col min="10" max="10" width="5.5" customWidth="1"/>
  </cols>
  <sheetData>
    <row r="1" spans="3:14" ht="13.5" customHeight="1">
      <c r="J1" s="331"/>
      <c r="K1" s="331"/>
      <c r="L1" s="331"/>
      <c r="M1" s="331"/>
      <c r="N1" s="331"/>
    </row>
    <row r="2" spans="3:14" ht="25.35" customHeight="1">
      <c r="C2" s="477" t="s">
        <v>78</v>
      </c>
      <c r="D2" s="410"/>
      <c r="E2" s="411"/>
      <c r="I2" s="179"/>
      <c r="J2" s="344"/>
      <c r="K2" s="331"/>
      <c r="L2" s="331"/>
      <c r="M2" s="331"/>
      <c r="N2" s="331"/>
    </row>
    <row r="3" spans="3:14" ht="17.399999999999999">
      <c r="C3" s="478" t="s">
        <v>79</v>
      </c>
      <c r="D3" s="412"/>
      <c r="E3" s="411"/>
      <c r="I3" s="179"/>
      <c r="J3" s="344"/>
      <c r="K3" s="331"/>
      <c r="L3" s="331"/>
      <c r="M3" s="331"/>
      <c r="N3" s="331"/>
    </row>
    <row r="4" spans="3:14" ht="17.399999999999999">
      <c r="C4" s="478"/>
      <c r="D4" s="412"/>
      <c r="E4" s="411"/>
      <c r="I4" s="179"/>
      <c r="J4" s="344"/>
      <c r="K4" s="331"/>
      <c r="L4" s="331"/>
      <c r="M4" s="331"/>
      <c r="N4" s="331"/>
    </row>
    <row r="5" spans="3:14" ht="17.399999999999999">
      <c r="C5" s="478"/>
      <c r="D5" s="412"/>
      <c r="E5" s="411"/>
      <c r="F5" s="198" t="s">
        <v>80</v>
      </c>
      <c r="I5" s="179"/>
      <c r="J5" s="344"/>
      <c r="K5" s="331"/>
      <c r="L5" s="331"/>
      <c r="M5" s="331"/>
      <c r="N5" s="331"/>
    </row>
    <row r="6" spans="3:14" ht="20.100000000000001" customHeight="1">
      <c r="C6" s="479" t="s">
        <v>81</v>
      </c>
      <c r="D6" s="643"/>
      <c r="E6" s="643"/>
      <c r="F6" s="653" t="s">
        <v>82</v>
      </c>
      <c r="G6" s="653"/>
      <c r="H6" s="180"/>
      <c r="I6" s="179"/>
      <c r="J6" s="344"/>
      <c r="K6" s="331"/>
      <c r="L6" s="331"/>
      <c r="M6" s="331"/>
      <c r="N6" s="331"/>
    </row>
    <row r="7" spans="3:14" ht="7.35" customHeight="1">
      <c r="C7" s="480"/>
      <c r="D7" s="413"/>
      <c r="E7" s="411"/>
      <c r="F7" s="181"/>
      <c r="G7" s="466"/>
      <c r="H7" s="182"/>
      <c r="I7" s="179"/>
      <c r="J7" s="344"/>
      <c r="K7" s="331"/>
      <c r="L7" s="331"/>
      <c r="M7" s="331"/>
      <c r="N7" s="331"/>
    </row>
    <row r="8" spans="3:14" ht="14.1" customHeight="1">
      <c r="C8" s="647"/>
      <c r="D8" s="647"/>
      <c r="E8" s="648"/>
      <c r="F8" s="183" t="s">
        <v>83</v>
      </c>
      <c r="G8" s="194" t="s">
        <v>84</v>
      </c>
      <c r="H8" s="184"/>
      <c r="J8" s="344"/>
      <c r="K8" s="331"/>
      <c r="L8" s="331"/>
      <c r="M8" s="331"/>
      <c r="N8" s="331"/>
    </row>
    <row r="9" spans="3:14" ht="7.05" customHeight="1">
      <c r="C9" s="480"/>
      <c r="D9" s="413"/>
      <c r="E9" s="411"/>
      <c r="F9" s="183"/>
      <c r="G9" s="195"/>
      <c r="H9" s="184"/>
      <c r="I9" s="179"/>
      <c r="J9" s="344"/>
      <c r="K9" s="331"/>
      <c r="L9" s="331"/>
      <c r="M9" s="331"/>
      <c r="N9" s="331"/>
    </row>
    <row r="10" spans="3:14" ht="14.1" hidden="1" customHeight="1" outlineLevel="1">
      <c r="C10" s="480"/>
      <c r="D10" s="413"/>
      <c r="E10" s="411"/>
      <c r="F10" s="183" t="s">
        <v>85</v>
      </c>
      <c r="G10" s="194" t="s">
        <v>84</v>
      </c>
      <c r="H10" s="184"/>
      <c r="I10" s="179"/>
      <c r="J10" s="344"/>
      <c r="K10" s="331"/>
      <c r="L10" s="331"/>
      <c r="M10" s="331"/>
      <c r="N10" s="331"/>
    </row>
    <row r="11" spans="3:14" ht="7.5" hidden="1" customHeight="1" outlineLevel="1">
      <c r="C11" s="480"/>
      <c r="D11" s="413"/>
      <c r="E11" s="411"/>
      <c r="F11" s="183"/>
      <c r="G11" s="195"/>
      <c r="H11" s="184"/>
      <c r="I11" s="179"/>
      <c r="J11" s="344"/>
      <c r="K11" s="331"/>
      <c r="L11" s="331"/>
      <c r="M11" s="331"/>
      <c r="N11" s="331"/>
    </row>
    <row r="12" spans="3:14" ht="14.1" hidden="1" customHeight="1" outlineLevel="1">
      <c r="C12" s="480"/>
      <c r="D12" s="413"/>
      <c r="E12" s="411"/>
      <c r="F12" s="183" t="s">
        <v>86</v>
      </c>
      <c r="G12" s="194" t="s">
        <v>84</v>
      </c>
      <c r="H12" s="184"/>
      <c r="I12" s="179"/>
      <c r="J12" s="344"/>
      <c r="K12" s="331"/>
      <c r="L12" s="331"/>
      <c r="M12" s="331"/>
      <c r="N12" s="331"/>
    </row>
    <row r="13" spans="3:14" ht="7.5" hidden="1" customHeight="1" outlineLevel="1">
      <c r="C13" s="480"/>
      <c r="D13" s="413"/>
      <c r="E13" s="411"/>
      <c r="F13" s="183"/>
      <c r="G13" s="195"/>
      <c r="H13" s="184"/>
      <c r="I13" s="179"/>
      <c r="J13" s="344"/>
      <c r="K13" s="331"/>
      <c r="L13" s="331"/>
      <c r="M13" s="331"/>
      <c r="N13" s="331"/>
    </row>
    <row r="14" spans="3:14" ht="14.1" hidden="1" customHeight="1" outlineLevel="1">
      <c r="C14" s="480"/>
      <c r="D14" s="413"/>
      <c r="E14" s="411"/>
      <c r="F14" s="183" t="s">
        <v>87</v>
      </c>
      <c r="G14" s="194" t="s">
        <v>84</v>
      </c>
      <c r="H14" s="184"/>
      <c r="I14" s="179"/>
      <c r="J14" s="344"/>
      <c r="K14" s="331"/>
      <c r="L14" s="331"/>
      <c r="M14" s="331"/>
      <c r="N14" s="331"/>
    </row>
    <row r="15" spans="3:14" ht="7.5" hidden="1" customHeight="1" outlineLevel="1">
      <c r="C15" s="480"/>
      <c r="D15" s="413"/>
      <c r="E15" s="411"/>
      <c r="F15" s="183"/>
      <c r="G15" s="195"/>
      <c r="H15" s="184"/>
      <c r="I15" s="179"/>
      <c r="J15" s="344"/>
      <c r="K15" s="331"/>
      <c r="L15" s="331"/>
      <c r="M15" s="331"/>
      <c r="N15" s="331"/>
    </row>
    <row r="16" spans="3:14" ht="14.1" hidden="1" customHeight="1" outlineLevel="1">
      <c r="C16" s="480"/>
      <c r="D16" s="413"/>
      <c r="E16" s="411"/>
      <c r="F16" s="183" t="s">
        <v>88</v>
      </c>
      <c r="G16" s="194" t="s">
        <v>84</v>
      </c>
      <c r="H16" s="184"/>
      <c r="I16" s="179"/>
      <c r="J16" s="344"/>
      <c r="K16" s="331"/>
      <c r="L16" s="331"/>
      <c r="M16" s="331"/>
      <c r="N16" s="331"/>
    </row>
    <row r="17" spans="3:14" ht="7.5" hidden="1" customHeight="1" outlineLevel="1">
      <c r="C17" s="480"/>
      <c r="D17" s="413"/>
      <c r="E17" s="411"/>
      <c r="F17" s="183"/>
      <c r="G17" s="195"/>
      <c r="H17" s="184"/>
      <c r="I17" s="179"/>
      <c r="J17" s="344"/>
      <c r="K17" s="331"/>
      <c r="L17" s="331"/>
      <c r="M17" s="331"/>
      <c r="N17" s="331"/>
    </row>
    <row r="18" spans="3:14" ht="14.1" hidden="1" customHeight="1" outlineLevel="1">
      <c r="C18" s="480"/>
      <c r="D18" s="413"/>
      <c r="E18" s="411"/>
      <c r="F18" s="183" t="s">
        <v>89</v>
      </c>
      <c r="G18" s="194" t="s">
        <v>84</v>
      </c>
      <c r="H18" s="184"/>
      <c r="I18" s="179"/>
      <c r="J18" s="344"/>
      <c r="K18" s="331"/>
      <c r="L18" s="331"/>
      <c r="M18" s="331"/>
      <c r="N18" s="331"/>
    </row>
    <row r="19" spans="3:14" ht="7.5" hidden="1" customHeight="1" outlineLevel="1">
      <c r="C19" s="480"/>
      <c r="D19" s="413"/>
      <c r="E19" s="411"/>
      <c r="F19" s="183"/>
      <c r="G19" s="195"/>
      <c r="H19" s="184"/>
      <c r="I19" s="179"/>
      <c r="J19" s="344"/>
      <c r="K19" s="331"/>
      <c r="L19" s="331"/>
      <c r="M19" s="331"/>
      <c r="N19" s="331"/>
    </row>
    <row r="20" spans="3:14" ht="14.1" hidden="1" customHeight="1" outlineLevel="1">
      <c r="C20" s="480"/>
      <c r="D20" s="413"/>
      <c r="E20" s="411"/>
      <c r="F20" s="183" t="s">
        <v>90</v>
      </c>
      <c r="G20" s="194" t="s">
        <v>84</v>
      </c>
      <c r="H20" s="184"/>
      <c r="I20" s="179"/>
      <c r="J20" s="344"/>
      <c r="K20" s="331"/>
      <c r="L20" s="331"/>
      <c r="M20" s="331"/>
      <c r="N20" s="331"/>
    </row>
    <row r="21" spans="3:14" ht="7.5" hidden="1" customHeight="1" outlineLevel="1">
      <c r="C21" s="480"/>
      <c r="D21" s="413"/>
      <c r="E21" s="411"/>
      <c r="F21" s="183"/>
      <c r="G21" s="195"/>
      <c r="H21" s="184"/>
      <c r="I21" s="179"/>
      <c r="J21" s="344"/>
      <c r="K21" s="331"/>
      <c r="L21" s="331"/>
      <c r="M21" s="331"/>
      <c r="N21" s="331"/>
    </row>
    <row r="22" spans="3:14" ht="14.1" hidden="1" customHeight="1" outlineLevel="1">
      <c r="C22" s="480"/>
      <c r="D22" s="413"/>
      <c r="E22" s="411"/>
      <c r="F22" s="183" t="s">
        <v>91</v>
      </c>
      <c r="G22" s="194" t="s">
        <v>84</v>
      </c>
      <c r="H22" s="184"/>
      <c r="I22" s="179"/>
      <c r="J22" s="344"/>
      <c r="K22" s="331"/>
      <c r="L22" s="331"/>
      <c r="M22" s="331"/>
      <c r="N22" s="331"/>
    </row>
    <row r="23" spans="3:14" ht="7.5" hidden="1" customHeight="1" outlineLevel="1">
      <c r="C23" s="480"/>
      <c r="D23" s="413"/>
      <c r="E23" s="411"/>
      <c r="F23" s="183"/>
      <c r="G23" s="195"/>
      <c r="H23" s="184"/>
      <c r="I23" s="179"/>
      <c r="J23" s="344"/>
      <c r="K23" s="331"/>
      <c r="L23" s="331"/>
      <c r="M23" s="331"/>
      <c r="N23" s="331"/>
    </row>
    <row r="24" spans="3:14" ht="14.1" hidden="1" customHeight="1" outlineLevel="1">
      <c r="C24" s="480"/>
      <c r="D24" s="413"/>
      <c r="E24" s="411"/>
      <c r="F24" s="183" t="s">
        <v>92</v>
      </c>
      <c r="G24" s="194" t="s">
        <v>84</v>
      </c>
      <c r="H24" s="184"/>
      <c r="I24" s="179"/>
      <c r="J24" s="344"/>
      <c r="K24" s="331"/>
      <c r="L24" s="331"/>
      <c r="M24" s="331"/>
      <c r="N24" s="331"/>
    </row>
    <row r="25" spans="3:14" ht="7.5" hidden="1" customHeight="1" outlineLevel="1">
      <c r="C25" s="480"/>
      <c r="D25" s="413"/>
      <c r="E25" s="411"/>
      <c r="F25" s="183"/>
      <c r="G25" s="195"/>
      <c r="H25" s="184"/>
      <c r="I25" s="179"/>
      <c r="J25" s="344"/>
      <c r="K25" s="331"/>
      <c r="L25" s="331"/>
      <c r="M25" s="331"/>
      <c r="N25" s="331"/>
    </row>
    <row r="26" spans="3:14" ht="14.1" hidden="1" customHeight="1" outlineLevel="1">
      <c r="C26" s="480"/>
      <c r="D26" s="413"/>
      <c r="E26" s="411"/>
      <c r="F26" s="183" t="s">
        <v>93</v>
      </c>
      <c r="G26" s="194" t="s">
        <v>84</v>
      </c>
      <c r="H26" s="184"/>
      <c r="I26" s="179"/>
      <c r="J26" s="344"/>
      <c r="K26" s="331"/>
      <c r="L26" s="331"/>
      <c r="M26" s="331"/>
      <c r="N26" s="331"/>
    </row>
    <row r="27" spans="3:14" ht="7.5" hidden="1" customHeight="1" outlineLevel="1">
      <c r="C27" s="480"/>
      <c r="D27" s="413"/>
      <c r="E27" s="411"/>
      <c r="F27" s="183"/>
      <c r="G27" s="195"/>
      <c r="H27" s="184"/>
      <c r="I27" s="179"/>
      <c r="J27" s="344"/>
      <c r="K27" s="331"/>
      <c r="L27" s="331"/>
      <c r="M27" s="331"/>
      <c r="N27" s="331"/>
    </row>
    <row r="28" spans="3:14" ht="14.1" hidden="1" customHeight="1" outlineLevel="1">
      <c r="C28" s="480"/>
      <c r="D28" s="413"/>
      <c r="E28" s="411"/>
      <c r="F28" s="183" t="s">
        <v>94</v>
      </c>
      <c r="G28" s="194" t="s">
        <v>84</v>
      </c>
      <c r="H28" s="184"/>
      <c r="I28" s="179"/>
      <c r="J28" s="344"/>
      <c r="K28" s="331"/>
      <c r="L28" s="331"/>
      <c r="M28" s="331"/>
      <c r="N28" s="331"/>
    </row>
    <row r="29" spans="3:14" ht="7.5" hidden="1" customHeight="1" outlineLevel="1">
      <c r="C29" s="480"/>
      <c r="D29" s="413"/>
      <c r="E29" s="411"/>
      <c r="F29" s="183"/>
      <c r="G29" s="195"/>
      <c r="H29" s="184"/>
      <c r="I29" s="179"/>
      <c r="J29" s="344"/>
      <c r="K29" s="331"/>
      <c r="L29" s="331"/>
      <c r="M29" s="331"/>
      <c r="N29" s="331"/>
    </row>
    <row r="30" spans="3:14" ht="14.1" hidden="1" customHeight="1" outlineLevel="1">
      <c r="C30" s="480"/>
      <c r="D30" s="413"/>
      <c r="E30" s="411"/>
      <c r="F30" s="183" t="s">
        <v>95</v>
      </c>
      <c r="G30" s="194" t="s">
        <v>84</v>
      </c>
      <c r="H30" s="184"/>
      <c r="I30" s="179"/>
      <c r="J30" s="344"/>
      <c r="K30" s="331"/>
      <c r="L30" s="331"/>
      <c r="M30" s="331"/>
      <c r="N30" s="331"/>
    </row>
    <row r="31" spans="3:14" ht="7.5" hidden="1" customHeight="1" outlineLevel="1">
      <c r="C31" s="480"/>
      <c r="D31" s="413"/>
      <c r="E31" s="411"/>
      <c r="F31" s="183"/>
      <c r="G31" s="195"/>
      <c r="H31" s="184"/>
      <c r="I31" s="179"/>
      <c r="J31" s="344"/>
      <c r="K31" s="331"/>
      <c r="L31" s="331"/>
      <c r="M31" s="331"/>
      <c r="N31" s="331"/>
    </row>
    <row r="32" spans="3:14" ht="14.1" hidden="1" customHeight="1" outlineLevel="1">
      <c r="C32" s="480"/>
      <c r="D32" s="413"/>
      <c r="E32" s="411"/>
      <c r="F32" s="183" t="s">
        <v>96</v>
      </c>
      <c r="G32" s="194" t="s">
        <v>84</v>
      </c>
      <c r="H32" s="184"/>
      <c r="I32" s="179"/>
      <c r="J32" s="344"/>
      <c r="K32" s="331"/>
      <c r="L32" s="331"/>
      <c r="M32" s="331"/>
      <c r="N32" s="331"/>
    </row>
    <row r="33" spans="3:14" ht="7.5" hidden="1" customHeight="1" outlineLevel="1">
      <c r="C33" s="480"/>
      <c r="D33" s="413"/>
      <c r="E33" s="411"/>
      <c r="F33" s="183"/>
      <c r="G33" s="195"/>
      <c r="H33" s="184"/>
      <c r="I33" s="179"/>
      <c r="J33" s="344"/>
      <c r="K33" s="331"/>
      <c r="L33" s="331"/>
      <c r="M33" s="331"/>
      <c r="N33" s="331"/>
    </row>
    <row r="34" spans="3:14" ht="14.1" hidden="1" customHeight="1" outlineLevel="1">
      <c r="C34" s="480"/>
      <c r="D34" s="413"/>
      <c r="E34" s="411"/>
      <c r="F34" s="183" t="s">
        <v>97</v>
      </c>
      <c r="G34" s="194" t="s">
        <v>84</v>
      </c>
      <c r="H34" s="184"/>
      <c r="I34" s="179"/>
      <c r="J34" s="344"/>
      <c r="K34" s="331"/>
      <c r="L34" s="331"/>
      <c r="M34" s="331"/>
      <c r="N34" s="331"/>
    </row>
    <row r="35" spans="3:14" ht="7.5" hidden="1" customHeight="1" outlineLevel="1">
      <c r="C35" s="480"/>
      <c r="D35" s="413"/>
      <c r="E35" s="411"/>
      <c r="F35" s="183"/>
      <c r="G35" s="195"/>
      <c r="H35" s="184"/>
      <c r="I35" s="179"/>
      <c r="J35" s="344"/>
      <c r="K35" s="331"/>
      <c r="L35" s="331"/>
      <c r="M35" s="331"/>
      <c r="N35" s="331"/>
    </row>
    <row r="36" spans="3:14" ht="14.1" hidden="1" customHeight="1" outlineLevel="1">
      <c r="C36" s="480"/>
      <c r="D36" s="413"/>
      <c r="E36" s="411"/>
      <c r="F36" s="183" t="s">
        <v>98</v>
      </c>
      <c r="G36" s="194" t="s">
        <v>84</v>
      </c>
      <c r="H36" s="184"/>
      <c r="I36" s="179"/>
      <c r="J36" s="344"/>
      <c r="K36" s="331"/>
      <c r="L36" s="331"/>
      <c r="M36" s="331"/>
      <c r="N36" s="331"/>
    </row>
    <row r="37" spans="3:14" ht="7.5" hidden="1" customHeight="1" outlineLevel="1">
      <c r="C37" s="480"/>
      <c r="D37" s="413"/>
      <c r="E37" s="411"/>
      <c r="F37" s="183"/>
      <c r="G37" s="195"/>
      <c r="H37" s="184"/>
      <c r="I37" s="179"/>
      <c r="J37" s="344"/>
      <c r="K37" s="331"/>
      <c r="L37" s="331"/>
      <c r="M37" s="331"/>
      <c r="N37" s="331"/>
    </row>
    <row r="38" spans="3:14" ht="14.1" hidden="1" customHeight="1" outlineLevel="1">
      <c r="C38" s="480"/>
      <c r="D38" s="413"/>
      <c r="E38" s="411"/>
      <c r="F38" s="183" t="s">
        <v>99</v>
      </c>
      <c r="G38" s="194" t="s">
        <v>84</v>
      </c>
      <c r="H38" s="184"/>
      <c r="I38" s="179"/>
      <c r="J38" s="344"/>
      <c r="K38" s="331"/>
      <c r="L38" s="331"/>
      <c r="M38" s="331"/>
      <c r="N38" s="331"/>
    </row>
    <row r="39" spans="3:14" ht="7.5" hidden="1" customHeight="1" outlineLevel="1">
      <c r="C39" s="480"/>
      <c r="D39" s="413"/>
      <c r="E39" s="411"/>
      <c r="F39" s="183"/>
      <c r="G39" s="195"/>
      <c r="H39" s="184"/>
      <c r="I39" s="179"/>
      <c r="J39" s="344"/>
      <c r="K39" s="331"/>
      <c r="L39" s="331"/>
      <c r="M39" s="331"/>
      <c r="N39" s="331"/>
    </row>
    <row r="40" spans="3:14" ht="14.1" hidden="1" customHeight="1" outlineLevel="1">
      <c r="C40" s="480"/>
      <c r="D40" s="413"/>
      <c r="E40" s="411"/>
      <c r="F40" s="183" t="s">
        <v>100</v>
      </c>
      <c r="G40" s="194" t="s">
        <v>84</v>
      </c>
      <c r="H40" s="184"/>
      <c r="I40" s="179"/>
      <c r="J40" s="344"/>
      <c r="K40" s="331"/>
      <c r="L40" s="331"/>
      <c r="M40" s="331"/>
      <c r="N40" s="331"/>
    </row>
    <row r="41" spans="3:14" ht="7.5" hidden="1" customHeight="1" outlineLevel="1">
      <c r="C41" s="480"/>
      <c r="D41" s="413"/>
      <c r="E41" s="411"/>
      <c r="F41" s="183"/>
      <c r="G41" s="195"/>
      <c r="H41" s="184"/>
      <c r="I41" s="179"/>
      <c r="J41" s="344"/>
      <c r="K41" s="331"/>
      <c r="L41" s="331"/>
      <c r="M41" s="331"/>
      <c r="N41" s="331"/>
    </row>
    <row r="42" spans="3:14" ht="14.1" hidden="1" customHeight="1" outlineLevel="1">
      <c r="C42" s="480"/>
      <c r="D42" s="413"/>
      <c r="E42" s="411"/>
      <c r="F42" s="183" t="s">
        <v>101</v>
      </c>
      <c r="G42" s="194" t="s">
        <v>84</v>
      </c>
      <c r="H42" s="184"/>
      <c r="I42" s="179"/>
      <c r="J42" s="344"/>
      <c r="K42" s="331"/>
      <c r="L42" s="331"/>
      <c r="M42" s="331"/>
      <c r="N42" s="331"/>
    </row>
    <row r="43" spans="3:14" ht="7.5" hidden="1" customHeight="1" outlineLevel="1">
      <c r="C43" s="480"/>
      <c r="D43" s="413"/>
      <c r="E43" s="411"/>
      <c r="F43" s="183"/>
      <c r="G43" s="195"/>
      <c r="H43" s="184"/>
      <c r="I43" s="179"/>
      <c r="J43" s="344"/>
      <c r="K43" s="331"/>
      <c r="L43" s="331"/>
      <c r="M43" s="331"/>
      <c r="N43" s="331"/>
    </row>
    <row r="44" spans="3:14" ht="14.1" hidden="1" customHeight="1" outlineLevel="1">
      <c r="C44" s="480"/>
      <c r="D44" s="413"/>
      <c r="E44" s="411"/>
      <c r="F44" s="183" t="s">
        <v>102</v>
      </c>
      <c r="G44" s="194" t="s">
        <v>84</v>
      </c>
      <c r="H44" s="184"/>
      <c r="I44" s="179"/>
      <c r="J44" s="344"/>
      <c r="K44" s="331"/>
      <c r="L44" s="331"/>
      <c r="M44" s="331"/>
      <c r="N44" s="331"/>
    </row>
    <row r="45" spans="3:14" ht="7.5" hidden="1" customHeight="1" outlineLevel="1">
      <c r="C45" s="480"/>
      <c r="D45" s="413"/>
      <c r="E45" s="411"/>
      <c r="F45" s="183"/>
      <c r="G45" s="195"/>
      <c r="H45" s="184"/>
      <c r="I45" s="179"/>
      <c r="J45" s="344"/>
      <c r="K45" s="331"/>
      <c r="L45" s="331"/>
      <c r="M45" s="331"/>
      <c r="N45" s="331"/>
    </row>
    <row r="46" spans="3:14" ht="14.1" hidden="1" customHeight="1" outlineLevel="1">
      <c r="C46" s="480"/>
      <c r="D46" s="413"/>
      <c r="E46" s="411"/>
      <c r="F46" s="183" t="s">
        <v>103</v>
      </c>
      <c r="G46" s="194" t="s">
        <v>84</v>
      </c>
      <c r="H46" s="184"/>
      <c r="I46" s="179"/>
      <c r="J46" s="344"/>
      <c r="K46" s="331"/>
      <c r="L46" s="331"/>
      <c r="M46" s="331"/>
      <c r="N46" s="331"/>
    </row>
    <row r="47" spans="3:14" ht="15" customHeight="1" collapsed="1">
      <c r="D47" s="413"/>
      <c r="E47" s="411"/>
      <c r="F47" s="185"/>
      <c r="G47" s="467"/>
      <c r="H47" s="186"/>
      <c r="I47" s="179"/>
      <c r="J47" s="344"/>
      <c r="K47" s="331"/>
      <c r="L47" s="331"/>
      <c r="M47" s="331"/>
      <c r="N47" s="331"/>
    </row>
    <row r="48" spans="3:14" ht="5.55" customHeight="1">
      <c r="C48" s="480"/>
      <c r="D48" s="413"/>
      <c r="E48" s="411"/>
      <c r="F48" s="418"/>
      <c r="G48" s="187"/>
      <c r="H48" s="187"/>
      <c r="I48" s="179"/>
      <c r="J48" s="344"/>
      <c r="K48" s="331"/>
      <c r="L48" s="331"/>
      <c r="M48" s="331"/>
      <c r="N48" s="331"/>
    </row>
    <row r="49" spans="2:14" ht="15" customHeight="1">
      <c r="C49" s="501" t="s">
        <v>41</v>
      </c>
      <c r="D49" s="413"/>
      <c r="E49" s="411"/>
      <c r="F49" s="418"/>
      <c r="G49" s="187"/>
      <c r="H49" s="187"/>
      <c r="I49" s="179"/>
      <c r="J49" s="344"/>
      <c r="K49" s="331"/>
      <c r="L49" s="331"/>
      <c r="M49" s="331"/>
      <c r="N49" s="331"/>
    </row>
    <row r="50" spans="2:14" s="72" customFormat="1" ht="4.05" customHeight="1">
      <c r="C50" s="481"/>
      <c r="D50" s="440"/>
      <c r="E50" s="441"/>
      <c r="F50" s="187"/>
      <c r="G50" s="187"/>
      <c r="H50" s="187"/>
      <c r="J50" s="334"/>
      <c r="K50" s="334"/>
      <c r="L50" s="334"/>
      <c r="M50" s="334"/>
      <c r="N50" s="334"/>
    </row>
    <row r="51" spans="2:14" ht="23.1" customHeight="1" thickBot="1">
      <c r="C51" s="482" t="s">
        <v>105</v>
      </c>
      <c r="D51" s="189"/>
      <c r="E51" s="190" t="str">
        <f>IF('1.Demande d''admissibilité'!F36=0,"",'1.Demande d''admissibilité'!F36)</f>
        <v>Test nom bâtiment 1</v>
      </c>
      <c r="F51" s="189"/>
      <c r="G51" s="189"/>
      <c r="H51" s="189"/>
      <c r="I51" s="191" t="str">
        <f>G8</f>
        <v>PE2XX-XXXX</v>
      </c>
      <c r="J51" s="344"/>
      <c r="K51" s="331"/>
      <c r="L51" s="331"/>
      <c r="M51" s="331"/>
      <c r="N51" s="331"/>
    </row>
    <row r="52" spans="2:14" ht="22.5" customHeight="1">
      <c r="C52" s="635" t="s">
        <v>106</v>
      </c>
      <c r="D52" s="636"/>
      <c r="E52" s="644" t="s">
        <v>107</v>
      </c>
      <c r="F52" s="645"/>
      <c r="G52" s="646"/>
      <c r="H52" s="656" t="s">
        <v>108</v>
      </c>
      <c r="I52" s="635"/>
      <c r="J52" s="344"/>
      <c r="K52" s="331"/>
      <c r="L52" s="331"/>
      <c r="M52" s="331"/>
      <c r="N52" s="331"/>
    </row>
    <row r="53" spans="2:14" s="65" customFormat="1" ht="46.05" customHeight="1" thickBot="1">
      <c r="C53" s="409" t="s">
        <v>109</v>
      </c>
      <c r="D53" s="472" t="s">
        <v>110</v>
      </c>
      <c r="E53" s="419" t="s">
        <v>111</v>
      </c>
      <c r="F53" s="408" t="s">
        <v>112</v>
      </c>
      <c r="G53" s="419" t="s">
        <v>113</v>
      </c>
      <c r="H53" s="649" t="s">
        <v>114</v>
      </c>
      <c r="I53" s="650"/>
      <c r="J53" s="420"/>
      <c r="K53" s="333"/>
      <c r="L53" s="333"/>
      <c r="M53" s="333"/>
      <c r="N53" s="333"/>
    </row>
    <row r="54" spans="2:14" ht="18" customHeight="1">
      <c r="C54" s="667" t="s">
        <v>115</v>
      </c>
      <c r="D54" s="489" t="s">
        <v>356</v>
      </c>
      <c r="E54" s="422"/>
      <c r="F54" s="414"/>
      <c r="G54" s="442">
        <f>F54-E54</f>
        <v>0</v>
      </c>
      <c r="H54" s="651"/>
      <c r="I54" s="652"/>
      <c r="J54" s="344"/>
      <c r="K54" s="331"/>
      <c r="L54" s="331"/>
      <c r="M54" s="331"/>
      <c r="N54" s="331"/>
    </row>
    <row r="55" spans="2:14" ht="18" customHeight="1">
      <c r="C55" s="668"/>
      <c r="D55" s="490" t="s">
        <v>116</v>
      </c>
      <c r="E55" s="458"/>
      <c r="F55" s="459"/>
      <c r="G55" s="460">
        <f t="shared" ref="G55:G60" si="0">F55-E55</f>
        <v>0</v>
      </c>
      <c r="H55" s="637"/>
      <c r="I55" s="641"/>
      <c r="J55" s="344"/>
      <c r="K55" s="331"/>
      <c r="L55" s="331"/>
      <c r="M55" s="331"/>
      <c r="N55" s="331"/>
    </row>
    <row r="56" spans="2:14" ht="18" customHeight="1">
      <c r="C56" s="668"/>
      <c r="D56" s="457"/>
      <c r="E56" s="461"/>
      <c r="F56" s="462"/>
      <c r="G56" s="460">
        <f t="shared" si="0"/>
        <v>0</v>
      </c>
      <c r="H56" s="637"/>
      <c r="I56" s="641"/>
      <c r="J56" s="344"/>
      <c r="K56" s="331"/>
      <c r="L56" s="331"/>
      <c r="M56" s="331"/>
      <c r="N56" s="331"/>
    </row>
    <row r="57" spans="2:14" ht="18" hidden="1" customHeight="1" outlineLevel="1">
      <c r="C57" s="668"/>
      <c r="D57" s="457"/>
      <c r="E57" s="461"/>
      <c r="F57" s="462"/>
      <c r="G57" s="460">
        <f t="shared" si="0"/>
        <v>0</v>
      </c>
      <c r="H57" s="637"/>
      <c r="I57" s="641"/>
      <c r="J57" s="344"/>
      <c r="K57" s="331"/>
      <c r="L57" s="331"/>
      <c r="M57" s="331"/>
      <c r="N57" s="331"/>
    </row>
    <row r="58" spans="2:14" ht="18" hidden="1" customHeight="1" outlineLevel="1">
      <c r="C58" s="668"/>
      <c r="D58" s="457"/>
      <c r="E58" s="461"/>
      <c r="F58" s="462"/>
      <c r="G58" s="460">
        <f t="shared" si="0"/>
        <v>0</v>
      </c>
      <c r="H58" s="637"/>
      <c r="I58" s="641"/>
      <c r="J58" s="344"/>
      <c r="K58" s="331"/>
      <c r="L58" s="331"/>
      <c r="M58" s="331"/>
      <c r="N58" s="331"/>
    </row>
    <row r="59" spans="2:14" ht="18" hidden="1" customHeight="1" outlineLevel="1">
      <c r="C59" s="668"/>
      <c r="D59" s="457"/>
      <c r="E59" s="461"/>
      <c r="F59" s="462"/>
      <c r="G59" s="460">
        <f>F59-E59</f>
        <v>0</v>
      </c>
      <c r="H59" s="637"/>
      <c r="I59" s="641"/>
      <c r="J59" s="344"/>
      <c r="K59" s="331"/>
      <c r="L59" s="331"/>
      <c r="M59" s="331"/>
      <c r="N59" s="331"/>
    </row>
    <row r="60" spans="2:14" ht="18" hidden="1" customHeight="1" outlineLevel="1">
      <c r="C60" s="668"/>
      <c r="D60" s="463"/>
      <c r="E60" s="464"/>
      <c r="F60" s="465"/>
      <c r="G60" s="460">
        <f t="shared" si="0"/>
        <v>0</v>
      </c>
      <c r="H60" s="639"/>
      <c r="I60" s="642"/>
      <c r="J60" s="344"/>
      <c r="K60" s="331"/>
      <c r="L60" s="331"/>
      <c r="M60" s="331"/>
      <c r="N60" s="331"/>
    </row>
    <row r="61" spans="2:14" ht="18" customHeight="1" collapsed="1" thickBot="1">
      <c r="C61" s="669"/>
      <c r="D61" s="429" t="s">
        <v>117</v>
      </c>
      <c r="E61" s="423">
        <f>SUM(E54:E60)</f>
        <v>0</v>
      </c>
      <c r="F61" s="423">
        <f>SUM(F54:F60)</f>
        <v>0</v>
      </c>
      <c r="G61" s="443">
        <f>SUM(G54:G60)</f>
        <v>0</v>
      </c>
      <c r="H61" s="654"/>
      <c r="I61" s="655"/>
      <c r="J61" s="344"/>
      <c r="K61" s="331"/>
      <c r="L61" s="331"/>
      <c r="M61" s="331"/>
      <c r="N61" s="331"/>
    </row>
    <row r="62" spans="2:14" s="192" customFormat="1" ht="18" customHeight="1">
      <c r="B62"/>
      <c r="C62" s="667" t="s">
        <v>118</v>
      </c>
      <c r="D62" s="421"/>
      <c r="E62" s="422"/>
      <c r="F62" s="414"/>
      <c r="G62" s="442">
        <f>F62-E62</f>
        <v>0</v>
      </c>
      <c r="H62" s="651"/>
      <c r="I62" s="652"/>
      <c r="J62" s="363"/>
      <c r="K62" s="364"/>
      <c r="L62" s="364"/>
      <c r="M62" s="364"/>
      <c r="N62" s="364"/>
    </row>
    <row r="63" spans="2:14" ht="18" customHeight="1">
      <c r="C63" s="668"/>
      <c r="D63" s="457"/>
      <c r="E63" s="458"/>
      <c r="F63" s="459"/>
      <c r="G63" s="460">
        <f>F63-E63</f>
        <v>0</v>
      </c>
      <c r="H63" s="637"/>
      <c r="I63" s="641"/>
      <c r="J63" s="344"/>
      <c r="K63" s="331"/>
      <c r="L63" s="331"/>
      <c r="M63" s="331"/>
      <c r="N63" s="331"/>
    </row>
    <row r="64" spans="2:14" ht="18" customHeight="1">
      <c r="C64" s="668"/>
      <c r="D64" s="457"/>
      <c r="E64" s="461"/>
      <c r="F64" s="462"/>
      <c r="G64" s="460">
        <f t="shared" ref="G64:G66" si="1">F64-E64</f>
        <v>0</v>
      </c>
      <c r="H64" s="637"/>
      <c r="I64" s="641"/>
      <c r="J64" s="344"/>
      <c r="K64" s="331"/>
      <c r="L64" s="331"/>
      <c r="M64" s="331"/>
      <c r="N64" s="331"/>
    </row>
    <row r="65" spans="2:14" ht="18" hidden="1" customHeight="1" outlineLevel="1">
      <c r="C65" s="668"/>
      <c r="D65" s="457"/>
      <c r="E65" s="461"/>
      <c r="F65" s="462"/>
      <c r="G65" s="460">
        <f t="shared" si="1"/>
        <v>0</v>
      </c>
      <c r="H65" s="637"/>
      <c r="I65" s="641"/>
      <c r="J65" s="344"/>
      <c r="K65" s="331"/>
      <c r="L65" s="331"/>
      <c r="M65" s="331"/>
      <c r="N65" s="331"/>
    </row>
    <row r="66" spans="2:14" ht="18" hidden="1" customHeight="1" outlineLevel="1">
      <c r="C66" s="668"/>
      <c r="D66" s="457"/>
      <c r="E66" s="461"/>
      <c r="F66" s="462"/>
      <c r="G66" s="460">
        <f t="shared" si="1"/>
        <v>0</v>
      </c>
      <c r="H66" s="637"/>
      <c r="I66" s="641"/>
      <c r="J66" s="344"/>
      <c r="K66" s="331"/>
      <c r="L66" s="331"/>
      <c r="M66" s="331"/>
      <c r="N66" s="331"/>
    </row>
    <row r="67" spans="2:14" ht="18" hidden="1" customHeight="1" outlineLevel="1">
      <c r="C67" s="668"/>
      <c r="D67" s="457"/>
      <c r="E67" s="461"/>
      <c r="F67" s="462"/>
      <c r="G67" s="460">
        <f>F67-E67</f>
        <v>0</v>
      </c>
      <c r="H67" s="637"/>
      <c r="I67" s="641"/>
      <c r="J67" s="344"/>
      <c r="K67" s="331"/>
      <c r="L67" s="331"/>
      <c r="M67" s="331"/>
      <c r="N67" s="331"/>
    </row>
    <row r="68" spans="2:14" ht="18" hidden="1" customHeight="1" outlineLevel="1">
      <c r="C68" s="668"/>
      <c r="D68" s="463"/>
      <c r="E68" s="464"/>
      <c r="F68" s="465"/>
      <c r="G68" s="460">
        <f t="shared" ref="G68" si="2">F68-E68</f>
        <v>0</v>
      </c>
      <c r="H68" s="639"/>
      <c r="I68" s="642"/>
      <c r="J68" s="344"/>
      <c r="K68" s="331"/>
      <c r="L68" s="331"/>
      <c r="M68" s="331"/>
      <c r="N68" s="331"/>
    </row>
    <row r="69" spans="2:14" ht="18" customHeight="1" collapsed="1" thickBot="1">
      <c r="C69" s="669"/>
      <c r="D69" s="429" t="s">
        <v>117</v>
      </c>
      <c r="E69" s="424">
        <f>SUM(E62:E68)</f>
        <v>0</v>
      </c>
      <c r="F69" s="424">
        <f>SUM(F62:F68)</f>
        <v>0</v>
      </c>
      <c r="G69" s="425">
        <f>SUM(G62:G68)</f>
        <v>0</v>
      </c>
      <c r="H69" s="659"/>
      <c r="I69" s="660"/>
      <c r="J69" s="344"/>
      <c r="K69" s="331"/>
      <c r="L69" s="331"/>
      <c r="M69" s="331"/>
      <c r="N69" s="331"/>
    </row>
    <row r="70" spans="2:14" s="193" customFormat="1" ht="18" customHeight="1">
      <c r="B70"/>
      <c r="C70" s="667" t="s">
        <v>119</v>
      </c>
      <c r="D70" s="421"/>
      <c r="E70" s="422"/>
      <c r="F70" s="414">
        <v>8600</v>
      </c>
      <c r="G70" s="442">
        <f>F70-E70</f>
        <v>8600</v>
      </c>
      <c r="H70" s="661"/>
      <c r="I70" s="662"/>
      <c r="J70" s="365"/>
      <c r="K70" s="366"/>
      <c r="L70" s="366"/>
      <c r="M70" s="366"/>
      <c r="N70" s="366"/>
    </row>
    <row r="71" spans="2:14" ht="18" customHeight="1">
      <c r="C71" s="668"/>
      <c r="D71" s="457"/>
      <c r="E71" s="458"/>
      <c r="F71" s="459"/>
      <c r="G71" s="460">
        <f>F71-E71</f>
        <v>0</v>
      </c>
      <c r="H71" s="637"/>
      <c r="I71" s="638"/>
      <c r="J71" s="344"/>
      <c r="K71" s="331"/>
      <c r="L71" s="331"/>
      <c r="M71" s="331"/>
      <c r="N71" s="331"/>
    </row>
    <row r="72" spans="2:14" ht="18" customHeight="1">
      <c r="C72" s="668"/>
      <c r="D72" s="457"/>
      <c r="E72" s="461"/>
      <c r="F72" s="462"/>
      <c r="G72" s="460">
        <f t="shared" ref="G72:G74" si="3">F72-E72</f>
        <v>0</v>
      </c>
      <c r="H72" s="637"/>
      <c r="I72" s="638"/>
      <c r="J72" s="344"/>
      <c r="K72" s="331"/>
      <c r="L72" s="331"/>
      <c r="M72" s="331"/>
      <c r="N72" s="331"/>
    </row>
    <row r="73" spans="2:14" ht="18" hidden="1" customHeight="1" outlineLevel="1">
      <c r="C73" s="668"/>
      <c r="D73" s="457"/>
      <c r="E73" s="461"/>
      <c r="F73" s="462"/>
      <c r="G73" s="460">
        <f t="shared" si="3"/>
        <v>0</v>
      </c>
      <c r="H73" s="637"/>
      <c r="I73" s="638"/>
      <c r="J73" s="344"/>
      <c r="K73" s="331"/>
      <c r="L73" s="331"/>
      <c r="M73" s="331"/>
      <c r="N73" s="331"/>
    </row>
    <row r="74" spans="2:14" ht="18" hidden="1" customHeight="1" outlineLevel="1">
      <c r="C74" s="668"/>
      <c r="D74" s="457"/>
      <c r="E74" s="461"/>
      <c r="F74" s="462"/>
      <c r="G74" s="460">
        <f t="shared" si="3"/>
        <v>0</v>
      </c>
      <c r="H74" s="637"/>
      <c r="I74" s="638"/>
      <c r="J74" s="344"/>
      <c r="K74" s="331"/>
      <c r="L74" s="331"/>
      <c r="M74" s="331"/>
      <c r="N74" s="331"/>
    </row>
    <row r="75" spans="2:14" ht="18" hidden="1" customHeight="1" outlineLevel="1">
      <c r="C75" s="668"/>
      <c r="D75" s="457"/>
      <c r="E75" s="461"/>
      <c r="F75" s="462"/>
      <c r="G75" s="460">
        <f>F75-E75</f>
        <v>0</v>
      </c>
      <c r="H75" s="637"/>
      <c r="I75" s="638"/>
      <c r="J75" s="344"/>
      <c r="K75" s="331"/>
      <c r="L75" s="331"/>
      <c r="M75" s="331"/>
      <c r="N75" s="331"/>
    </row>
    <row r="76" spans="2:14" ht="18" hidden="1" customHeight="1" outlineLevel="1">
      <c r="C76" s="668"/>
      <c r="D76" s="463"/>
      <c r="E76" s="464"/>
      <c r="F76" s="465"/>
      <c r="G76" s="460">
        <f t="shared" ref="G76" si="4">F76-E76</f>
        <v>0</v>
      </c>
      <c r="H76" s="639"/>
      <c r="I76" s="640"/>
      <c r="J76" s="344"/>
      <c r="K76" s="331"/>
      <c r="L76" s="331"/>
      <c r="M76" s="331"/>
      <c r="N76" s="331"/>
    </row>
    <row r="77" spans="2:14" ht="18" customHeight="1" collapsed="1" thickBot="1">
      <c r="C77" s="669"/>
      <c r="D77" s="429" t="s">
        <v>117</v>
      </c>
      <c r="E77" s="367">
        <f>SUM(E70:E76)</f>
        <v>0</v>
      </c>
      <c r="F77" s="367">
        <f>SUM(F70:F76)</f>
        <v>8600</v>
      </c>
      <c r="G77" s="415">
        <f>SUM(G70:G76)</f>
        <v>8600</v>
      </c>
      <c r="H77" s="657"/>
      <c r="I77" s="658"/>
      <c r="J77" s="344"/>
      <c r="K77" s="331"/>
      <c r="L77" s="331"/>
      <c r="M77" s="331"/>
      <c r="N77" s="331"/>
    </row>
    <row r="78" spans="2:14" s="192" customFormat="1" ht="18" customHeight="1">
      <c r="B78"/>
      <c r="C78" s="667" t="s">
        <v>120</v>
      </c>
      <c r="D78" s="421"/>
      <c r="E78" s="422"/>
      <c r="F78" s="414"/>
      <c r="G78" s="442">
        <f>F78-E78</f>
        <v>0</v>
      </c>
      <c r="H78" s="651"/>
      <c r="I78" s="652"/>
      <c r="J78" s="363"/>
      <c r="K78" s="364"/>
      <c r="L78" s="364"/>
      <c r="M78" s="364"/>
      <c r="N78" s="364"/>
    </row>
    <row r="79" spans="2:14" ht="18" customHeight="1">
      <c r="C79" s="668"/>
      <c r="D79" s="457"/>
      <c r="E79" s="458"/>
      <c r="F79" s="459"/>
      <c r="G79" s="460">
        <f>F79-E79</f>
        <v>0</v>
      </c>
      <c r="H79" s="637"/>
      <c r="I79" s="641"/>
      <c r="J79" s="344"/>
      <c r="K79" s="331"/>
      <c r="L79" s="331"/>
      <c r="M79" s="331"/>
      <c r="N79" s="331"/>
    </row>
    <row r="80" spans="2:14" ht="18" customHeight="1">
      <c r="C80" s="668"/>
      <c r="D80" s="457"/>
      <c r="E80" s="461"/>
      <c r="F80" s="462"/>
      <c r="G80" s="460">
        <f t="shared" ref="G80:G84" si="5">F80-E80</f>
        <v>0</v>
      </c>
      <c r="H80" s="637"/>
      <c r="I80" s="641"/>
      <c r="J80" s="344"/>
      <c r="K80" s="331"/>
      <c r="L80" s="331"/>
      <c r="M80" s="331"/>
      <c r="N80" s="331"/>
    </row>
    <row r="81" spans="2:14" ht="18" hidden="1" customHeight="1" outlineLevel="1">
      <c r="C81" s="668"/>
      <c r="D81" s="457"/>
      <c r="E81" s="461"/>
      <c r="F81" s="462"/>
      <c r="G81" s="460">
        <f t="shared" si="5"/>
        <v>0</v>
      </c>
      <c r="H81" s="637"/>
      <c r="I81" s="641"/>
      <c r="J81" s="344"/>
      <c r="K81" s="331"/>
      <c r="L81" s="331"/>
      <c r="M81" s="331"/>
      <c r="N81" s="331"/>
    </row>
    <row r="82" spans="2:14" ht="18" hidden="1" customHeight="1" outlineLevel="1">
      <c r="C82" s="668"/>
      <c r="D82" s="457"/>
      <c r="E82" s="461"/>
      <c r="F82" s="462"/>
      <c r="G82" s="460">
        <f t="shared" si="5"/>
        <v>0</v>
      </c>
      <c r="H82" s="637"/>
      <c r="I82" s="641"/>
      <c r="J82" s="344"/>
      <c r="K82" s="331"/>
      <c r="L82" s="331"/>
      <c r="M82" s="331"/>
      <c r="N82" s="331"/>
    </row>
    <row r="83" spans="2:14" ht="18" hidden="1" customHeight="1" outlineLevel="1">
      <c r="C83" s="668"/>
      <c r="D83" s="457"/>
      <c r="E83" s="461"/>
      <c r="F83" s="462"/>
      <c r="G83" s="460">
        <f>F83-E83</f>
        <v>0</v>
      </c>
      <c r="H83" s="637"/>
      <c r="I83" s="641"/>
      <c r="J83" s="344"/>
      <c r="K83" s="331"/>
      <c r="L83" s="331"/>
      <c r="M83" s="331"/>
      <c r="N83" s="331"/>
    </row>
    <row r="84" spans="2:14" ht="18" hidden="1" customHeight="1" outlineLevel="1">
      <c r="C84" s="668"/>
      <c r="D84" s="463"/>
      <c r="E84" s="464"/>
      <c r="F84" s="465"/>
      <c r="G84" s="460">
        <f t="shared" si="5"/>
        <v>0</v>
      </c>
      <c r="H84" s="639"/>
      <c r="I84" s="642"/>
      <c r="J84" s="344"/>
      <c r="K84" s="331"/>
      <c r="L84" s="331"/>
      <c r="M84" s="331"/>
      <c r="N84" s="331"/>
    </row>
    <row r="85" spans="2:14" ht="18" customHeight="1" collapsed="1" thickBot="1">
      <c r="C85" s="669"/>
      <c r="D85" s="429" t="s">
        <v>117</v>
      </c>
      <c r="E85" s="424">
        <f>SUM(E78:E84)</f>
        <v>0</v>
      </c>
      <c r="F85" s="424">
        <f>SUM(F78:F84)</f>
        <v>0</v>
      </c>
      <c r="G85" s="425">
        <f>SUM(G78:G84)</f>
        <v>0</v>
      </c>
      <c r="H85" s="659"/>
      <c r="I85" s="660"/>
      <c r="J85" s="344"/>
      <c r="K85" s="331"/>
      <c r="L85" s="331"/>
      <c r="M85" s="331"/>
      <c r="N85" s="331"/>
    </row>
    <row r="86" spans="2:14" s="192" customFormat="1" ht="18" customHeight="1">
      <c r="B86"/>
      <c r="C86" s="667" t="s">
        <v>121</v>
      </c>
      <c r="D86" s="421"/>
      <c r="E86" s="422"/>
      <c r="F86" s="414"/>
      <c r="G86" s="442">
        <f>F86-E86</f>
        <v>0</v>
      </c>
      <c r="H86" s="651"/>
      <c r="I86" s="652"/>
      <c r="J86" s="363"/>
      <c r="K86" s="364"/>
      <c r="L86" s="364"/>
      <c r="M86" s="364"/>
      <c r="N86" s="364"/>
    </row>
    <row r="87" spans="2:14" ht="18" customHeight="1">
      <c r="C87" s="668"/>
      <c r="D87" s="457"/>
      <c r="E87" s="458"/>
      <c r="F87" s="459"/>
      <c r="G87" s="460">
        <f t="shared" ref="G87:G92" si="6">F87-E87</f>
        <v>0</v>
      </c>
      <c r="H87" s="637"/>
      <c r="I87" s="641"/>
      <c r="J87" s="344"/>
      <c r="K87" s="331"/>
      <c r="L87" s="331"/>
      <c r="M87" s="331"/>
      <c r="N87" s="331"/>
    </row>
    <row r="88" spans="2:14" ht="18" customHeight="1">
      <c r="C88" s="668"/>
      <c r="D88" s="457"/>
      <c r="E88" s="461"/>
      <c r="F88" s="462"/>
      <c r="G88" s="460">
        <f t="shared" si="6"/>
        <v>0</v>
      </c>
      <c r="H88" s="637"/>
      <c r="I88" s="641"/>
      <c r="J88" s="344"/>
      <c r="K88" s="331"/>
      <c r="L88" s="331"/>
      <c r="M88" s="331"/>
      <c r="N88" s="331"/>
    </row>
    <row r="89" spans="2:14" ht="18" hidden="1" customHeight="1" outlineLevel="1">
      <c r="C89" s="668"/>
      <c r="D89" s="457"/>
      <c r="E89" s="461"/>
      <c r="F89" s="462"/>
      <c r="G89" s="460">
        <f t="shared" si="6"/>
        <v>0</v>
      </c>
      <c r="H89" s="637"/>
      <c r="I89" s="641"/>
      <c r="J89" s="344"/>
      <c r="K89" s="331"/>
      <c r="L89" s="331"/>
      <c r="M89" s="331"/>
      <c r="N89" s="331"/>
    </row>
    <row r="90" spans="2:14" ht="18" hidden="1" customHeight="1" outlineLevel="1">
      <c r="C90" s="668"/>
      <c r="D90" s="457"/>
      <c r="E90" s="461"/>
      <c r="F90" s="462"/>
      <c r="G90" s="460">
        <f>F90-E90</f>
        <v>0</v>
      </c>
      <c r="H90" s="637"/>
      <c r="I90" s="641"/>
      <c r="J90" s="344"/>
      <c r="K90" s="331"/>
      <c r="L90" s="331"/>
      <c r="M90" s="331"/>
      <c r="N90" s="331"/>
    </row>
    <row r="91" spans="2:14" ht="18" hidden="1" customHeight="1" outlineLevel="1">
      <c r="C91" s="668"/>
      <c r="D91" s="457"/>
      <c r="E91" s="461"/>
      <c r="F91" s="462"/>
      <c r="G91" s="460">
        <f t="shared" si="6"/>
        <v>0</v>
      </c>
      <c r="H91" s="637"/>
      <c r="I91" s="641"/>
      <c r="J91" s="344"/>
      <c r="K91" s="331"/>
      <c r="L91" s="331"/>
      <c r="M91" s="331"/>
      <c r="N91" s="331"/>
    </row>
    <row r="92" spans="2:14" ht="18" hidden="1" customHeight="1" outlineLevel="1">
      <c r="C92" s="668"/>
      <c r="D92" s="463"/>
      <c r="E92" s="464"/>
      <c r="F92" s="465"/>
      <c r="G92" s="460">
        <f t="shared" si="6"/>
        <v>0</v>
      </c>
      <c r="H92" s="639"/>
      <c r="I92" s="642"/>
      <c r="J92" s="344"/>
      <c r="K92" s="331"/>
      <c r="L92" s="331"/>
      <c r="M92" s="331"/>
      <c r="N92" s="331"/>
    </row>
    <row r="93" spans="2:14" ht="18" customHeight="1" collapsed="1" thickBot="1">
      <c r="C93" s="669"/>
      <c r="D93" s="429" t="s">
        <v>117</v>
      </c>
      <c r="E93" s="424">
        <f>SUM(E86:E92)</f>
        <v>0</v>
      </c>
      <c r="F93" s="424">
        <f>SUM(F86:F92)</f>
        <v>0</v>
      </c>
      <c r="G93" s="425">
        <f>SUM(G86:G92)</f>
        <v>0</v>
      </c>
      <c r="H93" s="659"/>
      <c r="I93" s="660"/>
      <c r="J93" s="344"/>
      <c r="K93" s="331"/>
      <c r="L93" s="331"/>
      <c r="M93" s="331"/>
      <c r="N93" s="331"/>
    </row>
    <row r="94" spans="2:14" s="192" customFormat="1" ht="18" customHeight="1">
      <c r="B94"/>
      <c r="C94" s="667" t="s">
        <v>122</v>
      </c>
      <c r="D94" s="421"/>
      <c r="E94" s="422"/>
      <c r="F94" s="414"/>
      <c r="G94" s="442">
        <f>F94-E94</f>
        <v>0</v>
      </c>
      <c r="H94" s="651"/>
      <c r="I94" s="652"/>
      <c r="J94" s="363"/>
      <c r="K94" s="364"/>
      <c r="L94" s="364"/>
      <c r="M94" s="364"/>
      <c r="N94" s="364"/>
    </row>
    <row r="95" spans="2:14" ht="18" customHeight="1">
      <c r="C95" s="668"/>
      <c r="D95" s="457"/>
      <c r="E95" s="458"/>
      <c r="F95" s="459"/>
      <c r="G95" s="460">
        <f t="shared" ref="G95:G98" si="7">F95-E95</f>
        <v>0</v>
      </c>
      <c r="H95" s="637"/>
      <c r="I95" s="641"/>
      <c r="J95" s="344"/>
      <c r="K95" s="331"/>
      <c r="L95" s="331"/>
      <c r="M95" s="331"/>
      <c r="N95" s="331"/>
    </row>
    <row r="96" spans="2:14" ht="18" customHeight="1">
      <c r="C96" s="668"/>
      <c r="D96" s="457"/>
      <c r="E96" s="461"/>
      <c r="F96" s="462"/>
      <c r="G96" s="460">
        <f t="shared" si="7"/>
        <v>0</v>
      </c>
      <c r="H96" s="637"/>
      <c r="I96" s="641"/>
      <c r="J96" s="344"/>
      <c r="K96" s="331"/>
      <c r="L96" s="331"/>
      <c r="M96" s="331"/>
      <c r="N96" s="331"/>
    </row>
    <row r="97" spans="2:14" ht="18" hidden="1" customHeight="1" outlineLevel="1">
      <c r="C97" s="668"/>
      <c r="D97" s="457"/>
      <c r="E97" s="461"/>
      <c r="F97" s="462"/>
      <c r="G97" s="460">
        <f t="shared" si="7"/>
        <v>0</v>
      </c>
      <c r="H97" s="637"/>
      <c r="I97" s="641"/>
      <c r="J97" s="344"/>
      <c r="K97" s="331"/>
      <c r="L97" s="331"/>
      <c r="M97" s="331"/>
      <c r="N97" s="331"/>
    </row>
    <row r="98" spans="2:14" ht="18" hidden="1" customHeight="1" outlineLevel="1">
      <c r="C98" s="668"/>
      <c r="D98" s="457"/>
      <c r="E98" s="461"/>
      <c r="F98" s="462"/>
      <c r="G98" s="460">
        <f t="shared" si="7"/>
        <v>0</v>
      </c>
      <c r="H98" s="637"/>
      <c r="I98" s="641"/>
      <c r="J98" s="344"/>
      <c r="K98" s="331"/>
      <c r="L98" s="331"/>
      <c r="M98" s="331"/>
      <c r="N98" s="331"/>
    </row>
    <row r="99" spans="2:14" ht="18" hidden="1" customHeight="1" outlineLevel="1">
      <c r="C99" s="668"/>
      <c r="D99" s="457"/>
      <c r="E99" s="461"/>
      <c r="F99" s="462"/>
      <c r="G99" s="460">
        <f>F99-E99</f>
        <v>0</v>
      </c>
      <c r="H99" s="637"/>
      <c r="I99" s="641"/>
      <c r="J99" s="344"/>
      <c r="K99" s="331"/>
      <c r="L99" s="331"/>
      <c r="M99" s="331"/>
      <c r="N99" s="331"/>
    </row>
    <row r="100" spans="2:14" ht="18" hidden="1" customHeight="1" outlineLevel="1">
      <c r="C100" s="668"/>
      <c r="D100" s="463"/>
      <c r="E100" s="464"/>
      <c r="F100" s="465"/>
      <c r="G100" s="460">
        <f t="shared" ref="G100" si="8">F100-E100</f>
        <v>0</v>
      </c>
      <c r="H100" s="639"/>
      <c r="I100" s="642"/>
      <c r="J100" s="344"/>
      <c r="K100" s="331"/>
      <c r="L100" s="331"/>
      <c r="M100" s="331"/>
      <c r="N100" s="331"/>
    </row>
    <row r="101" spans="2:14" ht="18" customHeight="1" collapsed="1" thickBot="1">
      <c r="C101" s="669"/>
      <c r="D101" s="429" t="s">
        <v>117</v>
      </c>
      <c r="E101" s="424">
        <f>SUM(E94:E100)</f>
        <v>0</v>
      </c>
      <c r="F101" s="424">
        <f>SUM(F94:F100)</f>
        <v>0</v>
      </c>
      <c r="G101" s="425">
        <f>SUM(G94:G100)</f>
        <v>0</v>
      </c>
      <c r="H101" s="659"/>
      <c r="I101" s="660"/>
      <c r="J101" s="344"/>
      <c r="K101" s="331"/>
      <c r="L101" s="331"/>
      <c r="M101" s="331"/>
      <c r="N101" s="331"/>
    </row>
    <row r="102" spans="2:14" ht="18" customHeight="1">
      <c r="C102" s="667" t="s">
        <v>123</v>
      </c>
      <c r="D102" s="421"/>
      <c r="E102" s="422"/>
      <c r="F102" s="414"/>
      <c r="G102" s="442">
        <f>F102-E102</f>
        <v>0</v>
      </c>
      <c r="H102" s="651"/>
      <c r="I102" s="652"/>
      <c r="J102" s="344"/>
      <c r="K102" s="331"/>
      <c r="L102" s="331"/>
      <c r="M102" s="331"/>
      <c r="N102" s="331"/>
    </row>
    <row r="103" spans="2:14" ht="18" customHeight="1">
      <c r="C103" s="668"/>
      <c r="D103" s="457"/>
      <c r="E103" s="458"/>
      <c r="F103" s="459"/>
      <c r="G103" s="460">
        <f>F103-E103</f>
        <v>0</v>
      </c>
      <c r="H103" s="637"/>
      <c r="I103" s="641"/>
      <c r="J103" s="344"/>
      <c r="K103" s="331"/>
      <c r="L103" s="331"/>
      <c r="M103" s="331"/>
      <c r="N103" s="331"/>
    </row>
    <row r="104" spans="2:14" ht="18" customHeight="1">
      <c r="C104" s="668"/>
      <c r="D104" s="457"/>
      <c r="E104" s="461"/>
      <c r="F104" s="462"/>
      <c r="G104" s="460">
        <f>F104-E104</f>
        <v>0</v>
      </c>
      <c r="H104" s="637"/>
      <c r="I104" s="641"/>
      <c r="J104" s="344"/>
      <c r="K104" s="331"/>
      <c r="L104" s="331"/>
      <c r="M104" s="331"/>
      <c r="N104" s="331"/>
    </row>
    <row r="105" spans="2:14" ht="18" hidden="1" customHeight="1" outlineLevel="1">
      <c r="C105" s="668"/>
      <c r="D105" s="457"/>
      <c r="E105" s="461"/>
      <c r="F105" s="462"/>
      <c r="G105" s="460">
        <f t="shared" ref="G105:G108" si="9">F105-E105</f>
        <v>0</v>
      </c>
      <c r="H105" s="637"/>
      <c r="I105" s="641"/>
      <c r="J105" s="344"/>
      <c r="K105" s="331"/>
      <c r="L105" s="331"/>
      <c r="M105" s="331"/>
      <c r="N105" s="331"/>
    </row>
    <row r="106" spans="2:14" ht="18" hidden="1" customHeight="1" outlineLevel="1">
      <c r="C106" s="668"/>
      <c r="D106" s="457"/>
      <c r="E106" s="461"/>
      <c r="F106" s="462"/>
      <c r="G106" s="460">
        <f t="shared" si="9"/>
        <v>0</v>
      </c>
      <c r="H106" s="637"/>
      <c r="I106" s="641"/>
      <c r="J106" s="344"/>
      <c r="K106" s="331"/>
      <c r="L106" s="331"/>
      <c r="M106" s="331"/>
      <c r="N106" s="331"/>
    </row>
    <row r="107" spans="2:14" ht="18" hidden="1" customHeight="1" outlineLevel="1">
      <c r="C107" s="668"/>
      <c r="D107" s="457"/>
      <c r="E107" s="461"/>
      <c r="F107" s="462"/>
      <c r="G107" s="460">
        <f t="shared" si="9"/>
        <v>0</v>
      </c>
      <c r="H107" s="637"/>
      <c r="I107" s="641"/>
      <c r="J107" s="344"/>
      <c r="K107" s="331"/>
      <c r="L107" s="331"/>
      <c r="M107" s="331"/>
      <c r="N107" s="331"/>
    </row>
    <row r="108" spans="2:14" ht="18" hidden="1" customHeight="1" outlineLevel="1">
      <c r="C108" s="668"/>
      <c r="D108" s="463"/>
      <c r="E108" s="464"/>
      <c r="F108" s="465"/>
      <c r="G108" s="460">
        <f t="shared" si="9"/>
        <v>0</v>
      </c>
      <c r="H108" s="639"/>
      <c r="I108" s="642"/>
      <c r="J108" s="344"/>
      <c r="K108" s="331"/>
      <c r="L108" s="331"/>
      <c r="M108" s="331"/>
      <c r="N108" s="331"/>
    </row>
    <row r="109" spans="2:14" ht="18" customHeight="1" collapsed="1" thickBot="1">
      <c r="C109" s="669"/>
      <c r="D109" s="429" t="s">
        <v>117</v>
      </c>
      <c r="E109" s="423">
        <f>SUM(E102:E108)</f>
        <v>0</v>
      </c>
      <c r="F109" s="423">
        <f>SUM(F102:F108)</f>
        <v>0</v>
      </c>
      <c r="G109" s="443">
        <f>SUM(G102:G108)</f>
        <v>0</v>
      </c>
      <c r="H109" s="654"/>
      <c r="I109" s="655"/>
      <c r="J109" s="344"/>
      <c r="K109" s="331"/>
      <c r="L109" s="331"/>
      <c r="M109" s="331"/>
      <c r="N109" s="331"/>
    </row>
    <row r="110" spans="2:14" s="192" customFormat="1" ht="18" customHeight="1">
      <c r="B110"/>
      <c r="C110" s="667" t="s">
        <v>124</v>
      </c>
      <c r="D110" s="421"/>
      <c r="E110" s="422"/>
      <c r="F110" s="414"/>
      <c r="G110" s="442">
        <f>F110-E110</f>
        <v>0</v>
      </c>
      <c r="H110" s="651"/>
      <c r="I110" s="652"/>
      <c r="J110" s="363"/>
      <c r="K110" s="364"/>
      <c r="L110" s="364"/>
      <c r="M110" s="364"/>
      <c r="N110" s="364"/>
    </row>
    <row r="111" spans="2:14" ht="18" customHeight="1">
      <c r="C111" s="668"/>
      <c r="D111" s="457"/>
      <c r="E111" s="458"/>
      <c r="F111" s="459"/>
      <c r="G111" s="460">
        <f t="shared" ref="G111:G115" si="10">F111-E111</f>
        <v>0</v>
      </c>
      <c r="H111" s="637"/>
      <c r="I111" s="641"/>
      <c r="J111" s="344"/>
      <c r="K111" s="331"/>
      <c r="L111" s="331"/>
      <c r="M111" s="331"/>
      <c r="N111" s="331"/>
    </row>
    <row r="112" spans="2:14" ht="18" customHeight="1">
      <c r="C112" s="668"/>
      <c r="D112" s="457"/>
      <c r="E112" s="461"/>
      <c r="F112" s="462"/>
      <c r="G112" s="460">
        <f t="shared" si="10"/>
        <v>0</v>
      </c>
      <c r="H112" s="637"/>
      <c r="I112" s="641"/>
      <c r="J112" s="344"/>
      <c r="K112" s="331"/>
      <c r="L112" s="331"/>
      <c r="M112" s="331"/>
      <c r="N112" s="331"/>
    </row>
    <row r="113" spans="2:14" ht="18" hidden="1" customHeight="1" outlineLevel="1">
      <c r="C113" s="668"/>
      <c r="D113" s="457"/>
      <c r="E113" s="461"/>
      <c r="F113" s="462"/>
      <c r="G113" s="460">
        <f t="shared" si="10"/>
        <v>0</v>
      </c>
      <c r="H113" s="637"/>
      <c r="I113" s="641"/>
      <c r="J113" s="344"/>
      <c r="K113" s="331"/>
      <c r="L113" s="331"/>
      <c r="M113" s="331"/>
      <c r="N113" s="331"/>
    </row>
    <row r="114" spans="2:14" ht="18" hidden="1" customHeight="1" outlineLevel="1">
      <c r="C114" s="668"/>
      <c r="D114" s="457"/>
      <c r="E114" s="461"/>
      <c r="F114" s="462"/>
      <c r="G114" s="460">
        <f t="shared" si="10"/>
        <v>0</v>
      </c>
      <c r="H114" s="637"/>
      <c r="I114" s="641"/>
      <c r="J114" s="344"/>
      <c r="K114" s="331"/>
      <c r="L114" s="331"/>
      <c r="M114" s="331"/>
      <c r="N114" s="331"/>
    </row>
    <row r="115" spans="2:14" ht="18" hidden="1" customHeight="1" outlineLevel="1">
      <c r="C115" s="668"/>
      <c r="D115" s="457"/>
      <c r="E115" s="461"/>
      <c r="F115" s="462"/>
      <c r="G115" s="460">
        <f t="shared" si="10"/>
        <v>0</v>
      </c>
      <c r="H115" s="637"/>
      <c r="I115" s="641"/>
      <c r="J115" s="344"/>
      <c r="K115" s="331"/>
      <c r="L115" s="331"/>
      <c r="M115" s="331"/>
      <c r="N115" s="331"/>
    </row>
    <row r="116" spans="2:14" ht="18" hidden="1" customHeight="1" outlineLevel="1">
      <c r="C116" s="668"/>
      <c r="D116" s="463"/>
      <c r="E116" s="464"/>
      <c r="F116" s="465"/>
      <c r="G116" s="460">
        <f>F116-E116</f>
        <v>0</v>
      </c>
      <c r="H116" s="639"/>
      <c r="I116" s="642"/>
      <c r="J116" s="344"/>
      <c r="K116" s="331"/>
      <c r="L116" s="331"/>
      <c r="M116" s="331"/>
      <c r="N116" s="331"/>
    </row>
    <row r="117" spans="2:14" ht="18" customHeight="1" collapsed="1" thickBot="1">
      <c r="C117" s="669"/>
      <c r="D117" s="429" t="s">
        <v>117</v>
      </c>
      <c r="E117" s="424">
        <f>SUM(E110:E116)</f>
        <v>0</v>
      </c>
      <c r="F117" s="424">
        <f>SUM(F110:F116)</f>
        <v>0</v>
      </c>
      <c r="G117" s="425">
        <f>SUM(G110:G116)</f>
        <v>0</v>
      </c>
      <c r="H117" s="659"/>
      <c r="I117" s="660"/>
      <c r="J117" s="344"/>
      <c r="K117" s="331"/>
      <c r="L117" s="331"/>
      <c r="M117" s="331"/>
      <c r="N117" s="331"/>
    </row>
    <row r="118" spans="2:14" s="193" customFormat="1" ht="18" hidden="1" customHeight="1" outlineLevel="1">
      <c r="B118"/>
      <c r="C118" s="667" t="s">
        <v>125</v>
      </c>
      <c r="D118" s="421"/>
      <c r="E118" s="422"/>
      <c r="F118" s="414"/>
      <c r="G118" s="442">
        <f>F118-E118</f>
        <v>0</v>
      </c>
      <c r="H118" s="661"/>
      <c r="I118" s="662"/>
      <c r="J118" s="365"/>
      <c r="K118" s="366"/>
      <c r="L118" s="366"/>
      <c r="M118" s="366"/>
      <c r="N118" s="366"/>
    </row>
    <row r="119" spans="2:14" ht="18" hidden="1" customHeight="1" outlineLevel="1">
      <c r="C119" s="668"/>
      <c r="D119" s="457"/>
      <c r="E119" s="458"/>
      <c r="F119" s="459"/>
      <c r="G119" s="460">
        <f>F119-E119</f>
        <v>0</v>
      </c>
      <c r="H119" s="637"/>
      <c r="I119" s="638"/>
      <c r="J119" s="344"/>
      <c r="K119" s="331"/>
      <c r="L119" s="331"/>
      <c r="M119" s="331"/>
      <c r="N119" s="331"/>
    </row>
    <row r="120" spans="2:14" ht="18" hidden="1" customHeight="1" outlineLevel="1">
      <c r="C120" s="668"/>
      <c r="D120" s="457"/>
      <c r="E120" s="461"/>
      <c r="F120" s="462"/>
      <c r="G120" s="460">
        <f t="shared" ref="G120:G122" si="11">F120-E120</f>
        <v>0</v>
      </c>
      <c r="H120" s="637"/>
      <c r="I120" s="638"/>
      <c r="J120" s="344"/>
      <c r="K120" s="331"/>
      <c r="L120" s="331"/>
      <c r="M120" s="331"/>
      <c r="N120" s="331"/>
    </row>
    <row r="121" spans="2:14" ht="18" hidden="1" customHeight="1" outlineLevel="2">
      <c r="C121" s="668"/>
      <c r="D121" s="457"/>
      <c r="E121" s="461"/>
      <c r="F121" s="462"/>
      <c r="G121" s="460">
        <f t="shared" si="11"/>
        <v>0</v>
      </c>
      <c r="H121" s="637"/>
      <c r="I121" s="638"/>
      <c r="J121" s="344"/>
      <c r="K121" s="331"/>
      <c r="L121" s="331"/>
      <c r="M121" s="331"/>
      <c r="N121" s="331"/>
    </row>
    <row r="122" spans="2:14" ht="18" hidden="1" customHeight="1" outlineLevel="2">
      <c r="C122" s="668"/>
      <c r="D122" s="457"/>
      <c r="E122" s="461"/>
      <c r="F122" s="462"/>
      <c r="G122" s="460">
        <f t="shared" si="11"/>
        <v>0</v>
      </c>
      <c r="H122" s="637"/>
      <c r="I122" s="638"/>
      <c r="J122" s="344"/>
      <c r="K122" s="331"/>
      <c r="L122" s="331"/>
      <c r="M122" s="331"/>
      <c r="N122" s="331"/>
    </row>
    <row r="123" spans="2:14" ht="18" hidden="1" customHeight="1" outlineLevel="2">
      <c r="C123" s="668"/>
      <c r="D123" s="457"/>
      <c r="E123" s="461"/>
      <c r="F123" s="462"/>
      <c r="G123" s="460">
        <f>F123-E123</f>
        <v>0</v>
      </c>
      <c r="H123" s="637"/>
      <c r="I123" s="638"/>
      <c r="J123" s="344"/>
      <c r="K123" s="331"/>
      <c r="L123" s="331"/>
      <c r="M123" s="331"/>
      <c r="N123" s="331"/>
    </row>
    <row r="124" spans="2:14" ht="18" hidden="1" customHeight="1" outlineLevel="2">
      <c r="C124" s="668"/>
      <c r="D124" s="463"/>
      <c r="E124" s="464"/>
      <c r="F124" s="465"/>
      <c r="G124" s="460">
        <f t="shared" ref="G124" si="12">F124-E124</f>
        <v>0</v>
      </c>
      <c r="H124" s="639"/>
      <c r="I124" s="640"/>
      <c r="J124" s="344"/>
      <c r="K124" s="331"/>
      <c r="L124" s="331"/>
      <c r="M124" s="331"/>
      <c r="N124" s="331"/>
    </row>
    <row r="125" spans="2:14" ht="18" hidden="1" customHeight="1" outlineLevel="1" collapsed="1" thickBot="1">
      <c r="C125" s="669"/>
      <c r="D125" s="429" t="s">
        <v>117</v>
      </c>
      <c r="E125" s="367">
        <f>SUM(E118:E124)</f>
        <v>0</v>
      </c>
      <c r="F125" s="367">
        <f>SUM(F118:F124)</f>
        <v>0</v>
      </c>
      <c r="G125" s="415">
        <f>SUM(G118:G124)</f>
        <v>0</v>
      </c>
      <c r="H125" s="657"/>
      <c r="I125" s="658"/>
      <c r="J125" s="344"/>
      <c r="K125" s="331"/>
      <c r="L125" s="331"/>
      <c r="M125" s="331"/>
      <c r="N125" s="331"/>
    </row>
    <row r="126" spans="2:14" s="192" customFormat="1" ht="18" hidden="1" customHeight="1" outlineLevel="1">
      <c r="B126"/>
      <c r="C126" s="667" t="s">
        <v>126</v>
      </c>
      <c r="D126" s="421"/>
      <c r="E126" s="422"/>
      <c r="F126" s="414"/>
      <c r="G126" s="442">
        <f>F126-E126</f>
        <v>0</v>
      </c>
      <c r="H126" s="651"/>
      <c r="I126" s="652"/>
      <c r="J126" s="363"/>
      <c r="K126" s="364"/>
      <c r="L126" s="364"/>
      <c r="M126" s="364"/>
      <c r="N126" s="364"/>
    </row>
    <row r="127" spans="2:14" ht="18" hidden="1" customHeight="1" outlineLevel="1">
      <c r="C127" s="668"/>
      <c r="D127" s="457"/>
      <c r="E127" s="458"/>
      <c r="F127" s="459"/>
      <c r="G127" s="460">
        <f t="shared" ref="G127:G129" si="13">F127-E127</f>
        <v>0</v>
      </c>
      <c r="H127" s="637"/>
      <c r="I127" s="641"/>
      <c r="J127" s="344"/>
      <c r="K127" s="331"/>
      <c r="L127" s="331"/>
      <c r="M127" s="331"/>
      <c r="N127" s="331"/>
    </row>
    <row r="128" spans="2:14" ht="18" hidden="1" customHeight="1" outlineLevel="1">
      <c r="C128" s="668"/>
      <c r="D128" s="457"/>
      <c r="E128" s="461"/>
      <c r="F128" s="462"/>
      <c r="G128" s="460">
        <f t="shared" si="13"/>
        <v>0</v>
      </c>
      <c r="H128" s="637"/>
      <c r="I128" s="641"/>
      <c r="J128" s="344"/>
      <c r="K128" s="331"/>
      <c r="L128" s="331"/>
      <c r="M128" s="331"/>
      <c r="N128" s="331"/>
    </row>
    <row r="129" spans="2:14" ht="18" hidden="1" customHeight="1" outlineLevel="2">
      <c r="C129" s="668"/>
      <c r="D129" s="457"/>
      <c r="E129" s="461"/>
      <c r="F129" s="462"/>
      <c r="G129" s="460">
        <f t="shared" si="13"/>
        <v>0</v>
      </c>
      <c r="H129" s="637"/>
      <c r="I129" s="641"/>
      <c r="J129" s="344"/>
      <c r="K129" s="331"/>
      <c r="L129" s="331"/>
      <c r="M129" s="331"/>
      <c r="N129" s="331"/>
    </row>
    <row r="130" spans="2:14" ht="18" hidden="1" customHeight="1" outlineLevel="2">
      <c r="C130" s="668"/>
      <c r="D130" s="457"/>
      <c r="E130" s="461"/>
      <c r="F130" s="462"/>
      <c r="G130" s="460">
        <f>F130-E130</f>
        <v>0</v>
      </c>
      <c r="H130" s="637"/>
      <c r="I130" s="641"/>
      <c r="J130" s="344"/>
      <c r="K130" s="331"/>
      <c r="L130" s="331"/>
      <c r="M130" s="331"/>
      <c r="N130" s="331"/>
    </row>
    <row r="131" spans="2:14" ht="18" hidden="1" customHeight="1" outlineLevel="2">
      <c r="C131" s="668"/>
      <c r="D131" s="457"/>
      <c r="E131" s="461"/>
      <c r="F131" s="462"/>
      <c r="G131" s="460">
        <f t="shared" ref="G131:G132" si="14">F131-E131</f>
        <v>0</v>
      </c>
      <c r="H131" s="637"/>
      <c r="I131" s="641"/>
      <c r="J131" s="344"/>
      <c r="K131" s="331"/>
      <c r="L131" s="331"/>
      <c r="M131" s="331"/>
      <c r="N131" s="331"/>
    </row>
    <row r="132" spans="2:14" ht="18" hidden="1" customHeight="1" outlineLevel="2">
      <c r="C132" s="668"/>
      <c r="D132" s="463"/>
      <c r="E132" s="464"/>
      <c r="F132" s="465"/>
      <c r="G132" s="460">
        <f t="shared" si="14"/>
        <v>0</v>
      </c>
      <c r="H132" s="639"/>
      <c r="I132" s="642"/>
      <c r="J132" s="344"/>
      <c r="K132" s="331"/>
      <c r="L132" s="331"/>
      <c r="M132" s="331"/>
      <c r="N132" s="331"/>
    </row>
    <row r="133" spans="2:14" ht="18" hidden="1" customHeight="1" outlineLevel="1" collapsed="1" thickBot="1">
      <c r="C133" s="669"/>
      <c r="D133" s="429" t="s">
        <v>117</v>
      </c>
      <c r="E133" s="424">
        <f>SUM(E126:E132)</f>
        <v>0</v>
      </c>
      <c r="F133" s="424">
        <f>SUM(F126:F132)</f>
        <v>0</v>
      </c>
      <c r="G133" s="425">
        <f>SUM(G126:G132)</f>
        <v>0</v>
      </c>
      <c r="H133" s="659"/>
      <c r="I133" s="660"/>
      <c r="J133" s="344"/>
      <c r="K133" s="331"/>
      <c r="L133" s="331"/>
      <c r="M133" s="331"/>
      <c r="N133" s="331"/>
    </row>
    <row r="134" spans="2:14" s="192" customFormat="1" ht="18" hidden="1" customHeight="1" outlineLevel="1">
      <c r="B134"/>
      <c r="C134" s="667" t="s">
        <v>127</v>
      </c>
      <c r="D134" s="421"/>
      <c r="E134" s="422"/>
      <c r="F134" s="414"/>
      <c r="G134" s="442">
        <f>F134-E134</f>
        <v>0</v>
      </c>
      <c r="H134" s="651"/>
      <c r="I134" s="652"/>
      <c r="J134" s="363"/>
      <c r="K134" s="364"/>
      <c r="L134" s="364"/>
      <c r="M134" s="364"/>
      <c r="N134" s="364"/>
    </row>
    <row r="135" spans="2:14" ht="18" hidden="1" customHeight="1" outlineLevel="1">
      <c r="C135" s="668"/>
      <c r="D135" s="457"/>
      <c r="E135" s="458"/>
      <c r="F135" s="459"/>
      <c r="G135" s="460">
        <f t="shared" ref="G135:G138" si="15">F135-E135</f>
        <v>0</v>
      </c>
      <c r="H135" s="637"/>
      <c r="I135" s="641"/>
      <c r="J135" s="344"/>
      <c r="K135" s="331"/>
      <c r="L135" s="331"/>
      <c r="M135" s="331"/>
      <c r="N135" s="331"/>
    </row>
    <row r="136" spans="2:14" ht="18" hidden="1" customHeight="1" outlineLevel="1">
      <c r="C136" s="668"/>
      <c r="D136" s="457"/>
      <c r="E136" s="461"/>
      <c r="F136" s="462"/>
      <c r="G136" s="460">
        <f t="shared" si="15"/>
        <v>0</v>
      </c>
      <c r="H136" s="637"/>
      <c r="I136" s="641"/>
      <c r="J136" s="344"/>
      <c r="K136" s="331"/>
      <c r="L136" s="331"/>
      <c r="M136" s="331"/>
      <c r="N136" s="331"/>
    </row>
    <row r="137" spans="2:14" ht="18" hidden="1" customHeight="1" outlineLevel="2">
      <c r="C137" s="668"/>
      <c r="D137" s="457"/>
      <c r="E137" s="461"/>
      <c r="F137" s="462"/>
      <c r="G137" s="460">
        <f t="shared" si="15"/>
        <v>0</v>
      </c>
      <c r="H137" s="637"/>
      <c r="I137" s="641"/>
      <c r="J137" s="344"/>
      <c r="K137" s="331"/>
      <c r="L137" s="331"/>
      <c r="M137" s="331"/>
      <c r="N137" s="331"/>
    </row>
    <row r="138" spans="2:14" ht="18" hidden="1" customHeight="1" outlineLevel="2">
      <c r="C138" s="668"/>
      <c r="D138" s="457"/>
      <c r="E138" s="461"/>
      <c r="F138" s="462"/>
      <c r="G138" s="460">
        <f t="shared" si="15"/>
        <v>0</v>
      </c>
      <c r="H138" s="637"/>
      <c r="I138" s="641"/>
      <c r="J138" s="344"/>
      <c r="K138" s="331"/>
      <c r="L138" s="331"/>
      <c r="M138" s="331"/>
      <c r="N138" s="331"/>
    </row>
    <row r="139" spans="2:14" ht="18" hidden="1" customHeight="1" outlineLevel="2">
      <c r="C139" s="668"/>
      <c r="D139" s="457"/>
      <c r="E139" s="461"/>
      <c r="F139" s="462"/>
      <c r="G139" s="460">
        <f>F139-E139</f>
        <v>0</v>
      </c>
      <c r="H139" s="637"/>
      <c r="I139" s="641"/>
      <c r="J139" s="344"/>
      <c r="K139" s="331"/>
      <c r="L139" s="331"/>
      <c r="M139" s="331"/>
      <c r="N139" s="331"/>
    </row>
    <row r="140" spans="2:14" ht="18" hidden="1" customHeight="1" outlineLevel="2">
      <c r="C140" s="668"/>
      <c r="D140" s="463"/>
      <c r="E140" s="464"/>
      <c r="F140" s="465"/>
      <c r="G140" s="460">
        <f t="shared" ref="G140" si="16">F140-E140</f>
        <v>0</v>
      </c>
      <c r="H140" s="639"/>
      <c r="I140" s="642"/>
      <c r="J140" s="344"/>
      <c r="K140" s="331"/>
      <c r="L140" s="331"/>
      <c r="M140" s="331"/>
      <c r="N140" s="331"/>
    </row>
    <row r="141" spans="2:14" ht="18" hidden="1" customHeight="1" outlineLevel="1" collapsed="1" thickBot="1">
      <c r="C141" s="669"/>
      <c r="D141" s="429" t="s">
        <v>117</v>
      </c>
      <c r="E141" s="424">
        <f>SUM(E134:E140)</f>
        <v>0</v>
      </c>
      <c r="F141" s="424">
        <f>SUM(F134:F140)</f>
        <v>0</v>
      </c>
      <c r="G141" s="425">
        <f>SUM(G134:G140)</f>
        <v>0</v>
      </c>
      <c r="H141" s="659"/>
      <c r="I141" s="660"/>
      <c r="J141" s="344"/>
      <c r="K141" s="331"/>
      <c r="L141" s="331"/>
      <c r="M141" s="331"/>
      <c r="N141" s="331"/>
    </row>
    <row r="142" spans="2:14" s="192" customFormat="1" ht="18" hidden="1" customHeight="1" outlineLevel="1">
      <c r="B142"/>
      <c r="C142" s="667" t="s">
        <v>128</v>
      </c>
      <c r="D142" s="421"/>
      <c r="E142" s="422"/>
      <c r="F142" s="414"/>
      <c r="G142" s="442">
        <f>F142-E142</f>
        <v>0</v>
      </c>
      <c r="H142" s="651"/>
      <c r="I142" s="652"/>
      <c r="J142" s="363"/>
      <c r="K142" s="364"/>
      <c r="L142" s="364"/>
      <c r="M142" s="364"/>
      <c r="N142" s="364"/>
    </row>
    <row r="143" spans="2:14" ht="18" hidden="1" customHeight="1" outlineLevel="1">
      <c r="C143" s="668"/>
      <c r="D143" s="457"/>
      <c r="E143" s="458"/>
      <c r="F143" s="459"/>
      <c r="G143" s="460">
        <f>F143-E143</f>
        <v>0</v>
      </c>
      <c r="H143" s="637"/>
      <c r="I143" s="641"/>
      <c r="J143" s="344"/>
      <c r="K143" s="331"/>
      <c r="L143" s="331"/>
      <c r="M143" s="331"/>
      <c r="N143" s="331"/>
    </row>
    <row r="144" spans="2:14" ht="18" hidden="1" customHeight="1" outlineLevel="1">
      <c r="C144" s="668"/>
      <c r="D144" s="457"/>
      <c r="E144" s="461"/>
      <c r="F144" s="462"/>
      <c r="G144" s="460">
        <f>F144-E144</f>
        <v>0</v>
      </c>
      <c r="H144" s="637"/>
      <c r="I144" s="641"/>
      <c r="J144" s="344"/>
      <c r="K144" s="331"/>
      <c r="L144" s="331"/>
      <c r="M144" s="331"/>
      <c r="N144" s="331"/>
    </row>
    <row r="145" spans="2:14" ht="18" hidden="1" customHeight="1" outlineLevel="2">
      <c r="C145" s="668"/>
      <c r="D145" s="457"/>
      <c r="E145" s="461"/>
      <c r="F145" s="462"/>
      <c r="G145" s="460">
        <f t="shared" ref="G145:G148" si="17">F145-E145</f>
        <v>0</v>
      </c>
      <c r="H145" s="637"/>
      <c r="I145" s="641"/>
      <c r="J145" s="344"/>
      <c r="K145" s="331"/>
      <c r="L145" s="331"/>
      <c r="M145" s="331"/>
      <c r="N145" s="331"/>
    </row>
    <row r="146" spans="2:14" ht="18" hidden="1" customHeight="1" outlineLevel="2">
      <c r="C146" s="668"/>
      <c r="D146" s="457"/>
      <c r="E146" s="461"/>
      <c r="F146" s="462"/>
      <c r="G146" s="460">
        <f t="shared" si="17"/>
        <v>0</v>
      </c>
      <c r="H146" s="637"/>
      <c r="I146" s="641"/>
      <c r="J146" s="344"/>
      <c r="K146" s="331"/>
      <c r="L146" s="331"/>
      <c r="M146" s="331"/>
      <c r="N146" s="331"/>
    </row>
    <row r="147" spans="2:14" ht="18" hidden="1" customHeight="1" outlineLevel="2">
      <c r="C147" s="668"/>
      <c r="D147" s="457"/>
      <c r="E147" s="461"/>
      <c r="F147" s="462"/>
      <c r="G147" s="460">
        <f t="shared" si="17"/>
        <v>0</v>
      </c>
      <c r="H147" s="637"/>
      <c r="I147" s="641"/>
      <c r="J147" s="344"/>
      <c r="K147" s="331"/>
      <c r="L147" s="331"/>
      <c r="M147" s="331"/>
      <c r="N147" s="331"/>
    </row>
    <row r="148" spans="2:14" ht="18" hidden="1" customHeight="1" outlineLevel="2">
      <c r="C148" s="668"/>
      <c r="D148" s="463"/>
      <c r="E148" s="464"/>
      <c r="F148" s="465"/>
      <c r="G148" s="460">
        <f t="shared" si="17"/>
        <v>0</v>
      </c>
      <c r="H148" s="639"/>
      <c r="I148" s="642"/>
      <c r="J148" s="344"/>
      <c r="K148" s="331"/>
      <c r="L148" s="331"/>
      <c r="M148" s="331"/>
      <c r="N148" s="331"/>
    </row>
    <row r="149" spans="2:14" ht="18" hidden="1" customHeight="1" outlineLevel="1" collapsed="1" thickBot="1">
      <c r="C149" s="669"/>
      <c r="D149" s="429" t="s">
        <v>117</v>
      </c>
      <c r="E149" s="424">
        <f>SUM(E142:E148)</f>
        <v>0</v>
      </c>
      <c r="F149" s="424">
        <f>SUM(F142:F148)</f>
        <v>0</v>
      </c>
      <c r="G149" s="425">
        <f>SUM(G142:G148)</f>
        <v>0</v>
      </c>
      <c r="H149" s="659"/>
      <c r="I149" s="660"/>
      <c r="J149" s="344"/>
      <c r="K149" s="331"/>
      <c r="L149" s="331"/>
      <c r="M149" s="331"/>
      <c r="N149" s="331"/>
    </row>
    <row r="150" spans="2:14" ht="18" hidden="1" customHeight="1" outlineLevel="1">
      <c r="C150" s="667" t="s">
        <v>129</v>
      </c>
      <c r="D150" s="421"/>
      <c r="E150" s="422"/>
      <c r="F150" s="414"/>
      <c r="G150" s="442">
        <f>F150-E150</f>
        <v>0</v>
      </c>
      <c r="H150" s="651"/>
      <c r="I150" s="652"/>
      <c r="J150" s="344"/>
      <c r="K150" s="331"/>
      <c r="L150" s="331"/>
      <c r="M150" s="331"/>
      <c r="N150" s="331"/>
    </row>
    <row r="151" spans="2:14" ht="18" hidden="1" customHeight="1" outlineLevel="1">
      <c r="C151" s="668"/>
      <c r="D151" s="457"/>
      <c r="E151" s="458"/>
      <c r="F151" s="459"/>
      <c r="G151" s="460">
        <f t="shared" ref="G151:G155" si="18">F151-E151</f>
        <v>0</v>
      </c>
      <c r="H151" s="637"/>
      <c r="I151" s="641"/>
      <c r="J151" s="344"/>
      <c r="K151" s="331"/>
      <c r="L151" s="331"/>
      <c r="M151" s="331"/>
      <c r="N151" s="331"/>
    </row>
    <row r="152" spans="2:14" ht="18" hidden="1" customHeight="1" outlineLevel="1">
      <c r="C152" s="668"/>
      <c r="D152" s="457"/>
      <c r="E152" s="461"/>
      <c r="F152" s="462"/>
      <c r="G152" s="460">
        <f t="shared" si="18"/>
        <v>0</v>
      </c>
      <c r="H152" s="637"/>
      <c r="I152" s="641"/>
      <c r="J152" s="344"/>
      <c r="K152" s="331"/>
      <c r="L152" s="331"/>
      <c r="M152" s="331"/>
      <c r="N152" s="331"/>
    </row>
    <row r="153" spans="2:14" ht="18" hidden="1" customHeight="1" outlineLevel="2">
      <c r="C153" s="668"/>
      <c r="D153" s="457"/>
      <c r="E153" s="461"/>
      <c r="F153" s="462"/>
      <c r="G153" s="460">
        <f t="shared" si="18"/>
        <v>0</v>
      </c>
      <c r="H153" s="637"/>
      <c r="I153" s="641"/>
      <c r="J153" s="344"/>
      <c r="K153" s="331"/>
      <c r="L153" s="331"/>
      <c r="M153" s="331"/>
      <c r="N153" s="331"/>
    </row>
    <row r="154" spans="2:14" ht="18" hidden="1" customHeight="1" outlineLevel="2">
      <c r="C154" s="668"/>
      <c r="D154" s="457"/>
      <c r="E154" s="461"/>
      <c r="F154" s="462"/>
      <c r="G154" s="460">
        <f t="shared" si="18"/>
        <v>0</v>
      </c>
      <c r="H154" s="637"/>
      <c r="I154" s="641"/>
      <c r="J154" s="344"/>
      <c r="K154" s="331"/>
      <c r="L154" s="331"/>
      <c r="M154" s="331"/>
      <c r="N154" s="331"/>
    </row>
    <row r="155" spans="2:14" ht="18" hidden="1" customHeight="1" outlineLevel="2">
      <c r="C155" s="668"/>
      <c r="D155" s="457"/>
      <c r="E155" s="461"/>
      <c r="F155" s="462"/>
      <c r="G155" s="460">
        <f t="shared" si="18"/>
        <v>0</v>
      </c>
      <c r="H155" s="637"/>
      <c r="I155" s="641"/>
      <c r="J155" s="344"/>
      <c r="K155" s="331"/>
      <c r="L155" s="331"/>
      <c r="M155" s="331"/>
      <c r="N155" s="331"/>
    </row>
    <row r="156" spans="2:14" ht="18" hidden="1" customHeight="1" outlineLevel="2">
      <c r="C156" s="668"/>
      <c r="D156" s="463"/>
      <c r="E156" s="464"/>
      <c r="F156" s="465"/>
      <c r="G156" s="460">
        <f>F156-E156</f>
        <v>0</v>
      </c>
      <c r="H156" s="639"/>
      <c r="I156" s="642"/>
      <c r="J156" s="344"/>
      <c r="K156" s="331"/>
      <c r="L156" s="331"/>
      <c r="M156" s="331"/>
      <c r="N156" s="331"/>
    </row>
    <row r="157" spans="2:14" ht="18" hidden="1" customHeight="1" outlineLevel="1" collapsed="1" thickBot="1">
      <c r="C157" s="669"/>
      <c r="D157" s="429" t="s">
        <v>117</v>
      </c>
      <c r="E157" s="423">
        <f>SUM(E150:E156)</f>
        <v>0</v>
      </c>
      <c r="F157" s="423">
        <f>SUM(F150:F156)</f>
        <v>0</v>
      </c>
      <c r="G157" s="443">
        <f>SUM(G150:G156)</f>
        <v>0</v>
      </c>
      <c r="H157" s="654"/>
      <c r="I157" s="655"/>
      <c r="J157" s="344"/>
      <c r="K157" s="331"/>
      <c r="L157" s="331"/>
      <c r="M157" s="331"/>
      <c r="N157" s="331"/>
    </row>
    <row r="158" spans="2:14" s="192" customFormat="1" ht="18" hidden="1" customHeight="1" outlineLevel="1">
      <c r="B158"/>
      <c r="C158" s="667" t="s">
        <v>130</v>
      </c>
      <c r="D158" s="421"/>
      <c r="E158" s="422"/>
      <c r="F158" s="414"/>
      <c r="G158" s="442">
        <f>F158-E158</f>
        <v>0</v>
      </c>
      <c r="H158" s="651"/>
      <c r="I158" s="652"/>
      <c r="J158" s="363"/>
      <c r="K158" s="364"/>
      <c r="L158" s="364"/>
      <c r="M158" s="364"/>
      <c r="N158" s="364"/>
    </row>
    <row r="159" spans="2:14" ht="18" hidden="1" customHeight="1" outlineLevel="1">
      <c r="C159" s="668"/>
      <c r="D159" s="457"/>
      <c r="E159" s="458"/>
      <c r="F159" s="459"/>
      <c r="G159" s="460">
        <f>F159-E159</f>
        <v>0</v>
      </c>
      <c r="H159" s="637"/>
      <c r="I159" s="641"/>
      <c r="J159" s="344"/>
      <c r="K159" s="331"/>
      <c r="L159" s="331"/>
      <c r="M159" s="331"/>
      <c r="N159" s="331"/>
    </row>
    <row r="160" spans="2:14" ht="18" hidden="1" customHeight="1" outlineLevel="1">
      <c r="C160" s="668"/>
      <c r="D160" s="457"/>
      <c r="E160" s="461"/>
      <c r="F160" s="462"/>
      <c r="G160" s="460">
        <f t="shared" ref="G160:G162" si="19">F160-E160</f>
        <v>0</v>
      </c>
      <c r="H160" s="637"/>
      <c r="I160" s="641"/>
      <c r="J160" s="344"/>
      <c r="K160" s="331"/>
      <c r="L160" s="331"/>
      <c r="M160" s="331"/>
      <c r="N160" s="331"/>
    </row>
    <row r="161" spans="2:14" ht="18" hidden="1" customHeight="1" outlineLevel="2">
      <c r="C161" s="668"/>
      <c r="D161" s="457"/>
      <c r="E161" s="461"/>
      <c r="F161" s="462"/>
      <c r="G161" s="460">
        <f t="shared" si="19"/>
        <v>0</v>
      </c>
      <c r="H161" s="637"/>
      <c r="I161" s="641"/>
      <c r="J161" s="344"/>
      <c r="K161" s="331"/>
      <c r="L161" s="331"/>
      <c r="M161" s="331"/>
      <c r="N161" s="331"/>
    </row>
    <row r="162" spans="2:14" ht="18" hidden="1" customHeight="1" outlineLevel="2">
      <c r="C162" s="668"/>
      <c r="D162" s="457"/>
      <c r="E162" s="461"/>
      <c r="F162" s="462"/>
      <c r="G162" s="460">
        <f t="shared" si="19"/>
        <v>0</v>
      </c>
      <c r="H162" s="637"/>
      <c r="I162" s="641"/>
      <c r="J162" s="344"/>
      <c r="K162" s="331"/>
      <c r="L162" s="331"/>
      <c r="M162" s="331"/>
      <c r="N162" s="331"/>
    </row>
    <row r="163" spans="2:14" ht="18" hidden="1" customHeight="1" outlineLevel="2">
      <c r="C163" s="668"/>
      <c r="D163" s="457"/>
      <c r="E163" s="461"/>
      <c r="F163" s="462"/>
      <c r="G163" s="460">
        <f>F163-E163</f>
        <v>0</v>
      </c>
      <c r="H163" s="637"/>
      <c r="I163" s="641"/>
      <c r="J163" s="344"/>
      <c r="K163" s="331"/>
      <c r="L163" s="331"/>
      <c r="M163" s="331"/>
      <c r="N163" s="331"/>
    </row>
    <row r="164" spans="2:14" ht="18" hidden="1" customHeight="1" outlineLevel="2">
      <c r="C164" s="668"/>
      <c r="D164" s="463"/>
      <c r="E164" s="464"/>
      <c r="F164" s="465"/>
      <c r="G164" s="460">
        <f t="shared" ref="G164" si="20">F164-E164</f>
        <v>0</v>
      </c>
      <c r="H164" s="639"/>
      <c r="I164" s="642"/>
      <c r="J164" s="344"/>
      <c r="K164" s="331"/>
      <c r="L164" s="331"/>
      <c r="M164" s="331"/>
      <c r="N164" s="331"/>
    </row>
    <row r="165" spans="2:14" ht="18" hidden="1" customHeight="1" outlineLevel="1" collapsed="1" thickBot="1">
      <c r="C165" s="669"/>
      <c r="D165" s="429" t="s">
        <v>117</v>
      </c>
      <c r="E165" s="424">
        <f>SUM(E158:E164)</f>
        <v>0</v>
      </c>
      <c r="F165" s="424">
        <f>SUM(F158:F164)</f>
        <v>0</v>
      </c>
      <c r="G165" s="425">
        <f>SUM(G158:G164)</f>
        <v>0</v>
      </c>
      <c r="H165" s="659"/>
      <c r="I165" s="660"/>
      <c r="J165" s="344"/>
      <c r="K165" s="331"/>
      <c r="L165" s="331"/>
      <c r="M165" s="331"/>
      <c r="N165" s="331"/>
    </row>
    <row r="166" spans="2:14" s="193" customFormat="1" ht="18" hidden="1" customHeight="1" outlineLevel="1">
      <c r="B166"/>
      <c r="C166" s="667" t="s">
        <v>131</v>
      </c>
      <c r="D166" s="421"/>
      <c r="E166" s="422"/>
      <c r="F166" s="414"/>
      <c r="G166" s="442">
        <f>F166-E166</f>
        <v>0</v>
      </c>
      <c r="H166" s="661"/>
      <c r="I166" s="662"/>
      <c r="J166" s="365"/>
      <c r="K166" s="366"/>
      <c r="L166" s="366"/>
      <c r="M166" s="366"/>
      <c r="N166" s="366"/>
    </row>
    <row r="167" spans="2:14" ht="18" hidden="1" customHeight="1" outlineLevel="1">
      <c r="C167" s="668"/>
      <c r="D167" s="457"/>
      <c r="E167" s="458"/>
      <c r="F167" s="459"/>
      <c r="G167" s="460">
        <f t="shared" ref="G167:G169" si="21">F167-E167</f>
        <v>0</v>
      </c>
      <c r="H167" s="637"/>
      <c r="I167" s="638"/>
      <c r="J167" s="344"/>
      <c r="K167" s="331"/>
      <c r="L167" s="331"/>
      <c r="M167" s="331"/>
      <c r="N167" s="331"/>
    </row>
    <row r="168" spans="2:14" ht="18" hidden="1" customHeight="1" outlineLevel="1">
      <c r="C168" s="668"/>
      <c r="D168" s="457"/>
      <c r="E168" s="461"/>
      <c r="F168" s="462"/>
      <c r="G168" s="460">
        <f t="shared" si="21"/>
        <v>0</v>
      </c>
      <c r="H168" s="637"/>
      <c r="I168" s="638"/>
      <c r="J168" s="344"/>
      <c r="K168" s="331"/>
      <c r="L168" s="331"/>
      <c r="M168" s="331"/>
      <c r="N168" s="331"/>
    </row>
    <row r="169" spans="2:14" ht="18" hidden="1" customHeight="1" outlineLevel="2">
      <c r="C169" s="668"/>
      <c r="D169" s="457"/>
      <c r="E169" s="461"/>
      <c r="F169" s="462"/>
      <c r="G169" s="460">
        <f t="shared" si="21"/>
        <v>0</v>
      </c>
      <c r="H169" s="637"/>
      <c r="I169" s="638"/>
      <c r="J169" s="344"/>
      <c r="K169" s="331"/>
      <c r="L169" s="331"/>
      <c r="M169" s="331"/>
      <c r="N169" s="331"/>
    </row>
    <row r="170" spans="2:14" ht="18" hidden="1" customHeight="1" outlineLevel="2">
      <c r="C170" s="668"/>
      <c r="D170" s="457"/>
      <c r="E170" s="461"/>
      <c r="F170" s="462"/>
      <c r="G170" s="460">
        <f>F170-E170</f>
        <v>0</v>
      </c>
      <c r="H170" s="637"/>
      <c r="I170" s="638"/>
      <c r="J170" s="344"/>
      <c r="K170" s="331"/>
      <c r="L170" s="331"/>
      <c r="M170" s="331"/>
      <c r="N170" s="331"/>
    </row>
    <row r="171" spans="2:14" ht="18" hidden="1" customHeight="1" outlineLevel="2">
      <c r="C171" s="668"/>
      <c r="D171" s="457"/>
      <c r="E171" s="461"/>
      <c r="F171" s="462"/>
      <c r="G171" s="460">
        <f t="shared" ref="G171:G172" si="22">F171-E171</f>
        <v>0</v>
      </c>
      <c r="H171" s="637"/>
      <c r="I171" s="638"/>
      <c r="J171" s="344"/>
      <c r="K171" s="331"/>
      <c r="L171" s="331"/>
      <c r="M171" s="331"/>
      <c r="N171" s="331"/>
    </row>
    <row r="172" spans="2:14" ht="18" hidden="1" customHeight="1" outlineLevel="2">
      <c r="C172" s="668"/>
      <c r="D172" s="463"/>
      <c r="E172" s="464"/>
      <c r="F172" s="465"/>
      <c r="G172" s="460">
        <f t="shared" si="22"/>
        <v>0</v>
      </c>
      <c r="H172" s="639"/>
      <c r="I172" s="640"/>
      <c r="J172" s="344"/>
      <c r="K172" s="331"/>
      <c r="L172" s="331"/>
      <c r="M172" s="331"/>
      <c r="N172" s="331"/>
    </row>
    <row r="173" spans="2:14" ht="18" hidden="1" customHeight="1" outlineLevel="1" collapsed="1" thickBot="1">
      <c r="C173" s="669"/>
      <c r="D173" s="429" t="s">
        <v>117</v>
      </c>
      <c r="E173" s="367">
        <f>SUM(E166:E172)</f>
        <v>0</v>
      </c>
      <c r="F173" s="367">
        <f>SUM(F166:F172)</f>
        <v>0</v>
      </c>
      <c r="G173" s="415">
        <f>SUM(G166:G172)</f>
        <v>0</v>
      </c>
      <c r="H173" s="657"/>
      <c r="I173" s="658"/>
      <c r="J173" s="344"/>
      <c r="K173" s="331"/>
      <c r="L173" s="331"/>
      <c r="M173" s="331"/>
      <c r="N173" s="331"/>
    </row>
    <row r="174" spans="2:14" s="192" customFormat="1" ht="18" hidden="1" customHeight="1" outlineLevel="1">
      <c r="B174"/>
      <c r="C174" s="667" t="s">
        <v>132</v>
      </c>
      <c r="D174" s="421"/>
      <c r="E174" s="422"/>
      <c r="F174" s="414"/>
      <c r="G174" s="442">
        <f>F174-E174</f>
        <v>0</v>
      </c>
      <c r="H174" s="651"/>
      <c r="I174" s="652"/>
      <c r="J174" s="363"/>
      <c r="K174" s="364"/>
      <c r="L174" s="364"/>
      <c r="M174" s="364"/>
      <c r="N174" s="364"/>
    </row>
    <row r="175" spans="2:14" ht="18" hidden="1" customHeight="1" outlineLevel="1">
      <c r="C175" s="668"/>
      <c r="D175" s="457"/>
      <c r="E175" s="458"/>
      <c r="F175" s="459"/>
      <c r="G175" s="460">
        <f t="shared" ref="G175:G178" si="23">F175-E175</f>
        <v>0</v>
      </c>
      <c r="H175" s="637"/>
      <c r="I175" s="641"/>
      <c r="J175" s="344"/>
      <c r="K175" s="331"/>
      <c r="L175" s="331"/>
      <c r="M175" s="331"/>
      <c r="N175" s="331"/>
    </row>
    <row r="176" spans="2:14" ht="18" hidden="1" customHeight="1" outlineLevel="1">
      <c r="C176" s="668"/>
      <c r="D176" s="457"/>
      <c r="E176" s="461"/>
      <c r="F176" s="462"/>
      <c r="G176" s="460">
        <f t="shared" si="23"/>
        <v>0</v>
      </c>
      <c r="H176" s="637"/>
      <c r="I176" s="641"/>
      <c r="J176" s="344"/>
      <c r="K176" s="331"/>
      <c r="L176" s="331"/>
      <c r="M176" s="331"/>
      <c r="N176" s="331"/>
    </row>
    <row r="177" spans="2:14" ht="18" hidden="1" customHeight="1" outlineLevel="2">
      <c r="C177" s="668"/>
      <c r="D177" s="457"/>
      <c r="E177" s="461"/>
      <c r="F177" s="462"/>
      <c r="G177" s="460">
        <f t="shared" si="23"/>
        <v>0</v>
      </c>
      <c r="H177" s="637"/>
      <c r="I177" s="641"/>
      <c r="J177" s="344"/>
      <c r="K177" s="331"/>
      <c r="L177" s="331"/>
      <c r="M177" s="331"/>
      <c r="N177" s="331"/>
    </row>
    <row r="178" spans="2:14" ht="18" hidden="1" customHeight="1" outlineLevel="2">
      <c r="C178" s="668"/>
      <c r="D178" s="457"/>
      <c r="E178" s="461"/>
      <c r="F178" s="462"/>
      <c r="G178" s="460">
        <f t="shared" si="23"/>
        <v>0</v>
      </c>
      <c r="H178" s="637"/>
      <c r="I178" s="641"/>
      <c r="J178" s="344"/>
      <c r="K178" s="331"/>
      <c r="L178" s="331"/>
      <c r="M178" s="331"/>
      <c r="N178" s="331"/>
    </row>
    <row r="179" spans="2:14" ht="18" hidden="1" customHeight="1" outlineLevel="2">
      <c r="C179" s="668"/>
      <c r="D179" s="457"/>
      <c r="E179" s="461"/>
      <c r="F179" s="462"/>
      <c r="G179" s="460">
        <f>F179-E179</f>
        <v>0</v>
      </c>
      <c r="H179" s="637"/>
      <c r="I179" s="641"/>
      <c r="J179" s="344"/>
      <c r="K179" s="331"/>
      <c r="L179" s="331"/>
      <c r="M179" s="331"/>
      <c r="N179" s="331"/>
    </row>
    <row r="180" spans="2:14" ht="18" hidden="1" customHeight="1" outlineLevel="2">
      <c r="C180" s="668"/>
      <c r="D180" s="463"/>
      <c r="E180" s="464"/>
      <c r="F180" s="465"/>
      <c r="G180" s="460">
        <f t="shared" ref="G180" si="24">F180-E180</f>
        <v>0</v>
      </c>
      <c r="H180" s="639"/>
      <c r="I180" s="642"/>
      <c r="J180" s="344"/>
      <c r="K180" s="331"/>
      <c r="L180" s="331"/>
      <c r="M180" s="331"/>
      <c r="N180" s="331"/>
    </row>
    <row r="181" spans="2:14" ht="18" hidden="1" customHeight="1" outlineLevel="1" collapsed="1" thickBot="1">
      <c r="C181" s="669"/>
      <c r="D181" s="429" t="s">
        <v>117</v>
      </c>
      <c r="E181" s="424">
        <f>SUM(E174:E180)</f>
        <v>0</v>
      </c>
      <c r="F181" s="424">
        <f>SUM(F174:F180)</f>
        <v>0</v>
      </c>
      <c r="G181" s="425">
        <f>SUM(G174:G180)</f>
        <v>0</v>
      </c>
      <c r="H181" s="659"/>
      <c r="I181" s="660"/>
      <c r="J181" s="344"/>
      <c r="K181" s="331"/>
      <c r="L181" s="331"/>
      <c r="M181" s="331"/>
      <c r="N181" s="331"/>
    </row>
    <row r="182" spans="2:14" s="192" customFormat="1" ht="18" hidden="1" customHeight="1" outlineLevel="1">
      <c r="B182"/>
      <c r="C182" s="667" t="s">
        <v>133</v>
      </c>
      <c r="D182" s="421"/>
      <c r="E182" s="422"/>
      <c r="F182" s="414"/>
      <c r="G182" s="442">
        <f>F182-E182</f>
        <v>0</v>
      </c>
      <c r="H182" s="651"/>
      <c r="I182" s="652"/>
      <c r="J182" s="363"/>
      <c r="K182" s="364"/>
      <c r="L182" s="364"/>
      <c r="M182" s="364"/>
      <c r="N182" s="364"/>
    </row>
    <row r="183" spans="2:14" ht="18" hidden="1" customHeight="1" outlineLevel="1">
      <c r="C183" s="668"/>
      <c r="D183" s="457"/>
      <c r="E183" s="458"/>
      <c r="F183" s="459"/>
      <c r="G183" s="460">
        <f>F183-E183</f>
        <v>0</v>
      </c>
      <c r="H183" s="637"/>
      <c r="I183" s="641"/>
      <c r="J183" s="344"/>
      <c r="K183" s="331"/>
      <c r="L183" s="331"/>
      <c r="M183" s="331"/>
      <c r="N183" s="331"/>
    </row>
    <row r="184" spans="2:14" ht="18" hidden="1" customHeight="1" outlineLevel="1">
      <c r="C184" s="668"/>
      <c r="D184" s="457"/>
      <c r="E184" s="461"/>
      <c r="F184" s="462"/>
      <c r="G184" s="460">
        <f>F184-E184</f>
        <v>0</v>
      </c>
      <c r="H184" s="637"/>
      <c r="I184" s="641"/>
      <c r="J184" s="344"/>
      <c r="K184" s="331"/>
      <c r="L184" s="331"/>
      <c r="M184" s="331"/>
      <c r="N184" s="331"/>
    </row>
    <row r="185" spans="2:14" ht="18" hidden="1" customHeight="1" outlineLevel="2">
      <c r="C185" s="668"/>
      <c r="D185" s="457"/>
      <c r="E185" s="461"/>
      <c r="F185" s="462"/>
      <c r="G185" s="460">
        <f t="shared" ref="G185:G188" si="25">F185-E185</f>
        <v>0</v>
      </c>
      <c r="H185" s="637"/>
      <c r="I185" s="641"/>
      <c r="J185" s="344"/>
      <c r="K185" s="331"/>
      <c r="L185" s="331"/>
      <c r="M185" s="331"/>
      <c r="N185" s="331"/>
    </row>
    <row r="186" spans="2:14" ht="18" hidden="1" customHeight="1" outlineLevel="2">
      <c r="C186" s="668"/>
      <c r="D186" s="457"/>
      <c r="E186" s="461"/>
      <c r="F186" s="462"/>
      <c r="G186" s="460">
        <f t="shared" si="25"/>
        <v>0</v>
      </c>
      <c r="H186" s="637"/>
      <c r="I186" s="641"/>
      <c r="J186" s="344"/>
      <c r="K186" s="331"/>
      <c r="L186" s="331"/>
      <c r="M186" s="331"/>
      <c r="N186" s="331"/>
    </row>
    <row r="187" spans="2:14" ht="18" hidden="1" customHeight="1" outlineLevel="2">
      <c r="C187" s="668"/>
      <c r="D187" s="457"/>
      <c r="E187" s="461"/>
      <c r="F187" s="462"/>
      <c r="G187" s="460">
        <f t="shared" si="25"/>
        <v>0</v>
      </c>
      <c r="H187" s="637"/>
      <c r="I187" s="641"/>
      <c r="J187" s="344"/>
      <c r="K187" s="331"/>
      <c r="L187" s="331"/>
      <c r="M187" s="331"/>
      <c r="N187" s="331"/>
    </row>
    <row r="188" spans="2:14" ht="18" hidden="1" customHeight="1" outlineLevel="2">
      <c r="C188" s="668"/>
      <c r="D188" s="463"/>
      <c r="E188" s="464"/>
      <c r="F188" s="465"/>
      <c r="G188" s="460">
        <f t="shared" si="25"/>
        <v>0</v>
      </c>
      <c r="H188" s="639"/>
      <c r="I188" s="642"/>
      <c r="J188" s="344"/>
      <c r="K188" s="331"/>
      <c r="L188" s="331"/>
      <c r="M188" s="331"/>
      <c r="N188" s="331"/>
    </row>
    <row r="189" spans="2:14" ht="18" hidden="1" customHeight="1" outlineLevel="1" collapsed="1" thickBot="1">
      <c r="C189" s="669"/>
      <c r="D189" s="429" t="s">
        <v>117</v>
      </c>
      <c r="E189" s="424">
        <f>SUM(E182:E188)</f>
        <v>0</v>
      </c>
      <c r="F189" s="424">
        <f>SUM(F182:F188)</f>
        <v>0</v>
      </c>
      <c r="G189" s="425">
        <f>SUM(G182:G188)</f>
        <v>0</v>
      </c>
      <c r="H189" s="659"/>
      <c r="I189" s="660"/>
      <c r="J189" s="344"/>
      <c r="K189" s="331"/>
      <c r="L189" s="331"/>
      <c r="M189" s="331"/>
      <c r="N189" s="331"/>
    </row>
    <row r="190" spans="2:14" s="192" customFormat="1" ht="18" hidden="1" customHeight="1" outlineLevel="1">
      <c r="B190"/>
      <c r="C190" s="667" t="s">
        <v>134</v>
      </c>
      <c r="D190" s="421"/>
      <c r="E190" s="422"/>
      <c r="F190" s="414"/>
      <c r="G190" s="442">
        <f>F190-E190</f>
        <v>0</v>
      </c>
      <c r="H190" s="651"/>
      <c r="I190" s="652"/>
      <c r="J190" s="363"/>
      <c r="K190" s="364"/>
      <c r="L190" s="364"/>
      <c r="M190" s="364"/>
      <c r="N190" s="364"/>
    </row>
    <row r="191" spans="2:14" ht="18" hidden="1" customHeight="1" outlineLevel="1">
      <c r="C191" s="668"/>
      <c r="D191" s="457"/>
      <c r="E191" s="458"/>
      <c r="F191" s="459"/>
      <c r="G191" s="460">
        <f t="shared" ref="G191:G195" si="26">F191-E191</f>
        <v>0</v>
      </c>
      <c r="H191" s="637"/>
      <c r="I191" s="641"/>
      <c r="J191" s="344"/>
      <c r="K191" s="331"/>
      <c r="L191" s="331"/>
      <c r="M191" s="331"/>
      <c r="N191" s="331"/>
    </row>
    <row r="192" spans="2:14" ht="18" hidden="1" customHeight="1" outlineLevel="1">
      <c r="C192" s="668"/>
      <c r="D192" s="457"/>
      <c r="E192" s="461"/>
      <c r="F192" s="462"/>
      <c r="G192" s="460">
        <f t="shared" si="26"/>
        <v>0</v>
      </c>
      <c r="H192" s="637"/>
      <c r="I192" s="641"/>
      <c r="J192" s="344"/>
      <c r="K192" s="331"/>
      <c r="L192" s="331"/>
      <c r="M192" s="331"/>
      <c r="N192" s="331"/>
    </row>
    <row r="193" spans="2:14" ht="18" hidden="1" customHeight="1" outlineLevel="2">
      <c r="C193" s="668"/>
      <c r="D193" s="457"/>
      <c r="E193" s="461"/>
      <c r="F193" s="462"/>
      <c r="G193" s="460">
        <f t="shared" si="26"/>
        <v>0</v>
      </c>
      <c r="H193" s="637"/>
      <c r="I193" s="641"/>
      <c r="J193" s="344"/>
      <c r="K193" s="331"/>
      <c r="L193" s="331"/>
      <c r="M193" s="331"/>
      <c r="N193" s="331"/>
    </row>
    <row r="194" spans="2:14" ht="18" hidden="1" customHeight="1" outlineLevel="2">
      <c r="C194" s="668"/>
      <c r="D194" s="457"/>
      <c r="E194" s="461"/>
      <c r="F194" s="462"/>
      <c r="G194" s="460">
        <f t="shared" si="26"/>
        <v>0</v>
      </c>
      <c r="H194" s="637"/>
      <c r="I194" s="641"/>
      <c r="J194" s="344"/>
      <c r="K194" s="331"/>
      <c r="L194" s="331"/>
      <c r="M194" s="331"/>
      <c r="N194" s="331"/>
    </row>
    <row r="195" spans="2:14" ht="18" hidden="1" customHeight="1" outlineLevel="2">
      <c r="C195" s="668"/>
      <c r="D195" s="457"/>
      <c r="E195" s="461"/>
      <c r="F195" s="462"/>
      <c r="G195" s="460">
        <f t="shared" si="26"/>
        <v>0</v>
      </c>
      <c r="H195" s="637"/>
      <c r="I195" s="641"/>
      <c r="J195" s="344"/>
      <c r="K195" s="331"/>
      <c r="L195" s="331"/>
      <c r="M195" s="331"/>
      <c r="N195" s="331"/>
    </row>
    <row r="196" spans="2:14" ht="18" hidden="1" customHeight="1" outlineLevel="2">
      <c r="C196" s="668"/>
      <c r="D196" s="463"/>
      <c r="E196" s="464"/>
      <c r="F196" s="465"/>
      <c r="G196" s="460">
        <f>F196-E196</f>
        <v>0</v>
      </c>
      <c r="H196" s="639"/>
      <c r="I196" s="642"/>
      <c r="J196" s="344"/>
      <c r="K196" s="331"/>
      <c r="L196" s="331"/>
      <c r="M196" s="331"/>
      <c r="N196" s="331"/>
    </row>
    <row r="197" spans="2:14" ht="18" hidden="1" customHeight="1" outlineLevel="1" collapsed="1" thickBot="1">
      <c r="C197" s="669"/>
      <c r="D197" s="429" t="s">
        <v>117</v>
      </c>
      <c r="E197" s="424">
        <f>SUM(E190:E196)</f>
        <v>0</v>
      </c>
      <c r="F197" s="424">
        <f>SUM(F190:F196)</f>
        <v>0</v>
      </c>
      <c r="G197" s="425">
        <f>SUM(G190:G196)</f>
        <v>0</v>
      </c>
      <c r="H197" s="659"/>
      <c r="I197" s="660"/>
      <c r="J197" s="344"/>
      <c r="K197" s="331"/>
      <c r="L197" s="331"/>
      <c r="M197" s="331"/>
      <c r="N197" s="331"/>
    </row>
    <row r="198" spans="2:14" ht="18" hidden="1" customHeight="1" outlineLevel="1">
      <c r="C198" s="667" t="s">
        <v>135</v>
      </c>
      <c r="D198" s="421"/>
      <c r="E198" s="422"/>
      <c r="F198" s="414"/>
      <c r="G198" s="442">
        <f>F198-E198</f>
        <v>0</v>
      </c>
      <c r="H198" s="651"/>
      <c r="I198" s="652"/>
      <c r="J198" s="344"/>
      <c r="K198" s="331"/>
      <c r="L198" s="331"/>
      <c r="M198" s="331"/>
      <c r="N198" s="331"/>
    </row>
    <row r="199" spans="2:14" ht="18" hidden="1" customHeight="1" outlineLevel="1">
      <c r="C199" s="668"/>
      <c r="D199" s="457"/>
      <c r="E199" s="458"/>
      <c r="F199" s="459"/>
      <c r="G199" s="460">
        <f>F199-E199</f>
        <v>0</v>
      </c>
      <c r="H199" s="637"/>
      <c r="I199" s="641"/>
      <c r="J199" s="344"/>
      <c r="K199" s="331"/>
      <c r="L199" s="331"/>
      <c r="M199" s="331"/>
      <c r="N199" s="331"/>
    </row>
    <row r="200" spans="2:14" ht="18" hidden="1" customHeight="1" outlineLevel="1">
      <c r="C200" s="668"/>
      <c r="D200" s="457"/>
      <c r="E200" s="461"/>
      <c r="F200" s="462"/>
      <c r="G200" s="460">
        <f t="shared" ref="G200:G202" si="27">F200-E200</f>
        <v>0</v>
      </c>
      <c r="H200" s="637"/>
      <c r="I200" s="641"/>
      <c r="J200" s="344"/>
      <c r="K200" s="331"/>
      <c r="L200" s="331"/>
      <c r="M200" s="331"/>
      <c r="N200" s="331"/>
    </row>
    <row r="201" spans="2:14" ht="18" hidden="1" customHeight="1" outlineLevel="2">
      <c r="C201" s="668"/>
      <c r="D201" s="457"/>
      <c r="E201" s="461"/>
      <c r="F201" s="462"/>
      <c r="G201" s="460">
        <f t="shared" si="27"/>
        <v>0</v>
      </c>
      <c r="H201" s="637"/>
      <c r="I201" s="641"/>
      <c r="J201" s="344"/>
      <c r="K201" s="331"/>
      <c r="L201" s="331"/>
      <c r="M201" s="331"/>
      <c r="N201" s="331"/>
    </row>
    <row r="202" spans="2:14" ht="18" hidden="1" customHeight="1" outlineLevel="2">
      <c r="C202" s="668"/>
      <c r="D202" s="457"/>
      <c r="E202" s="461"/>
      <c r="F202" s="462"/>
      <c r="G202" s="460">
        <f t="shared" si="27"/>
        <v>0</v>
      </c>
      <c r="H202" s="637"/>
      <c r="I202" s="641"/>
      <c r="J202" s="344"/>
      <c r="K202" s="331"/>
      <c r="L202" s="331"/>
      <c r="M202" s="331"/>
      <c r="N202" s="331"/>
    </row>
    <row r="203" spans="2:14" ht="18" hidden="1" customHeight="1" outlineLevel="2">
      <c r="C203" s="668"/>
      <c r="D203" s="457"/>
      <c r="E203" s="461"/>
      <c r="F203" s="462"/>
      <c r="G203" s="460">
        <f>F203-E203</f>
        <v>0</v>
      </c>
      <c r="H203" s="637"/>
      <c r="I203" s="641"/>
      <c r="J203" s="344"/>
      <c r="K203" s="331"/>
      <c r="L203" s="331"/>
      <c r="M203" s="331"/>
      <c r="N203" s="331"/>
    </row>
    <row r="204" spans="2:14" ht="18" hidden="1" customHeight="1" outlineLevel="2">
      <c r="C204" s="668"/>
      <c r="D204" s="463"/>
      <c r="E204" s="464"/>
      <c r="F204" s="465"/>
      <c r="G204" s="460">
        <f t="shared" ref="G204" si="28">F204-E204</f>
        <v>0</v>
      </c>
      <c r="H204" s="639"/>
      <c r="I204" s="642"/>
      <c r="J204" s="344"/>
      <c r="K204" s="331"/>
      <c r="L204" s="331"/>
      <c r="M204" s="331"/>
      <c r="N204" s="331"/>
    </row>
    <row r="205" spans="2:14" ht="18" hidden="1" customHeight="1" outlineLevel="1" collapsed="1" thickBot="1">
      <c r="C205" s="669"/>
      <c r="D205" s="429" t="s">
        <v>117</v>
      </c>
      <c r="E205" s="423">
        <f>SUM(E198:E204)</f>
        <v>0</v>
      </c>
      <c r="F205" s="423">
        <f>SUM(F198:F204)</f>
        <v>0</v>
      </c>
      <c r="G205" s="443">
        <f>SUM(G198:G204)</f>
        <v>0</v>
      </c>
      <c r="H205" s="654"/>
      <c r="I205" s="655"/>
      <c r="J205" s="344"/>
      <c r="K205" s="331"/>
      <c r="L205" s="331"/>
      <c r="M205" s="331"/>
      <c r="N205" s="331"/>
    </row>
    <row r="206" spans="2:14" s="192" customFormat="1" ht="18" hidden="1" customHeight="1" outlineLevel="1">
      <c r="B206"/>
      <c r="C206" s="667" t="s">
        <v>136</v>
      </c>
      <c r="D206" s="421"/>
      <c r="E206" s="422"/>
      <c r="F206" s="414"/>
      <c r="G206" s="442">
        <f>F206-E206</f>
        <v>0</v>
      </c>
      <c r="H206" s="651"/>
      <c r="I206" s="652"/>
      <c r="J206" s="363"/>
      <c r="K206" s="364"/>
      <c r="L206" s="364"/>
      <c r="M206" s="364"/>
      <c r="N206" s="364"/>
    </row>
    <row r="207" spans="2:14" ht="18" hidden="1" customHeight="1" outlineLevel="1">
      <c r="C207" s="668"/>
      <c r="D207" s="457"/>
      <c r="E207" s="458"/>
      <c r="F207" s="459"/>
      <c r="G207" s="460">
        <f t="shared" ref="G207:G209" si="29">F207-E207</f>
        <v>0</v>
      </c>
      <c r="H207" s="637"/>
      <c r="I207" s="641"/>
      <c r="J207" s="344"/>
      <c r="K207" s="331"/>
      <c r="L207" s="331"/>
      <c r="M207" s="331"/>
      <c r="N207" s="331"/>
    </row>
    <row r="208" spans="2:14" ht="18" hidden="1" customHeight="1" outlineLevel="1">
      <c r="C208" s="668"/>
      <c r="D208" s="457"/>
      <c r="E208" s="461"/>
      <c r="F208" s="462"/>
      <c r="G208" s="460">
        <f t="shared" si="29"/>
        <v>0</v>
      </c>
      <c r="H208" s="637"/>
      <c r="I208" s="641"/>
      <c r="J208" s="344"/>
      <c r="K208" s="331"/>
      <c r="L208" s="331"/>
      <c r="M208" s="331"/>
      <c r="N208" s="331"/>
    </row>
    <row r="209" spans="2:14" ht="18" hidden="1" customHeight="1" outlineLevel="2">
      <c r="C209" s="668"/>
      <c r="D209" s="457"/>
      <c r="E209" s="461"/>
      <c r="F209" s="462"/>
      <c r="G209" s="460">
        <f t="shared" si="29"/>
        <v>0</v>
      </c>
      <c r="H209" s="637"/>
      <c r="I209" s="641"/>
      <c r="J209" s="344"/>
      <c r="K209" s="331"/>
      <c r="L209" s="331"/>
      <c r="M209" s="331"/>
      <c r="N209" s="331"/>
    </row>
    <row r="210" spans="2:14" ht="18" hidden="1" customHeight="1" outlineLevel="2">
      <c r="C210" s="668"/>
      <c r="D210" s="457"/>
      <c r="E210" s="461"/>
      <c r="F210" s="462"/>
      <c r="G210" s="460">
        <f>F210-E210</f>
        <v>0</v>
      </c>
      <c r="H210" s="637"/>
      <c r="I210" s="641"/>
      <c r="J210" s="344"/>
      <c r="K210" s="331"/>
      <c r="L210" s="331"/>
      <c r="M210" s="331"/>
      <c r="N210" s="331"/>
    </row>
    <row r="211" spans="2:14" ht="18" hidden="1" customHeight="1" outlineLevel="2">
      <c r="C211" s="668"/>
      <c r="D211" s="457"/>
      <c r="E211" s="461"/>
      <c r="F211" s="462"/>
      <c r="G211" s="460">
        <f t="shared" ref="G211:G212" si="30">F211-E211</f>
        <v>0</v>
      </c>
      <c r="H211" s="637"/>
      <c r="I211" s="641"/>
      <c r="J211" s="344"/>
      <c r="K211" s="331"/>
      <c r="L211" s="331"/>
      <c r="M211" s="331"/>
      <c r="N211" s="331"/>
    </row>
    <row r="212" spans="2:14" ht="18" hidden="1" customHeight="1" outlineLevel="2">
      <c r="C212" s="668"/>
      <c r="D212" s="463"/>
      <c r="E212" s="464"/>
      <c r="F212" s="465"/>
      <c r="G212" s="460">
        <f t="shared" si="30"/>
        <v>0</v>
      </c>
      <c r="H212" s="639"/>
      <c r="I212" s="642"/>
      <c r="J212" s="344"/>
      <c r="K212" s="331"/>
      <c r="L212" s="331"/>
      <c r="M212" s="331"/>
      <c r="N212" s="331"/>
    </row>
    <row r="213" spans="2:14" ht="18" hidden="1" customHeight="1" outlineLevel="1" collapsed="1" thickBot="1">
      <c r="C213" s="669"/>
      <c r="D213" s="429" t="s">
        <v>117</v>
      </c>
      <c r="E213" s="424">
        <f>SUM(E206:E212)</f>
        <v>0</v>
      </c>
      <c r="F213" s="424">
        <f>SUM(F206:F212)</f>
        <v>0</v>
      </c>
      <c r="G213" s="425">
        <f>SUM(G206:G212)</f>
        <v>0</v>
      </c>
      <c r="H213" s="659"/>
      <c r="I213" s="660"/>
      <c r="J213" s="344"/>
      <c r="K213" s="331"/>
      <c r="L213" s="331"/>
      <c r="M213" s="331"/>
      <c r="N213" s="331"/>
    </row>
    <row r="214" spans="2:14" s="193" customFormat="1" ht="18" customHeight="1" collapsed="1" thickBot="1">
      <c r="B214"/>
      <c r="C214" s="663" t="s">
        <v>137</v>
      </c>
      <c r="D214" s="664"/>
      <c r="E214" s="426">
        <f>SUM(E61,E69,E77,E85,E93,E101,E109,E117,E125,E133,E141,E149,E157,E165,E173,E181,E189,E197,E205,E213)</f>
        <v>0</v>
      </c>
      <c r="F214" s="427">
        <f t="shared" ref="F214" si="31">SUM(F61,F69,F77,F85,F93,F101,F109,F117,F125,F133,F141,F149,F157,F165,F173,F181,F189,F197,F205,F213)</f>
        <v>8600</v>
      </c>
      <c r="G214" s="428">
        <f>SUM(G61,G69,G77,G85,G93,G101,G109,G117,G125,G133,G141,G149,G157,G165,G173,G181,G189,G197,G205,G213)</f>
        <v>8600</v>
      </c>
      <c r="H214" s="665"/>
      <c r="I214" s="666"/>
      <c r="J214" s="365"/>
      <c r="K214" s="366"/>
      <c r="L214" s="366"/>
      <c r="M214" s="366"/>
      <c r="N214" s="366"/>
    </row>
    <row r="215" spans="2:14">
      <c r="C215" s="484"/>
      <c r="D215" s="416"/>
      <c r="E215" s="416"/>
      <c r="F215" s="416"/>
      <c r="G215" s="416"/>
      <c r="H215" s="179"/>
      <c r="I215" s="179"/>
      <c r="J215" s="344"/>
      <c r="K215" s="331"/>
      <c r="L215" s="331"/>
      <c r="M215" s="331"/>
      <c r="N215" s="331"/>
    </row>
    <row r="216" spans="2:14">
      <c r="C216" s="501" t="s">
        <v>104</v>
      </c>
      <c r="D216" s="98"/>
      <c r="E216" s="416"/>
      <c r="F216" s="416"/>
      <c r="G216" s="416"/>
      <c r="H216" s="179"/>
      <c r="I216" s="179"/>
      <c r="J216" s="344"/>
      <c r="K216" s="331"/>
      <c r="L216" s="331"/>
      <c r="M216" s="331"/>
      <c r="N216" s="331"/>
    </row>
    <row r="217" spans="2:14" ht="23.1" hidden="1" customHeight="1" outlineLevel="1" thickBot="1">
      <c r="C217" s="482" t="s">
        <v>138</v>
      </c>
      <c r="D217" s="189"/>
      <c r="E217" s="190" t="str">
        <f>IF('1.Demande d''admissibilité'!C52=0,"",'1.Demande d''admissibilité'!C52)</f>
        <v>Test nom bâtiment 2</v>
      </c>
      <c r="F217" s="189"/>
      <c r="G217" s="189"/>
      <c r="H217" s="189"/>
      <c r="I217" s="191" t="str">
        <f>G10</f>
        <v>PE2XX-XXXX</v>
      </c>
      <c r="J217" s="344"/>
      <c r="K217" s="331"/>
      <c r="L217" s="331"/>
      <c r="M217" s="331"/>
      <c r="N217" s="331"/>
    </row>
    <row r="218" spans="2:14" ht="22.5" hidden="1" customHeight="1" outlineLevel="2">
      <c r="C218" s="635" t="s">
        <v>106</v>
      </c>
      <c r="D218" s="636"/>
      <c r="E218" s="644" t="s">
        <v>107</v>
      </c>
      <c r="F218" s="645"/>
      <c r="G218" s="646"/>
      <c r="H218" s="656" t="s">
        <v>108</v>
      </c>
      <c r="I218" s="635"/>
      <c r="J218" s="344"/>
      <c r="K218" s="331"/>
      <c r="L218" s="331"/>
      <c r="M218" s="331"/>
      <c r="N218" s="331"/>
    </row>
    <row r="219" spans="2:14" s="65" customFormat="1" ht="46.05" hidden="1" customHeight="1" outlineLevel="2" thickBot="1">
      <c r="C219" s="483" t="s">
        <v>109</v>
      </c>
      <c r="D219" s="472" t="s">
        <v>110</v>
      </c>
      <c r="E219" s="419" t="s">
        <v>111</v>
      </c>
      <c r="F219" s="408" t="s">
        <v>112</v>
      </c>
      <c r="G219" s="419" t="s">
        <v>113</v>
      </c>
      <c r="H219" s="649" t="s">
        <v>114</v>
      </c>
      <c r="I219" s="650"/>
      <c r="J219" s="420"/>
      <c r="K219" s="333"/>
      <c r="L219" s="333"/>
      <c r="M219" s="333"/>
      <c r="N219" s="333"/>
    </row>
    <row r="220" spans="2:14" ht="18" hidden="1" customHeight="1" outlineLevel="2">
      <c r="C220" s="667" t="s">
        <v>115</v>
      </c>
      <c r="D220" s="471" t="s">
        <v>358</v>
      </c>
      <c r="E220" s="422"/>
      <c r="F220" s="414">
        <v>1000</v>
      </c>
      <c r="G220" s="442">
        <f>F220-E220</f>
        <v>1000</v>
      </c>
      <c r="H220" s="651"/>
      <c r="I220" s="652"/>
      <c r="J220" s="344"/>
      <c r="K220" s="331"/>
      <c r="L220" s="331"/>
      <c r="M220" s="331"/>
      <c r="N220" s="331"/>
    </row>
    <row r="221" spans="2:14" ht="18" hidden="1" customHeight="1" outlineLevel="2">
      <c r="C221" s="668"/>
      <c r="D221" s="457"/>
      <c r="E221" s="458"/>
      <c r="F221" s="459"/>
      <c r="G221" s="460">
        <f t="shared" ref="G221:G224" si="32">F221-E221</f>
        <v>0</v>
      </c>
      <c r="H221" s="637"/>
      <c r="I221" s="641"/>
      <c r="J221" s="344"/>
      <c r="K221" s="331"/>
      <c r="L221" s="331"/>
      <c r="M221" s="331"/>
      <c r="N221" s="331"/>
    </row>
    <row r="222" spans="2:14" ht="18" hidden="1" customHeight="1" outlineLevel="2">
      <c r="C222" s="668"/>
      <c r="D222" s="457"/>
      <c r="E222" s="461"/>
      <c r="F222" s="462"/>
      <c r="G222" s="460">
        <f t="shared" si="32"/>
        <v>0</v>
      </c>
      <c r="H222" s="637"/>
      <c r="I222" s="641"/>
      <c r="J222" s="344"/>
      <c r="K222" s="331"/>
      <c r="L222" s="331"/>
      <c r="M222" s="331"/>
      <c r="N222" s="331"/>
    </row>
    <row r="223" spans="2:14" ht="18" hidden="1" customHeight="1" outlineLevel="3">
      <c r="C223" s="668"/>
      <c r="D223" s="457"/>
      <c r="E223" s="461"/>
      <c r="F223" s="462"/>
      <c r="G223" s="460">
        <f t="shared" si="32"/>
        <v>0</v>
      </c>
      <c r="H223" s="637"/>
      <c r="I223" s="641"/>
      <c r="J223" s="344"/>
      <c r="K223" s="331"/>
      <c r="L223" s="331"/>
      <c r="M223" s="331"/>
      <c r="N223" s="331"/>
    </row>
    <row r="224" spans="2:14" ht="18" hidden="1" customHeight="1" outlineLevel="3">
      <c r="C224" s="668"/>
      <c r="D224" s="457"/>
      <c r="E224" s="461"/>
      <c r="F224" s="462"/>
      <c r="G224" s="460">
        <f t="shared" si="32"/>
        <v>0</v>
      </c>
      <c r="H224" s="637"/>
      <c r="I224" s="641"/>
      <c r="J224" s="344"/>
      <c r="K224" s="331"/>
      <c r="L224" s="331"/>
      <c r="M224" s="331"/>
      <c r="N224" s="331"/>
    </row>
    <row r="225" spans="2:14" ht="18" hidden="1" customHeight="1" outlineLevel="3">
      <c r="C225" s="668"/>
      <c r="D225" s="457"/>
      <c r="E225" s="461"/>
      <c r="F225" s="462"/>
      <c r="G225" s="460">
        <f>F225-E225</f>
        <v>0</v>
      </c>
      <c r="H225" s="637"/>
      <c r="I225" s="641"/>
      <c r="J225" s="344"/>
      <c r="K225" s="331"/>
      <c r="L225" s="331"/>
      <c r="M225" s="331"/>
      <c r="N225" s="331"/>
    </row>
    <row r="226" spans="2:14" ht="18" hidden="1" customHeight="1" outlineLevel="3">
      <c r="C226" s="668"/>
      <c r="D226" s="463"/>
      <c r="E226" s="464"/>
      <c r="F226" s="465"/>
      <c r="G226" s="460">
        <f t="shared" ref="G226" si="33">F226-E226</f>
        <v>0</v>
      </c>
      <c r="H226" s="639"/>
      <c r="I226" s="642"/>
      <c r="J226" s="344"/>
      <c r="K226" s="331"/>
      <c r="L226" s="331"/>
      <c r="M226" s="331"/>
      <c r="N226" s="331"/>
    </row>
    <row r="227" spans="2:14" ht="18" hidden="1" customHeight="1" outlineLevel="2" collapsed="1" thickBot="1">
      <c r="C227" s="669"/>
      <c r="D227" s="429" t="s">
        <v>117</v>
      </c>
      <c r="E227" s="423">
        <f>SUM(E220:E226)</f>
        <v>0</v>
      </c>
      <c r="F227" s="423">
        <f>SUM(F220:F226)</f>
        <v>1000</v>
      </c>
      <c r="G227" s="443">
        <f>SUM(G220:G226)</f>
        <v>1000</v>
      </c>
      <c r="H227" s="654"/>
      <c r="I227" s="655"/>
      <c r="J227" s="344"/>
      <c r="K227" s="331"/>
      <c r="L227" s="331"/>
      <c r="M227" s="331"/>
      <c r="N227" s="331"/>
    </row>
    <row r="228" spans="2:14" s="192" customFormat="1" ht="18" hidden="1" customHeight="1" outlineLevel="2">
      <c r="B228"/>
      <c r="C228" s="667" t="s">
        <v>118</v>
      </c>
      <c r="D228" s="421" t="s">
        <v>361</v>
      </c>
      <c r="E228" s="422"/>
      <c r="F228" s="414">
        <v>2000</v>
      </c>
      <c r="G228" s="442">
        <f>F228-E228</f>
        <v>2000</v>
      </c>
      <c r="H228" s="651"/>
      <c r="I228" s="652"/>
      <c r="J228" s="363"/>
      <c r="K228" s="364"/>
      <c r="L228" s="364"/>
      <c r="M228" s="364"/>
      <c r="N228" s="364"/>
    </row>
    <row r="229" spans="2:14" ht="18" hidden="1" customHeight="1" outlineLevel="2">
      <c r="C229" s="668"/>
      <c r="D229" s="457"/>
      <c r="E229" s="458"/>
      <c r="F229" s="459"/>
      <c r="G229" s="460">
        <f>F229-E229</f>
        <v>0</v>
      </c>
      <c r="H229" s="637"/>
      <c r="I229" s="641"/>
      <c r="J229" s="344"/>
      <c r="K229" s="331"/>
      <c r="L229" s="331"/>
      <c r="M229" s="331"/>
      <c r="N229" s="331"/>
    </row>
    <row r="230" spans="2:14" ht="18" hidden="1" customHeight="1" outlineLevel="2">
      <c r="C230" s="668"/>
      <c r="D230" s="457"/>
      <c r="E230" s="461"/>
      <c r="F230" s="462"/>
      <c r="G230" s="460">
        <f>F230-E230</f>
        <v>0</v>
      </c>
      <c r="H230" s="637"/>
      <c r="I230" s="641"/>
      <c r="J230" s="344"/>
      <c r="K230" s="331"/>
      <c r="L230" s="331"/>
      <c r="M230" s="331"/>
      <c r="N230" s="331"/>
    </row>
    <row r="231" spans="2:14" ht="18" hidden="1" customHeight="1" outlineLevel="3">
      <c r="C231" s="668"/>
      <c r="D231" s="457"/>
      <c r="E231" s="461"/>
      <c r="F231" s="462"/>
      <c r="G231" s="460">
        <f t="shared" ref="G231:G234" si="34">F231-E231</f>
        <v>0</v>
      </c>
      <c r="H231" s="637"/>
      <c r="I231" s="641"/>
      <c r="J231" s="344"/>
      <c r="K231" s="331"/>
      <c r="L231" s="331"/>
      <c r="M231" s="331"/>
      <c r="N231" s="331"/>
    </row>
    <row r="232" spans="2:14" ht="18" hidden="1" customHeight="1" outlineLevel="3">
      <c r="C232" s="668"/>
      <c r="D232" s="457"/>
      <c r="E232" s="461"/>
      <c r="F232" s="462"/>
      <c r="G232" s="460">
        <f t="shared" si="34"/>
        <v>0</v>
      </c>
      <c r="H232" s="637"/>
      <c r="I232" s="641"/>
      <c r="J232" s="344"/>
      <c r="K232" s="331"/>
      <c r="L232" s="331"/>
      <c r="M232" s="331"/>
      <c r="N232" s="331"/>
    </row>
    <row r="233" spans="2:14" ht="18" hidden="1" customHeight="1" outlineLevel="3">
      <c r="C233" s="668"/>
      <c r="D233" s="457"/>
      <c r="E233" s="461"/>
      <c r="F233" s="462"/>
      <c r="G233" s="460">
        <f t="shared" si="34"/>
        <v>0</v>
      </c>
      <c r="H233" s="637"/>
      <c r="I233" s="641"/>
      <c r="J233" s="344"/>
      <c r="K233" s="331"/>
      <c r="L233" s="331"/>
      <c r="M233" s="331"/>
      <c r="N233" s="331"/>
    </row>
    <row r="234" spans="2:14" ht="18" hidden="1" customHeight="1" outlineLevel="3">
      <c r="C234" s="668"/>
      <c r="D234" s="463"/>
      <c r="E234" s="464"/>
      <c r="F234" s="465"/>
      <c r="G234" s="460">
        <f t="shared" si="34"/>
        <v>0</v>
      </c>
      <c r="H234" s="639"/>
      <c r="I234" s="642"/>
      <c r="J234" s="344"/>
      <c r="K234" s="331"/>
      <c r="L234" s="331"/>
      <c r="M234" s="331"/>
      <c r="N234" s="331"/>
    </row>
    <row r="235" spans="2:14" ht="18" hidden="1" customHeight="1" outlineLevel="2" collapsed="1" thickBot="1">
      <c r="C235" s="669"/>
      <c r="D235" s="429" t="s">
        <v>117</v>
      </c>
      <c r="E235" s="424">
        <f>SUM(E228:E234)</f>
        <v>0</v>
      </c>
      <c r="F235" s="424">
        <f>SUM(F228:F234)</f>
        <v>2000</v>
      </c>
      <c r="G235" s="425">
        <f>SUM(G228:G234)</f>
        <v>2000</v>
      </c>
      <c r="H235" s="659"/>
      <c r="I235" s="660"/>
      <c r="J235" s="344"/>
      <c r="K235" s="331"/>
      <c r="L235" s="331"/>
      <c r="M235" s="331"/>
      <c r="N235" s="331"/>
    </row>
    <row r="236" spans="2:14" s="193" customFormat="1" ht="18" hidden="1" customHeight="1" outlineLevel="2">
      <c r="B236"/>
      <c r="C236" s="667" t="s">
        <v>119</v>
      </c>
      <c r="D236" s="421"/>
      <c r="E236" s="422"/>
      <c r="F236" s="414"/>
      <c r="G236" s="442">
        <f>F236-E236</f>
        <v>0</v>
      </c>
      <c r="H236" s="661"/>
      <c r="I236" s="662"/>
      <c r="J236" s="365"/>
      <c r="K236" s="366"/>
      <c r="L236" s="366"/>
      <c r="M236" s="366"/>
      <c r="N236" s="366"/>
    </row>
    <row r="237" spans="2:14" ht="18" hidden="1" customHeight="1" outlineLevel="2">
      <c r="C237" s="668"/>
      <c r="D237" s="457"/>
      <c r="E237" s="458"/>
      <c r="F237" s="459"/>
      <c r="G237" s="460">
        <f t="shared" ref="G237:G241" si="35">F237-E237</f>
        <v>0</v>
      </c>
      <c r="H237" s="637"/>
      <c r="I237" s="638"/>
      <c r="J237" s="344"/>
      <c r="K237" s="331"/>
      <c r="L237" s="331"/>
      <c r="M237" s="331"/>
      <c r="N237" s="331"/>
    </row>
    <row r="238" spans="2:14" ht="18" hidden="1" customHeight="1" outlineLevel="2">
      <c r="C238" s="668"/>
      <c r="D238" s="457"/>
      <c r="E238" s="461"/>
      <c r="F238" s="462"/>
      <c r="G238" s="460">
        <f t="shared" si="35"/>
        <v>0</v>
      </c>
      <c r="H238" s="637"/>
      <c r="I238" s="638"/>
      <c r="J238" s="344"/>
      <c r="K238" s="331"/>
      <c r="L238" s="331"/>
      <c r="M238" s="331"/>
      <c r="N238" s="331"/>
    </row>
    <row r="239" spans="2:14" ht="18" hidden="1" customHeight="1" outlineLevel="3">
      <c r="C239" s="668"/>
      <c r="D239" s="457"/>
      <c r="E239" s="461"/>
      <c r="F239" s="462"/>
      <c r="G239" s="460">
        <f t="shared" si="35"/>
        <v>0</v>
      </c>
      <c r="H239" s="637"/>
      <c r="I239" s="638"/>
      <c r="J239" s="344"/>
      <c r="K239" s="331"/>
      <c r="L239" s="331"/>
      <c r="M239" s="331"/>
      <c r="N239" s="331"/>
    </row>
    <row r="240" spans="2:14" ht="18" hidden="1" customHeight="1" outlineLevel="3">
      <c r="C240" s="668"/>
      <c r="D240" s="457"/>
      <c r="E240" s="461"/>
      <c r="F240" s="462"/>
      <c r="G240" s="460">
        <f t="shared" si="35"/>
        <v>0</v>
      </c>
      <c r="H240" s="637"/>
      <c r="I240" s="638"/>
      <c r="J240" s="344"/>
      <c r="K240" s="331"/>
      <c r="L240" s="331"/>
      <c r="M240" s="331"/>
      <c r="N240" s="331"/>
    </row>
    <row r="241" spans="2:14" ht="18" hidden="1" customHeight="1" outlineLevel="3">
      <c r="C241" s="668"/>
      <c r="D241" s="457"/>
      <c r="E241" s="461"/>
      <c r="F241" s="462"/>
      <c r="G241" s="460">
        <f t="shared" si="35"/>
        <v>0</v>
      </c>
      <c r="H241" s="637"/>
      <c r="I241" s="638"/>
      <c r="J241" s="344"/>
      <c r="K241" s="331"/>
      <c r="L241" s="331"/>
      <c r="M241" s="331"/>
      <c r="N241" s="331"/>
    </row>
    <row r="242" spans="2:14" ht="18" hidden="1" customHeight="1" outlineLevel="3">
      <c r="C242" s="668"/>
      <c r="D242" s="463"/>
      <c r="E242" s="464"/>
      <c r="F242" s="465"/>
      <c r="G242" s="460">
        <f>F242-E242</f>
        <v>0</v>
      </c>
      <c r="H242" s="639"/>
      <c r="I242" s="640"/>
      <c r="J242" s="344"/>
      <c r="K242" s="331"/>
      <c r="L242" s="331"/>
      <c r="M242" s="331"/>
      <c r="N242" s="331"/>
    </row>
    <row r="243" spans="2:14" ht="18" hidden="1" customHeight="1" outlineLevel="2" collapsed="1" thickBot="1">
      <c r="C243" s="669"/>
      <c r="D243" s="429" t="s">
        <v>117</v>
      </c>
      <c r="E243" s="367">
        <f>SUM(E236:E242)</f>
        <v>0</v>
      </c>
      <c r="F243" s="367">
        <f>SUM(F236:F242)</f>
        <v>0</v>
      </c>
      <c r="G243" s="415">
        <f>SUM(G236:G242)</f>
        <v>0</v>
      </c>
      <c r="H243" s="657"/>
      <c r="I243" s="658"/>
      <c r="J243" s="344"/>
      <c r="K243" s="331"/>
      <c r="L243" s="331"/>
      <c r="M243" s="331"/>
      <c r="N243" s="331"/>
    </row>
    <row r="244" spans="2:14" s="192" customFormat="1" ht="18" hidden="1" customHeight="1" outlineLevel="2">
      <c r="B244"/>
      <c r="C244" s="667" t="s">
        <v>120</v>
      </c>
      <c r="D244" s="421"/>
      <c r="E244" s="422"/>
      <c r="F244" s="414"/>
      <c r="G244" s="442">
        <f>F244-E244</f>
        <v>0</v>
      </c>
      <c r="H244" s="651"/>
      <c r="I244" s="652"/>
      <c r="J244" s="363"/>
      <c r="K244" s="364"/>
      <c r="L244" s="364"/>
      <c r="M244" s="364"/>
      <c r="N244" s="364"/>
    </row>
    <row r="245" spans="2:14" ht="18" hidden="1" customHeight="1" outlineLevel="2">
      <c r="C245" s="668"/>
      <c r="D245" s="457"/>
      <c r="E245" s="458"/>
      <c r="F245" s="459"/>
      <c r="G245" s="460">
        <f>F245-E245</f>
        <v>0</v>
      </c>
      <c r="H245" s="637"/>
      <c r="I245" s="641"/>
      <c r="J245" s="344"/>
      <c r="K245" s="331"/>
      <c r="L245" s="331"/>
      <c r="M245" s="331"/>
      <c r="N245" s="331"/>
    </row>
    <row r="246" spans="2:14" ht="18" hidden="1" customHeight="1" outlineLevel="2">
      <c r="C246" s="668"/>
      <c r="D246" s="457"/>
      <c r="E246" s="461"/>
      <c r="F246" s="462"/>
      <c r="G246" s="460">
        <f t="shared" ref="G246:G248" si="36">F246-E246</f>
        <v>0</v>
      </c>
      <c r="H246" s="637"/>
      <c r="I246" s="641"/>
      <c r="J246" s="344"/>
      <c r="K246" s="331"/>
      <c r="L246" s="331"/>
      <c r="M246" s="331"/>
      <c r="N246" s="331"/>
    </row>
    <row r="247" spans="2:14" ht="18" hidden="1" customHeight="1" outlineLevel="3">
      <c r="C247" s="668"/>
      <c r="D247" s="457"/>
      <c r="E247" s="461"/>
      <c r="F247" s="462"/>
      <c r="G247" s="460">
        <f t="shared" si="36"/>
        <v>0</v>
      </c>
      <c r="H247" s="637"/>
      <c r="I247" s="641"/>
      <c r="J247" s="344"/>
      <c r="K247" s="331"/>
      <c r="L247" s="331"/>
      <c r="M247" s="331"/>
      <c r="N247" s="331"/>
    </row>
    <row r="248" spans="2:14" ht="18" hidden="1" customHeight="1" outlineLevel="3">
      <c r="C248" s="668"/>
      <c r="D248" s="457"/>
      <c r="E248" s="461"/>
      <c r="F248" s="462"/>
      <c r="G248" s="460">
        <f t="shared" si="36"/>
        <v>0</v>
      </c>
      <c r="H248" s="637"/>
      <c r="I248" s="641"/>
      <c r="J248" s="344"/>
      <c r="K248" s="331"/>
      <c r="L248" s="331"/>
      <c r="M248" s="331"/>
      <c r="N248" s="331"/>
    </row>
    <row r="249" spans="2:14" ht="18" hidden="1" customHeight="1" outlineLevel="3">
      <c r="C249" s="668"/>
      <c r="D249" s="457"/>
      <c r="E249" s="461"/>
      <c r="F249" s="462"/>
      <c r="G249" s="460">
        <f>F249-E249</f>
        <v>0</v>
      </c>
      <c r="H249" s="637"/>
      <c r="I249" s="641"/>
      <c r="J249" s="344"/>
      <c r="K249" s="331"/>
      <c r="L249" s="331"/>
      <c r="M249" s="331"/>
      <c r="N249" s="331"/>
    </row>
    <row r="250" spans="2:14" ht="18" hidden="1" customHeight="1" outlineLevel="3">
      <c r="C250" s="668"/>
      <c r="D250" s="463"/>
      <c r="E250" s="464"/>
      <c r="F250" s="465"/>
      <c r="G250" s="460">
        <f t="shared" ref="G250" si="37">F250-E250</f>
        <v>0</v>
      </c>
      <c r="H250" s="639"/>
      <c r="I250" s="642"/>
      <c r="J250" s="344"/>
      <c r="K250" s="331"/>
      <c r="L250" s="331"/>
      <c r="M250" s="331"/>
      <c r="N250" s="331"/>
    </row>
    <row r="251" spans="2:14" ht="18" hidden="1" customHeight="1" outlineLevel="2" collapsed="1" thickBot="1">
      <c r="C251" s="669"/>
      <c r="D251" s="429" t="s">
        <v>117</v>
      </c>
      <c r="E251" s="424">
        <f>SUM(E244:E250)</f>
        <v>0</v>
      </c>
      <c r="F251" s="424">
        <f>SUM(F244:F250)</f>
        <v>0</v>
      </c>
      <c r="G251" s="425">
        <f>SUM(G244:G250)</f>
        <v>0</v>
      </c>
      <c r="H251" s="659"/>
      <c r="I251" s="660"/>
      <c r="J251" s="344"/>
      <c r="K251" s="331"/>
      <c r="L251" s="331"/>
      <c r="M251" s="331"/>
      <c r="N251" s="331"/>
    </row>
    <row r="252" spans="2:14" s="192" customFormat="1" ht="18" hidden="1" customHeight="1" outlineLevel="2">
      <c r="B252"/>
      <c r="C252" s="667" t="s">
        <v>121</v>
      </c>
      <c r="D252" s="421"/>
      <c r="E252" s="422"/>
      <c r="F252" s="414"/>
      <c r="G252" s="442">
        <f>F252-E252</f>
        <v>0</v>
      </c>
      <c r="H252" s="651"/>
      <c r="I252" s="652"/>
      <c r="J252" s="363"/>
      <c r="K252" s="364"/>
      <c r="L252" s="364"/>
      <c r="M252" s="364"/>
      <c r="N252" s="364"/>
    </row>
    <row r="253" spans="2:14" ht="18" hidden="1" customHeight="1" outlineLevel="2">
      <c r="C253" s="668"/>
      <c r="D253" s="457"/>
      <c r="E253" s="458"/>
      <c r="F253" s="459"/>
      <c r="G253" s="460">
        <f t="shared" ref="G253:G255" si="38">F253-E253</f>
        <v>0</v>
      </c>
      <c r="H253" s="637"/>
      <c r="I253" s="641"/>
      <c r="J253" s="344"/>
      <c r="K253" s="331"/>
      <c r="L253" s="331"/>
      <c r="M253" s="331"/>
      <c r="N253" s="331"/>
    </row>
    <row r="254" spans="2:14" ht="18" hidden="1" customHeight="1" outlineLevel="2">
      <c r="C254" s="668"/>
      <c r="D254" s="457"/>
      <c r="E254" s="461"/>
      <c r="F254" s="462"/>
      <c r="G254" s="460">
        <f t="shared" si="38"/>
        <v>0</v>
      </c>
      <c r="H254" s="637"/>
      <c r="I254" s="641"/>
      <c r="J254" s="344"/>
      <c r="K254" s="331"/>
      <c r="L254" s="331"/>
      <c r="M254" s="331"/>
      <c r="N254" s="331"/>
    </row>
    <row r="255" spans="2:14" ht="18" hidden="1" customHeight="1" outlineLevel="3">
      <c r="C255" s="668"/>
      <c r="D255" s="457"/>
      <c r="E255" s="461"/>
      <c r="F255" s="462"/>
      <c r="G255" s="460">
        <f t="shared" si="38"/>
        <v>0</v>
      </c>
      <c r="H255" s="637"/>
      <c r="I255" s="641"/>
      <c r="J255" s="344"/>
      <c r="K255" s="331"/>
      <c r="L255" s="331"/>
      <c r="M255" s="331"/>
      <c r="N255" s="331"/>
    </row>
    <row r="256" spans="2:14" ht="18" hidden="1" customHeight="1" outlineLevel="3">
      <c r="C256" s="668"/>
      <c r="D256" s="457"/>
      <c r="E256" s="461"/>
      <c r="F256" s="462"/>
      <c r="G256" s="460">
        <f>F256-E256</f>
        <v>0</v>
      </c>
      <c r="H256" s="637"/>
      <c r="I256" s="641"/>
      <c r="J256" s="344"/>
      <c r="K256" s="331"/>
      <c r="L256" s="331"/>
      <c r="M256" s="331"/>
      <c r="N256" s="331"/>
    </row>
    <row r="257" spans="2:14" ht="18" hidden="1" customHeight="1" outlineLevel="3">
      <c r="C257" s="668"/>
      <c r="D257" s="457"/>
      <c r="E257" s="461"/>
      <c r="F257" s="462"/>
      <c r="G257" s="460">
        <f t="shared" ref="G257:G258" si="39">F257-E257</f>
        <v>0</v>
      </c>
      <c r="H257" s="637"/>
      <c r="I257" s="641"/>
      <c r="J257" s="344"/>
      <c r="K257" s="331"/>
      <c r="L257" s="331"/>
      <c r="M257" s="331"/>
      <c r="N257" s="331"/>
    </row>
    <row r="258" spans="2:14" ht="18" hidden="1" customHeight="1" outlineLevel="3">
      <c r="C258" s="668"/>
      <c r="D258" s="463"/>
      <c r="E258" s="464"/>
      <c r="F258" s="465"/>
      <c r="G258" s="460">
        <f t="shared" si="39"/>
        <v>0</v>
      </c>
      <c r="H258" s="639"/>
      <c r="I258" s="642"/>
      <c r="J258" s="344"/>
      <c r="K258" s="331"/>
      <c r="L258" s="331"/>
      <c r="M258" s="331"/>
      <c r="N258" s="331"/>
    </row>
    <row r="259" spans="2:14" ht="18" hidden="1" customHeight="1" outlineLevel="2" collapsed="1" thickBot="1">
      <c r="C259" s="669"/>
      <c r="D259" s="429" t="s">
        <v>117</v>
      </c>
      <c r="E259" s="424">
        <f>SUM(E252:E258)</f>
        <v>0</v>
      </c>
      <c r="F259" s="424">
        <f>SUM(F252:F258)</f>
        <v>0</v>
      </c>
      <c r="G259" s="425">
        <f>SUM(G252:G258)</f>
        <v>0</v>
      </c>
      <c r="H259" s="659"/>
      <c r="I259" s="660"/>
      <c r="J259" s="344"/>
      <c r="K259" s="331"/>
      <c r="L259" s="331"/>
      <c r="M259" s="331"/>
      <c r="N259" s="331"/>
    </row>
    <row r="260" spans="2:14" s="192" customFormat="1" ht="18" hidden="1" customHeight="1" outlineLevel="2">
      <c r="B260"/>
      <c r="C260" s="667" t="s">
        <v>122</v>
      </c>
      <c r="D260" s="421"/>
      <c r="E260" s="422"/>
      <c r="F260" s="414"/>
      <c r="G260" s="442">
        <f>F260-E260</f>
        <v>0</v>
      </c>
      <c r="H260" s="651"/>
      <c r="I260" s="652"/>
      <c r="J260" s="363"/>
      <c r="K260" s="364"/>
      <c r="L260" s="364"/>
      <c r="M260" s="364"/>
      <c r="N260" s="364"/>
    </row>
    <row r="261" spans="2:14" ht="18" hidden="1" customHeight="1" outlineLevel="2">
      <c r="C261" s="668"/>
      <c r="D261" s="457"/>
      <c r="E261" s="458"/>
      <c r="F261" s="459"/>
      <c r="G261" s="460">
        <f t="shared" ref="G261:G264" si="40">F261-E261</f>
        <v>0</v>
      </c>
      <c r="H261" s="637"/>
      <c r="I261" s="641"/>
      <c r="J261" s="344"/>
      <c r="K261" s="331"/>
      <c r="L261" s="331"/>
      <c r="M261" s="331"/>
      <c r="N261" s="331"/>
    </row>
    <row r="262" spans="2:14" ht="18" hidden="1" customHeight="1" outlineLevel="2">
      <c r="C262" s="668"/>
      <c r="D262" s="457"/>
      <c r="E262" s="461"/>
      <c r="F262" s="462"/>
      <c r="G262" s="460">
        <f t="shared" si="40"/>
        <v>0</v>
      </c>
      <c r="H262" s="637"/>
      <c r="I262" s="641"/>
      <c r="J262" s="344"/>
      <c r="K262" s="331"/>
      <c r="L262" s="331"/>
      <c r="M262" s="331"/>
      <c r="N262" s="331"/>
    </row>
    <row r="263" spans="2:14" ht="18" hidden="1" customHeight="1" outlineLevel="3">
      <c r="C263" s="668"/>
      <c r="D263" s="457"/>
      <c r="E263" s="461"/>
      <c r="F263" s="462"/>
      <c r="G263" s="460">
        <f t="shared" si="40"/>
        <v>0</v>
      </c>
      <c r="H263" s="637"/>
      <c r="I263" s="641"/>
      <c r="J263" s="344"/>
      <c r="K263" s="331"/>
      <c r="L263" s="331"/>
      <c r="M263" s="331"/>
      <c r="N263" s="331"/>
    </row>
    <row r="264" spans="2:14" ht="18" hidden="1" customHeight="1" outlineLevel="3">
      <c r="C264" s="668"/>
      <c r="D264" s="457"/>
      <c r="E264" s="461"/>
      <c r="F264" s="462"/>
      <c r="G264" s="460">
        <f t="shared" si="40"/>
        <v>0</v>
      </c>
      <c r="H264" s="637"/>
      <c r="I264" s="641"/>
      <c r="J264" s="344"/>
      <c r="K264" s="331"/>
      <c r="L264" s="331"/>
      <c r="M264" s="331"/>
      <c r="N264" s="331"/>
    </row>
    <row r="265" spans="2:14" ht="18" hidden="1" customHeight="1" outlineLevel="3">
      <c r="C265" s="668"/>
      <c r="D265" s="457"/>
      <c r="E265" s="461"/>
      <c r="F265" s="462"/>
      <c r="G265" s="460">
        <f>F265-E265</f>
        <v>0</v>
      </c>
      <c r="H265" s="637"/>
      <c r="I265" s="641"/>
      <c r="J265" s="344"/>
      <c r="K265" s="331"/>
      <c r="L265" s="331"/>
      <c r="M265" s="331"/>
      <c r="N265" s="331"/>
    </row>
    <row r="266" spans="2:14" ht="18" hidden="1" customHeight="1" outlineLevel="3">
      <c r="C266" s="668"/>
      <c r="D266" s="463"/>
      <c r="E266" s="464"/>
      <c r="F266" s="465"/>
      <c r="G266" s="460">
        <f t="shared" ref="G266" si="41">F266-E266</f>
        <v>0</v>
      </c>
      <c r="H266" s="639"/>
      <c r="I266" s="642"/>
      <c r="J266" s="344"/>
      <c r="K266" s="331"/>
      <c r="L266" s="331"/>
      <c r="M266" s="331"/>
      <c r="N266" s="331"/>
    </row>
    <row r="267" spans="2:14" ht="18" hidden="1" customHeight="1" outlineLevel="2" collapsed="1" thickBot="1">
      <c r="C267" s="669"/>
      <c r="D267" s="429" t="s">
        <v>117</v>
      </c>
      <c r="E267" s="424">
        <f>SUM(E260:E266)</f>
        <v>0</v>
      </c>
      <c r="F267" s="424">
        <f>SUM(F260:F266)</f>
        <v>0</v>
      </c>
      <c r="G267" s="425">
        <f>SUM(G260:G266)</f>
        <v>0</v>
      </c>
      <c r="H267" s="659"/>
      <c r="I267" s="660"/>
      <c r="J267" s="344"/>
      <c r="K267" s="331"/>
      <c r="L267" s="331"/>
      <c r="M267" s="331"/>
      <c r="N267" s="331"/>
    </row>
    <row r="268" spans="2:14" ht="18" hidden="1" customHeight="1" outlineLevel="2">
      <c r="C268" s="667" t="s">
        <v>123</v>
      </c>
      <c r="D268" s="421"/>
      <c r="E268" s="422"/>
      <c r="F268" s="414"/>
      <c r="G268" s="442">
        <f>F268-E268</f>
        <v>0</v>
      </c>
      <c r="H268" s="651"/>
      <c r="I268" s="652"/>
      <c r="J268" s="344"/>
      <c r="K268" s="331"/>
      <c r="L268" s="331"/>
      <c r="M268" s="331"/>
      <c r="N268" s="331"/>
    </row>
    <row r="269" spans="2:14" ht="18" hidden="1" customHeight="1" outlineLevel="2">
      <c r="C269" s="668"/>
      <c r="D269" s="457"/>
      <c r="E269" s="458"/>
      <c r="F269" s="459"/>
      <c r="G269" s="460">
        <f>F269-E269</f>
        <v>0</v>
      </c>
      <c r="H269" s="637"/>
      <c r="I269" s="641"/>
      <c r="J269" s="344"/>
      <c r="K269" s="331"/>
      <c r="L269" s="331"/>
      <c r="M269" s="331"/>
      <c r="N269" s="331"/>
    </row>
    <row r="270" spans="2:14" ht="18" hidden="1" customHeight="1" outlineLevel="2">
      <c r="C270" s="668"/>
      <c r="D270" s="457"/>
      <c r="E270" s="461"/>
      <c r="F270" s="462"/>
      <c r="G270" s="460">
        <f>F270-E270</f>
        <v>0</v>
      </c>
      <c r="H270" s="637"/>
      <c r="I270" s="641"/>
      <c r="J270" s="344"/>
      <c r="K270" s="331"/>
      <c r="L270" s="331"/>
      <c r="M270" s="331"/>
      <c r="N270" s="331"/>
    </row>
    <row r="271" spans="2:14" ht="18" hidden="1" customHeight="1" outlineLevel="3">
      <c r="C271" s="668"/>
      <c r="D271" s="457"/>
      <c r="E271" s="461"/>
      <c r="F271" s="462"/>
      <c r="G271" s="460">
        <f t="shared" ref="G271:G274" si="42">F271-E271</f>
        <v>0</v>
      </c>
      <c r="H271" s="637"/>
      <c r="I271" s="641"/>
      <c r="J271" s="344"/>
      <c r="K271" s="331"/>
      <c r="L271" s="331"/>
      <c r="M271" s="331"/>
      <c r="N271" s="331"/>
    </row>
    <row r="272" spans="2:14" ht="18" hidden="1" customHeight="1" outlineLevel="3">
      <c r="C272" s="668"/>
      <c r="D272" s="457"/>
      <c r="E272" s="461"/>
      <c r="F272" s="462"/>
      <c r="G272" s="460">
        <f t="shared" si="42"/>
        <v>0</v>
      </c>
      <c r="H272" s="637"/>
      <c r="I272" s="641"/>
      <c r="J272" s="344"/>
      <c r="K272" s="331"/>
      <c r="L272" s="331"/>
      <c r="M272" s="331"/>
      <c r="N272" s="331"/>
    </row>
    <row r="273" spans="2:14" ht="18" hidden="1" customHeight="1" outlineLevel="3">
      <c r="C273" s="668"/>
      <c r="D273" s="457"/>
      <c r="E273" s="461"/>
      <c r="F273" s="462"/>
      <c r="G273" s="460">
        <f t="shared" si="42"/>
        <v>0</v>
      </c>
      <c r="H273" s="637"/>
      <c r="I273" s="641"/>
      <c r="J273" s="344"/>
      <c r="K273" s="331"/>
      <c r="L273" s="331"/>
      <c r="M273" s="331"/>
      <c r="N273" s="331"/>
    </row>
    <row r="274" spans="2:14" ht="18" hidden="1" customHeight="1" outlineLevel="3">
      <c r="C274" s="668"/>
      <c r="D274" s="463"/>
      <c r="E274" s="464"/>
      <c r="F274" s="465"/>
      <c r="G274" s="460">
        <f t="shared" si="42"/>
        <v>0</v>
      </c>
      <c r="H274" s="639"/>
      <c r="I274" s="642"/>
      <c r="J274" s="344"/>
      <c r="K274" s="331"/>
      <c r="L274" s="331"/>
      <c r="M274" s="331"/>
      <c r="N274" s="331"/>
    </row>
    <row r="275" spans="2:14" ht="18" hidden="1" customHeight="1" outlineLevel="2" collapsed="1" thickBot="1">
      <c r="C275" s="669"/>
      <c r="D275" s="429" t="s">
        <v>117</v>
      </c>
      <c r="E275" s="423">
        <f>SUM(E268:E274)</f>
        <v>0</v>
      </c>
      <c r="F275" s="423">
        <f>SUM(F268:F274)</f>
        <v>0</v>
      </c>
      <c r="G275" s="443">
        <f>SUM(G268:G274)</f>
        <v>0</v>
      </c>
      <c r="H275" s="654"/>
      <c r="I275" s="655"/>
      <c r="J275" s="344"/>
      <c r="K275" s="331"/>
      <c r="L275" s="331"/>
      <c r="M275" s="331"/>
      <c r="N275" s="331"/>
    </row>
    <row r="276" spans="2:14" s="192" customFormat="1" ht="18" hidden="1" customHeight="1" outlineLevel="2">
      <c r="B276"/>
      <c r="C276" s="667" t="s">
        <v>124</v>
      </c>
      <c r="D276" s="421"/>
      <c r="E276" s="422"/>
      <c r="F276" s="414"/>
      <c r="G276" s="442">
        <f>F276-E276</f>
        <v>0</v>
      </c>
      <c r="H276" s="651"/>
      <c r="I276" s="652"/>
      <c r="J276" s="363"/>
      <c r="K276" s="364"/>
      <c r="L276" s="364"/>
      <c r="M276" s="364"/>
      <c r="N276" s="364"/>
    </row>
    <row r="277" spans="2:14" ht="18" hidden="1" customHeight="1" outlineLevel="2">
      <c r="C277" s="668"/>
      <c r="D277" s="457"/>
      <c r="E277" s="458"/>
      <c r="F277" s="459"/>
      <c r="G277" s="460">
        <f t="shared" ref="G277:G281" si="43">F277-E277</f>
        <v>0</v>
      </c>
      <c r="H277" s="637"/>
      <c r="I277" s="641"/>
      <c r="J277" s="344"/>
      <c r="K277" s="331"/>
      <c r="L277" s="331"/>
      <c r="M277" s="331"/>
      <c r="N277" s="331"/>
    </row>
    <row r="278" spans="2:14" ht="18" hidden="1" customHeight="1" outlineLevel="2">
      <c r="C278" s="668"/>
      <c r="D278" s="457"/>
      <c r="E278" s="461"/>
      <c r="F278" s="462"/>
      <c r="G278" s="460">
        <f t="shared" si="43"/>
        <v>0</v>
      </c>
      <c r="H278" s="637"/>
      <c r="I278" s="641"/>
      <c r="J278" s="344"/>
      <c r="K278" s="331"/>
      <c r="L278" s="331"/>
      <c r="M278" s="331"/>
      <c r="N278" s="331"/>
    </row>
    <row r="279" spans="2:14" ht="18" hidden="1" customHeight="1" outlineLevel="3">
      <c r="C279" s="668"/>
      <c r="D279" s="457"/>
      <c r="E279" s="461"/>
      <c r="F279" s="462"/>
      <c r="G279" s="460">
        <f t="shared" si="43"/>
        <v>0</v>
      </c>
      <c r="H279" s="637"/>
      <c r="I279" s="641"/>
      <c r="J279" s="344"/>
      <c r="K279" s="331"/>
      <c r="L279" s="331"/>
      <c r="M279" s="331"/>
      <c r="N279" s="331"/>
    </row>
    <row r="280" spans="2:14" ht="18" hidden="1" customHeight="1" outlineLevel="3">
      <c r="C280" s="668"/>
      <c r="D280" s="457"/>
      <c r="E280" s="461"/>
      <c r="F280" s="462"/>
      <c r="G280" s="460">
        <f t="shared" si="43"/>
        <v>0</v>
      </c>
      <c r="H280" s="637"/>
      <c r="I280" s="641"/>
      <c r="J280" s="344"/>
      <c r="K280" s="331"/>
      <c r="L280" s="331"/>
      <c r="M280" s="331"/>
      <c r="N280" s="331"/>
    </row>
    <row r="281" spans="2:14" ht="18" hidden="1" customHeight="1" outlineLevel="3">
      <c r="C281" s="668"/>
      <c r="D281" s="457"/>
      <c r="E281" s="461"/>
      <c r="F281" s="462"/>
      <c r="G281" s="460">
        <f t="shared" si="43"/>
        <v>0</v>
      </c>
      <c r="H281" s="637"/>
      <c r="I281" s="641"/>
      <c r="J281" s="344"/>
      <c r="K281" s="331"/>
      <c r="L281" s="331"/>
      <c r="M281" s="331"/>
      <c r="N281" s="331"/>
    </row>
    <row r="282" spans="2:14" ht="18" hidden="1" customHeight="1" outlineLevel="3">
      <c r="C282" s="668"/>
      <c r="D282" s="463"/>
      <c r="E282" s="464"/>
      <c r="F282" s="465"/>
      <c r="G282" s="460">
        <f>F282-E282</f>
        <v>0</v>
      </c>
      <c r="H282" s="639"/>
      <c r="I282" s="642"/>
      <c r="J282" s="344"/>
      <c r="K282" s="331"/>
      <c r="L282" s="331"/>
      <c r="M282" s="331"/>
      <c r="N282" s="331"/>
    </row>
    <row r="283" spans="2:14" ht="18" hidden="1" customHeight="1" outlineLevel="2" collapsed="1" thickBot="1">
      <c r="C283" s="669"/>
      <c r="D283" s="429" t="s">
        <v>117</v>
      </c>
      <c r="E283" s="424">
        <f>SUM(E276:E282)</f>
        <v>0</v>
      </c>
      <c r="F283" s="424">
        <f>SUM(F276:F282)</f>
        <v>0</v>
      </c>
      <c r="G283" s="425">
        <f>SUM(G276:G282)</f>
        <v>0</v>
      </c>
      <c r="H283" s="659"/>
      <c r="I283" s="660"/>
      <c r="J283" s="344"/>
      <c r="K283" s="331"/>
      <c r="L283" s="331"/>
      <c r="M283" s="331"/>
      <c r="N283" s="331"/>
    </row>
    <row r="284" spans="2:14" s="193" customFormat="1" ht="18" hidden="1" customHeight="1" outlineLevel="3">
      <c r="B284"/>
      <c r="C284" s="667" t="s">
        <v>125</v>
      </c>
      <c r="D284" s="421"/>
      <c r="E284" s="422"/>
      <c r="F284" s="414"/>
      <c r="G284" s="442">
        <f>F284-E284</f>
        <v>0</v>
      </c>
      <c r="H284" s="661"/>
      <c r="I284" s="662"/>
      <c r="J284" s="365"/>
      <c r="K284" s="366"/>
      <c r="L284" s="366"/>
      <c r="M284" s="366"/>
      <c r="N284" s="366"/>
    </row>
    <row r="285" spans="2:14" ht="18" hidden="1" customHeight="1" outlineLevel="3">
      <c r="C285" s="668"/>
      <c r="D285" s="457"/>
      <c r="E285" s="458"/>
      <c r="F285" s="459"/>
      <c r="G285" s="460">
        <f>F285-E285</f>
        <v>0</v>
      </c>
      <c r="H285" s="637"/>
      <c r="I285" s="638"/>
      <c r="J285" s="344"/>
      <c r="K285" s="331"/>
      <c r="L285" s="331"/>
      <c r="M285" s="331"/>
      <c r="N285" s="331"/>
    </row>
    <row r="286" spans="2:14" ht="18" hidden="1" customHeight="1" outlineLevel="3">
      <c r="C286" s="668"/>
      <c r="D286" s="457"/>
      <c r="E286" s="461"/>
      <c r="F286" s="462"/>
      <c r="G286" s="460">
        <f t="shared" ref="G286:G288" si="44">F286-E286</f>
        <v>0</v>
      </c>
      <c r="H286" s="637"/>
      <c r="I286" s="638"/>
      <c r="J286" s="344"/>
      <c r="K286" s="331"/>
      <c r="L286" s="331"/>
      <c r="M286" s="331"/>
      <c r="N286" s="331"/>
    </row>
    <row r="287" spans="2:14" ht="18" hidden="1" customHeight="1" outlineLevel="4">
      <c r="C287" s="668"/>
      <c r="D287" s="457"/>
      <c r="E287" s="461"/>
      <c r="F287" s="462"/>
      <c r="G287" s="460">
        <f t="shared" si="44"/>
        <v>0</v>
      </c>
      <c r="H287" s="637"/>
      <c r="I287" s="638"/>
      <c r="J287" s="344"/>
      <c r="K287" s="331"/>
      <c r="L287" s="331"/>
      <c r="M287" s="331"/>
      <c r="N287" s="331"/>
    </row>
    <row r="288" spans="2:14" ht="18" hidden="1" customHeight="1" outlineLevel="4">
      <c r="C288" s="668"/>
      <c r="D288" s="457"/>
      <c r="E288" s="461"/>
      <c r="F288" s="462"/>
      <c r="G288" s="460">
        <f t="shared" si="44"/>
        <v>0</v>
      </c>
      <c r="H288" s="637"/>
      <c r="I288" s="638"/>
      <c r="J288" s="344"/>
      <c r="K288" s="331"/>
      <c r="L288" s="331"/>
      <c r="M288" s="331"/>
      <c r="N288" s="331"/>
    </row>
    <row r="289" spans="2:14" ht="18" hidden="1" customHeight="1" outlineLevel="4">
      <c r="C289" s="668"/>
      <c r="D289" s="457"/>
      <c r="E289" s="461"/>
      <c r="F289" s="462"/>
      <c r="G289" s="460">
        <f>F289-E289</f>
        <v>0</v>
      </c>
      <c r="H289" s="637"/>
      <c r="I289" s="638"/>
      <c r="J289" s="344"/>
      <c r="K289" s="331"/>
      <c r="L289" s="331"/>
      <c r="M289" s="331"/>
      <c r="N289" s="331"/>
    </row>
    <row r="290" spans="2:14" ht="18" hidden="1" customHeight="1" outlineLevel="4">
      <c r="C290" s="668"/>
      <c r="D290" s="463"/>
      <c r="E290" s="464"/>
      <c r="F290" s="465"/>
      <c r="G290" s="460">
        <f t="shared" ref="G290" si="45">F290-E290</f>
        <v>0</v>
      </c>
      <c r="H290" s="639"/>
      <c r="I290" s="640"/>
      <c r="J290" s="344"/>
      <c r="K290" s="331"/>
      <c r="L290" s="331"/>
      <c r="M290" s="331"/>
      <c r="N290" s="331"/>
    </row>
    <row r="291" spans="2:14" ht="18" hidden="1" customHeight="1" outlineLevel="3" collapsed="1" thickBot="1">
      <c r="C291" s="669"/>
      <c r="D291" s="429" t="s">
        <v>117</v>
      </c>
      <c r="E291" s="367">
        <f>SUM(E284:E290)</f>
        <v>0</v>
      </c>
      <c r="F291" s="367">
        <f>SUM(F284:F290)</f>
        <v>0</v>
      </c>
      <c r="G291" s="415">
        <f>SUM(G284:G290)</f>
        <v>0</v>
      </c>
      <c r="H291" s="657"/>
      <c r="I291" s="658"/>
      <c r="J291" s="344"/>
      <c r="K291" s="331"/>
      <c r="L291" s="331"/>
      <c r="M291" s="331"/>
      <c r="N291" s="331"/>
    </row>
    <row r="292" spans="2:14" s="192" customFormat="1" ht="18" hidden="1" customHeight="1" outlineLevel="3">
      <c r="B292"/>
      <c r="C292" s="667" t="s">
        <v>126</v>
      </c>
      <c r="D292" s="421"/>
      <c r="E292" s="422"/>
      <c r="F292" s="414"/>
      <c r="G292" s="442">
        <f>F292-E292</f>
        <v>0</v>
      </c>
      <c r="H292" s="651"/>
      <c r="I292" s="652"/>
      <c r="J292" s="363"/>
      <c r="K292" s="364"/>
      <c r="L292" s="364"/>
      <c r="M292" s="364"/>
      <c r="N292" s="364"/>
    </row>
    <row r="293" spans="2:14" ht="18" hidden="1" customHeight="1" outlineLevel="3">
      <c r="C293" s="668"/>
      <c r="D293" s="457"/>
      <c r="E293" s="458"/>
      <c r="F293" s="459"/>
      <c r="G293" s="460">
        <f t="shared" ref="G293:G295" si="46">F293-E293</f>
        <v>0</v>
      </c>
      <c r="H293" s="637"/>
      <c r="I293" s="641"/>
      <c r="J293" s="344"/>
      <c r="K293" s="331"/>
      <c r="L293" s="331"/>
      <c r="M293" s="331"/>
      <c r="N293" s="331"/>
    </row>
    <row r="294" spans="2:14" ht="18" hidden="1" customHeight="1" outlineLevel="3">
      <c r="C294" s="668"/>
      <c r="D294" s="457"/>
      <c r="E294" s="461"/>
      <c r="F294" s="462"/>
      <c r="G294" s="460">
        <f t="shared" si="46"/>
        <v>0</v>
      </c>
      <c r="H294" s="637"/>
      <c r="I294" s="641"/>
      <c r="J294" s="344"/>
      <c r="K294" s="331"/>
      <c r="L294" s="331"/>
      <c r="M294" s="331"/>
      <c r="N294" s="331"/>
    </row>
    <row r="295" spans="2:14" ht="18" hidden="1" customHeight="1" outlineLevel="4">
      <c r="C295" s="668"/>
      <c r="D295" s="457"/>
      <c r="E295" s="461"/>
      <c r="F295" s="462"/>
      <c r="G295" s="460">
        <f t="shared" si="46"/>
        <v>0</v>
      </c>
      <c r="H295" s="637"/>
      <c r="I295" s="641"/>
      <c r="J295" s="344"/>
      <c r="K295" s="331"/>
      <c r="L295" s="331"/>
      <c r="M295" s="331"/>
      <c r="N295" s="331"/>
    </row>
    <row r="296" spans="2:14" ht="18" hidden="1" customHeight="1" outlineLevel="4">
      <c r="C296" s="668"/>
      <c r="D296" s="457"/>
      <c r="E296" s="461"/>
      <c r="F296" s="462"/>
      <c r="G296" s="460">
        <f>F296-E296</f>
        <v>0</v>
      </c>
      <c r="H296" s="637"/>
      <c r="I296" s="641"/>
      <c r="J296" s="344"/>
      <c r="K296" s="331"/>
      <c r="L296" s="331"/>
      <c r="M296" s="331"/>
      <c r="N296" s="331"/>
    </row>
    <row r="297" spans="2:14" ht="18" hidden="1" customHeight="1" outlineLevel="4">
      <c r="C297" s="668"/>
      <c r="D297" s="457"/>
      <c r="E297" s="461"/>
      <c r="F297" s="462"/>
      <c r="G297" s="460">
        <f t="shared" ref="G297:G298" si="47">F297-E297</f>
        <v>0</v>
      </c>
      <c r="H297" s="637"/>
      <c r="I297" s="641"/>
      <c r="J297" s="344"/>
      <c r="K297" s="331"/>
      <c r="L297" s="331"/>
      <c r="M297" s="331"/>
      <c r="N297" s="331"/>
    </row>
    <row r="298" spans="2:14" ht="18" hidden="1" customHeight="1" outlineLevel="4">
      <c r="C298" s="668"/>
      <c r="D298" s="463"/>
      <c r="E298" s="464"/>
      <c r="F298" s="465"/>
      <c r="G298" s="460">
        <f t="shared" si="47"/>
        <v>0</v>
      </c>
      <c r="H298" s="639"/>
      <c r="I298" s="642"/>
      <c r="J298" s="344"/>
      <c r="K298" s="331"/>
      <c r="L298" s="331"/>
      <c r="M298" s="331"/>
      <c r="N298" s="331"/>
    </row>
    <row r="299" spans="2:14" ht="18" hidden="1" customHeight="1" outlineLevel="3" collapsed="1" thickBot="1">
      <c r="C299" s="669"/>
      <c r="D299" s="429" t="s">
        <v>117</v>
      </c>
      <c r="E299" s="424">
        <f>SUM(E292:E298)</f>
        <v>0</v>
      </c>
      <c r="F299" s="424">
        <f>SUM(F292:F298)</f>
        <v>0</v>
      </c>
      <c r="G299" s="425">
        <f>SUM(G292:G298)</f>
        <v>0</v>
      </c>
      <c r="H299" s="659"/>
      <c r="I299" s="660"/>
      <c r="J299" s="344"/>
      <c r="K299" s="331"/>
      <c r="L299" s="331"/>
      <c r="M299" s="331"/>
      <c r="N299" s="331"/>
    </row>
    <row r="300" spans="2:14" s="192" customFormat="1" ht="18" hidden="1" customHeight="1" outlineLevel="3">
      <c r="B300"/>
      <c r="C300" s="667" t="s">
        <v>127</v>
      </c>
      <c r="D300" s="421"/>
      <c r="E300" s="422"/>
      <c r="F300" s="414"/>
      <c r="G300" s="442">
        <f>F300-E300</f>
        <v>0</v>
      </c>
      <c r="H300" s="651"/>
      <c r="I300" s="652"/>
      <c r="J300" s="363"/>
      <c r="K300" s="364"/>
      <c r="L300" s="364"/>
      <c r="M300" s="364"/>
      <c r="N300" s="364"/>
    </row>
    <row r="301" spans="2:14" ht="18" hidden="1" customHeight="1" outlineLevel="3">
      <c r="C301" s="668"/>
      <c r="D301" s="457"/>
      <c r="E301" s="458"/>
      <c r="F301" s="459"/>
      <c r="G301" s="460">
        <f t="shared" ref="G301:G304" si="48">F301-E301</f>
        <v>0</v>
      </c>
      <c r="H301" s="637"/>
      <c r="I301" s="641"/>
      <c r="J301" s="344"/>
      <c r="K301" s="331"/>
      <c r="L301" s="331"/>
      <c r="M301" s="331"/>
      <c r="N301" s="331"/>
    </row>
    <row r="302" spans="2:14" ht="18" hidden="1" customHeight="1" outlineLevel="3">
      <c r="C302" s="668"/>
      <c r="D302" s="457"/>
      <c r="E302" s="461"/>
      <c r="F302" s="462"/>
      <c r="G302" s="460">
        <f t="shared" si="48"/>
        <v>0</v>
      </c>
      <c r="H302" s="637"/>
      <c r="I302" s="641"/>
      <c r="J302" s="344"/>
      <c r="K302" s="331"/>
      <c r="L302" s="331"/>
      <c r="M302" s="331"/>
      <c r="N302" s="331"/>
    </row>
    <row r="303" spans="2:14" ht="18" hidden="1" customHeight="1" outlineLevel="4">
      <c r="C303" s="668"/>
      <c r="D303" s="457"/>
      <c r="E303" s="461"/>
      <c r="F303" s="462"/>
      <c r="G303" s="460">
        <f t="shared" si="48"/>
        <v>0</v>
      </c>
      <c r="H303" s="637"/>
      <c r="I303" s="641"/>
      <c r="J303" s="344"/>
      <c r="K303" s="331"/>
      <c r="L303" s="331"/>
      <c r="M303" s="331"/>
      <c r="N303" s="331"/>
    </row>
    <row r="304" spans="2:14" ht="18" hidden="1" customHeight="1" outlineLevel="4">
      <c r="C304" s="668"/>
      <c r="D304" s="457"/>
      <c r="E304" s="461"/>
      <c r="F304" s="462"/>
      <c r="G304" s="460">
        <f t="shared" si="48"/>
        <v>0</v>
      </c>
      <c r="H304" s="637"/>
      <c r="I304" s="641"/>
      <c r="J304" s="344"/>
      <c r="K304" s="331"/>
      <c r="L304" s="331"/>
      <c r="M304" s="331"/>
      <c r="N304" s="331"/>
    </row>
    <row r="305" spans="2:14" ht="18" hidden="1" customHeight="1" outlineLevel="4">
      <c r="C305" s="668"/>
      <c r="D305" s="457"/>
      <c r="E305" s="461"/>
      <c r="F305" s="462"/>
      <c r="G305" s="460">
        <f>F305-E305</f>
        <v>0</v>
      </c>
      <c r="H305" s="637"/>
      <c r="I305" s="641"/>
      <c r="J305" s="344"/>
      <c r="K305" s="331"/>
      <c r="L305" s="331"/>
      <c r="M305" s="331"/>
      <c r="N305" s="331"/>
    </row>
    <row r="306" spans="2:14" ht="18" hidden="1" customHeight="1" outlineLevel="4">
      <c r="C306" s="668"/>
      <c r="D306" s="463"/>
      <c r="E306" s="464"/>
      <c r="F306" s="465"/>
      <c r="G306" s="460">
        <f t="shared" ref="G306" si="49">F306-E306</f>
        <v>0</v>
      </c>
      <c r="H306" s="639"/>
      <c r="I306" s="642"/>
      <c r="J306" s="344"/>
      <c r="K306" s="331"/>
      <c r="L306" s="331"/>
      <c r="M306" s="331"/>
      <c r="N306" s="331"/>
    </row>
    <row r="307" spans="2:14" ht="18" hidden="1" customHeight="1" outlineLevel="3" collapsed="1" thickBot="1">
      <c r="C307" s="669"/>
      <c r="D307" s="429" t="s">
        <v>117</v>
      </c>
      <c r="E307" s="424">
        <f>SUM(E300:E306)</f>
        <v>0</v>
      </c>
      <c r="F307" s="424">
        <f>SUM(F300:F306)</f>
        <v>0</v>
      </c>
      <c r="G307" s="425">
        <f>SUM(G300:G306)</f>
        <v>0</v>
      </c>
      <c r="H307" s="659"/>
      <c r="I307" s="660"/>
      <c r="J307" s="344"/>
      <c r="K307" s="331"/>
      <c r="L307" s="331"/>
      <c r="M307" s="331"/>
      <c r="N307" s="331"/>
    </row>
    <row r="308" spans="2:14" s="192" customFormat="1" ht="18" hidden="1" customHeight="1" outlineLevel="3">
      <c r="B308"/>
      <c r="C308" s="667" t="s">
        <v>128</v>
      </c>
      <c r="D308" s="421"/>
      <c r="E308" s="422"/>
      <c r="F308" s="414"/>
      <c r="G308" s="442">
        <f>F308-E308</f>
        <v>0</v>
      </c>
      <c r="H308" s="651"/>
      <c r="I308" s="652"/>
      <c r="J308" s="363"/>
      <c r="K308" s="364"/>
      <c r="L308" s="364"/>
      <c r="M308" s="364"/>
      <c r="N308" s="364"/>
    </row>
    <row r="309" spans="2:14" ht="18" hidden="1" customHeight="1" outlineLevel="3">
      <c r="C309" s="668"/>
      <c r="D309" s="457"/>
      <c r="E309" s="458"/>
      <c r="F309" s="459"/>
      <c r="G309" s="460">
        <f>F309-E309</f>
        <v>0</v>
      </c>
      <c r="H309" s="637"/>
      <c r="I309" s="641"/>
      <c r="J309" s="344"/>
      <c r="K309" s="331"/>
      <c r="L309" s="331"/>
      <c r="M309" s="331"/>
      <c r="N309" s="331"/>
    </row>
    <row r="310" spans="2:14" ht="18" hidden="1" customHeight="1" outlineLevel="3">
      <c r="C310" s="668"/>
      <c r="D310" s="457"/>
      <c r="E310" s="461"/>
      <c r="F310" s="462"/>
      <c r="G310" s="460">
        <f>F310-E310</f>
        <v>0</v>
      </c>
      <c r="H310" s="637"/>
      <c r="I310" s="641"/>
      <c r="J310" s="344"/>
      <c r="K310" s="331"/>
      <c r="L310" s="331"/>
      <c r="M310" s="331"/>
      <c r="N310" s="331"/>
    </row>
    <row r="311" spans="2:14" ht="18" hidden="1" customHeight="1" outlineLevel="4">
      <c r="C311" s="668"/>
      <c r="D311" s="457"/>
      <c r="E311" s="461"/>
      <c r="F311" s="462"/>
      <c r="G311" s="460">
        <f t="shared" ref="G311:G314" si="50">F311-E311</f>
        <v>0</v>
      </c>
      <c r="H311" s="637"/>
      <c r="I311" s="641"/>
      <c r="J311" s="344"/>
      <c r="K311" s="331"/>
      <c r="L311" s="331"/>
      <c r="M311" s="331"/>
      <c r="N311" s="331"/>
    </row>
    <row r="312" spans="2:14" ht="18" hidden="1" customHeight="1" outlineLevel="4">
      <c r="C312" s="668"/>
      <c r="D312" s="457"/>
      <c r="E312" s="461"/>
      <c r="F312" s="462"/>
      <c r="G312" s="460">
        <f t="shared" si="50"/>
        <v>0</v>
      </c>
      <c r="H312" s="637"/>
      <c r="I312" s="641"/>
      <c r="J312" s="344"/>
      <c r="K312" s="331"/>
      <c r="L312" s="331"/>
      <c r="M312" s="331"/>
      <c r="N312" s="331"/>
    </row>
    <row r="313" spans="2:14" ht="18" hidden="1" customHeight="1" outlineLevel="4">
      <c r="C313" s="668"/>
      <c r="D313" s="457"/>
      <c r="E313" s="461"/>
      <c r="F313" s="462"/>
      <c r="G313" s="460">
        <f t="shared" si="50"/>
        <v>0</v>
      </c>
      <c r="H313" s="637"/>
      <c r="I313" s="641"/>
      <c r="J313" s="344"/>
      <c r="K313" s="331"/>
      <c r="L313" s="331"/>
      <c r="M313" s="331"/>
      <c r="N313" s="331"/>
    </row>
    <row r="314" spans="2:14" ht="18" hidden="1" customHeight="1" outlineLevel="4">
      <c r="C314" s="668"/>
      <c r="D314" s="463"/>
      <c r="E314" s="464"/>
      <c r="F314" s="465"/>
      <c r="G314" s="460">
        <f t="shared" si="50"/>
        <v>0</v>
      </c>
      <c r="H314" s="639"/>
      <c r="I314" s="642"/>
      <c r="J314" s="344"/>
      <c r="K314" s="331"/>
      <c r="L314" s="331"/>
      <c r="M314" s="331"/>
      <c r="N314" s="331"/>
    </row>
    <row r="315" spans="2:14" ht="18" hidden="1" customHeight="1" outlineLevel="3" collapsed="1" thickBot="1">
      <c r="C315" s="669"/>
      <c r="D315" s="429" t="s">
        <v>117</v>
      </c>
      <c r="E315" s="424">
        <f>SUM(E308:E314)</f>
        <v>0</v>
      </c>
      <c r="F315" s="424">
        <f>SUM(F308:F314)</f>
        <v>0</v>
      </c>
      <c r="G315" s="425">
        <f>SUM(G308:G314)</f>
        <v>0</v>
      </c>
      <c r="H315" s="659"/>
      <c r="I315" s="660"/>
      <c r="J315" s="344"/>
      <c r="K315" s="331"/>
      <c r="L315" s="331"/>
      <c r="M315" s="331"/>
      <c r="N315" s="331"/>
    </row>
    <row r="316" spans="2:14" ht="18" hidden="1" customHeight="1" outlineLevel="3">
      <c r="C316" s="667" t="s">
        <v>129</v>
      </c>
      <c r="D316" s="421"/>
      <c r="E316" s="422"/>
      <c r="F316" s="414"/>
      <c r="G316" s="442">
        <f>F316-E316</f>
        <v>0</v>
      </c>
      <c r="H316" s="651"/>
      <c r="I316" s="652"/>
      <c r="J316" s="344"/>
      <c r="K316" s="331"/>
      <c r="L316" s="331"/>
      <c r="M316" s="331"/>
      <c r="N316" s="331"/>
    </row>
    <row r="317" spans="2:14" ht="18" hidden="1" customHeight="1" outlineLevel="3">
      <c r="C317" s="668"/>
      <c r="D317" s="457"/>
      <c r="E317" s="458"/>
      <c r="F317" s="459"/>
      <c r="G317" s="460">
        <f t="shared" ref="G317:G321" si="51">F317-E317</f>
        <v>0</v>
      </c>
      <c r="H317" s="637"/>
      <c r="I317" s="641"/>
      <c r="J317" s="344"/>
      <c r="K317" s="331"/>
      <c r="L317" s="331"/>
      <c r="M317" s="331"/>
      <c r="N317" s="331"/>
    </row>
    <row r="318" spans="2:14" ht="18" hidden="1" customHeight="1" outlineLevel="3">
      <c r="C318" s="668"/>
      <c r="D318" s="457"/>
      <c r="E318" s="461"/>
      <c r="F318" s="462"/>
      <c r="G318" s="460">
        <f t="shared" si="51"/>
        <v>0</v>
      </c>
      <c r="H318" s="637"/>
      <c r="I318" s="641"/>
      <c r="J318" s="344"/>
      <c r="K318" s="331"/>
      <c r="L318" s="331"/>
      <c r="M318" s="331"/>
      <c r="N318" s="331"/>
    </row>
    <row r="319" spans="2:14" ht="18" hidden="1" customHeight="1" outlineLevel="4">
      <c r="C319" s="668"/>
      <c r="D319" s="457"/>
      <c r="E319" s="461"/>
      <c r="F319" s="462"/>
      <c r="G319" s="460">
        <f t="shared" si="51"/>
        <v>0</v>
      </c>
      <c r="H319" s="637"/>
      <c r="I319" s="641"/>
      <c r="J319" s="344"/>
      <c r="K319" s="331"/>
      <c r="L319" s="331"/>
      <c r="M319" s="331"/>
      <c r="N319" s="331"/>
    </row>
    <row r="320" spans="2:14" ht="18" hidden="1" customHeight="1" outlineLevel="4">
      <c r="C320" s="668"/>
      <c r="D320" s="457"/>
      <c r="E320" s="461"/>
      <c r="F320" s="462"/>
      <c r="G320" s="460">
        <f t="shared" si="51"/>
        <v>0</v>
      </c>
      <c r="H320" s="637"/>
      <c r="I320" s="641"/>
      <c r="J320" s="344"/>
      <c r="K320" s="331"/>
      <c r="L320" s="331"/>
      <c r="M320" s="331"/>
      <c r="N320" s="331"/>
    </row>
    <row r="321" spans="2:14" ht="18" hidden="1" customHeight="1" outlineLevel="4">
      <c r="C321" s="668"/>
      <c r="D321" s="457"/>
      <c r="E321" s="461"/>
      <c r="F321" s="462"/>
      <c r="G321" s="460">
        <f t="shared" si="51"/>
        <v>0</v>
      </c>
      <c r="H321" s="637"/>
      <c r="I321" s="641"/>
      <c r="J321" s="344"/>
      <c r="K321" s="331"/>
      <c r="L321" s="331"/>
      <c r="M321" s="331"/>
      <c r="N321" s="331"/>
    </row>
    <row r="322" spans="2:14" ht="18" hidden="1" customHeight="1" outlineLevel="4">
      <c r="C322" s="668"/>
      <c r="D322" s="463"/>
      <c r="E322" s="464"/>
      <c r="F322" s="465"/>
      <c r="G322" s="460">
        <f>F322-E322</f>
        <v>0</v>
      </c>
      <c r="H322" s="639"/>
      <c r="I322" s="642"/>
      <c r="J322" s="344"/>
      <c r="K322" s="331"/>
      <c r="L322" s="331"/>
      <c r="M322" s="331"/>
      <c r="N322" s="331"/>
    </row>
    <row r="323" spans="2:14" ht="18" hidden="1" customHeight="1" outlineLevel="3" collapsed="1" thickBot="1">
      <c r="C323" s="669"/>
      <c r="D323" s="429" t="s">
        <v>117</v>
      </c>
      <c r="E323" s="423">
        <f>SUM(E316:E322)</f>
        <v>0</v>
      </c>
      <c r="F323" s="423">
        <f>SUM(F316:F322)</f>
        <v>0</v>
      </c>
      <c r="G323" s="443">
        <f>SUM(G316:G322)</f>
        <v>0</v>
      </c>
      <c r="H323" s="654"/>
      <c r="I323" s="655"/>
      <c r="J323" s="344"/>
      <c r="K323" s="331"/>
      <c r="L323" s="331"/>
      <c r="M323" s="331"/>
      <c r="N323" s="331"/>
    </row>
    <row r="324" spans="2:14" s="192" customFormat="1" ht="18" hidden="1" customHeight="1" outlineLevel="3">
      <c r="B324"/>
      <c r="C324" s="667" t="s">
        <v>130</v>
      </c>
      <c r="D324" s="421"/>
      <c r="E324" s="422"/>
      <c r="F324" s="414"/>
      <c r="G324" s="442">
        <f>F324-E324</f>
        <v>0</v>
      </c>
      <c r="H324" s="651"/>
      <c r="I324" s="652"/>
      <c r="J324" s="363"/>
      <c r="K324" s="364"/>
      <c r="L324" s="364"/>
      <c r="M324" s="364"/>
      <c r="N324" s="364"/>
    </row>
    <row r="325" spans="2:14" ht="18" hidden="1" customHeight="1" outlineLevel="3">
      <c r="C325" s="668"/>
      <c r="D325" s="457"/>
      <c r="E325" s="458"/>
      <c r="F325" s="459"/>
      <c r="G325" s="460">
        <f>F325-E325</f>
        <v>0</v>
      </c>
      <c r="H325" s="637"/>
      <c r="I325" s="641"/>
      <c r="J325" s="344"/>
      <c r="K325" s="331"/>
      <c r="L325" s="331"/>
      <c r="M325" s="331"/>
      <c r="N325" s="331"/>
    </row>
    <row r="326" spans="2:14" ht="18" hidden="1" customHeight="1" outlineLevel="3">
      <c r="C326" s="668"/>
      <c r="D326" s="457"/>
      <c r="E326" s="461"/>
      <c r="F326" s="462"/>
      <c r="G326" s="460">
        <f t="shared" ref="G326:G328" si="52">F326-E326</f>
        <v>0</v>
      </c>
      <c r="H326" s="637"/>
      <c r="I326" s="641"/>
      <c r="J326" s="344"/>
      <c r="K326" s="331"/>
      <c r="L326" s="331"/>
      <c r="M326" s="331"/>
      <c r="N326" s="331"/>
    </row>
    <row r="327" spans="2:14" ht="18" hidden="1" customHeight="1" outlineLevel="4">
      <c r="C327" s="668"/>
      <c r="D327" s="457"/>
      <c r="E327" s="461"/>
      <c r="F327" s="462"/>
      <c r="G327" s="460">
        <f t="shared" si="52"/>
        <v>0</v>
      </c>
      <c r="H327" s="637"/>
      <c r="I327" s="641"/>
      <c r="J327" s="344"/>
      <c r="K327" s="331"/>
      <c r="L327" s="331"/>
      <c r="M327" s="331"/>
      <c r="N327" s="331"/>
    </row>
    <row r="328" spans="2:14" ht="18" hidden="1" customHeight="1" outlineLevel="4">
      <c r="C328" s="668"/>
      <c r="D328" s="457"/>
      <c r="E328" s="461"/>
      <c r="F328" s="462"/>
      <c r="G328" s="460">
        <f t="shared" si="52"/>
        <v>0</v>
      </c>
      <c r="H328" s="637"/>
      <c r="I328" s="641"/>
      <c r="J328" s="344"/>
      <c r="K328" s="331"/>
      <c r="L328" s="331"/>
      <c r="M328" s="331"/>
      <c r="N328" s="331"/>
    </row>
    <row r="329" spans="2:14" ht="18" hidden="1" customHeight="1" outlineLevel="4">
      <c r="C329" s="668"/>
      <c r="D329" s="457"/>
      <c r="E329" s="461"/>
      <c r="F329" s="462"/>
      <c r="G329" s="460">
        <f>F329-E329</f>
        <v>0</v>
      </c>
      <c r="H329" s="637"/>
      <c r="I329" s="641"/>
      <c r="J329" s="344"/>
      <c r="K329" s="331"/>
      <c r="L329" s="331"/>
      <c r="M329" s="331"/>
      <c r="N329" s="331"/>
    </row>
    <row r="330" spans="2:14" ht="18" hidden="1" customHeight="1" outlineLevel="4">
      <c r="C330" s="668"/>
      <c r="D330" s="463"/>
      <c r="E330" s="464"/>
      <c r="F330" s="465"/>
      <c r="G330" s="460">
        <f t="shared" ref="G330" si="53">F330-E330</f>
        <v>0</v>
      </c>
      <c r="H330" s="639"/>
      <c r="I330" s="642"/>
      <c r="J330" s="344"/>
      <c r="K330" s="331"/>
      <c r="L330" s="331"/>
      <c r="M330" s="331"/>
      <c r="N330" s="331"/>
    </row>
    <row r="331" spans="2:14" ht="18" hidden="1" customHeight="1" outlineLevel="3" collapsed="1" thickBot="1">
      <c r="C331" s="669"/>
      <c r="D331" s="429" t="s">
        <v>117</v>
      </c>
      <c r="E331" s="424">
        <f>SUM(E324:E330)</f>
        <v>0</v>
      </c>
      <c r="F331" s="424">
        <f>SUM(F324:F330)</f>
        <v>0</v>
      </c>
      <c r="G331" s="425">
        <f>SUM(G324:G330)</f>
        <v>0</v>
      </c>
      <c r="H331" s="659"/>
      <c r="I331" s="660"/>
      <c r="J331" s="344"/>
      <c r="K331" s="331"/>
      <c r="L331" s="331"/>
      <c r="M331" s="331"/>
      <c r="N331" s="331"/>
    </row>
    <row r="332" spans="2:14" s="193" customFormat="1" ht="18" hidden="1" customHeight="1" outlineLevel="3">
      <c r="B332"/>
      <c r="C332" s="667" t="s">
        <v>131</v>
      </c>
      <c r="D332" s="421"/>
      <c r="E332" s="422"/>
      <c r="F332" s="414"/>
      <c r="G332" s="442">
        <f>F332-E332</f>
        <v>0</v>
      </c>
      <c r="H332" s="661"/>
      <c r="I332" s="662"/>
      <c r="J332" s="365"/>
      <c r="K332" s="366"/>
      <c r="L332" s="366"/>
      <c r="M332" s="366"/>
      <c r="N332" s="366"/>
    </row>
    <row r="333" spans="2:14" ht="18" hidden="1" customHeight="1" outlineLevel="3">
      <c r="C333" s="668"/>
      <c r="D333" s="457"/>
      <c r="E333" s="458"/>
      <c r="F333" s="459"/>
      <c r="G333" s="460">
        <f t="shared" ref="G333:G335" si="54">F333-E333</f>
        <v>0</v>
      </c>
      <c r="H333" s="637"/>
      <c r="I333" s="638"/>
      <c r="J333" s="344"/>
      <c r="K333" s="331"/>
      <c r="L333" s="331"/>
      <c r="M333" s="331"/>
      <c r="N333" s="331"/>
    </row>
    <row r="334" spans="2:14" ht="18" hidden="1" customHeight="1" outlineLevel="3">
      <c r="C334" s="668"/>
      <c r="D334" s="457"/>
      <c r="E334" s="461"/>
      <c r="F334" s="462"/>
      <c r="G334" s="460">
        <f t="shared" si="54"/>
        <v>0</v>
      </c>
      <c r="H334" s="637"/>
      <c r="I334" s="638"/>
      <c r="J334" s="344"/>
      <c r="K334" s="331"/>
      <c r="L334" s="331"/>
      <c r="M334" s="331"/>
      <c r="N334" s="331"/>
    </row>
    <row r="335" spans="2:14" ht="18" hidden="1" customHeight="1" outlineLevel="4">
      <c r="C335" s="668"/>
      <c r="D335" s="457"/>
      <c r="E335" s="461"/>
      <c r="F335" s="462"/>
      <c r="G335" s="460">
        <f t="shared" si="54"/>
        <v>0</v>
      </c>
      <c r="H335" s="637"/>
      <c r="I335" s="638"/>
      <c r="J335" s="344"/>
      <c r="K335" s="331"/>
      <c r="L335" s="331"/>
      <c r="M335" s="331"/>
      <c r="N335" s="331"/>
    </row>
    <row r="336" spans="2:14" ht="18" hidden="1" customHeight="1" outlineLevel="4">
      <c r="C336" s="668"/>
      <c r="D336" s="457"/>
      <c r="E336" s="461"/>
      <c r="F336" s="462"/>
      <c r="G336" s="460">
        <f>F336-E336</f>
        <v>0</v>
      </c>
      <c r="H336" s="637"/>
      <c r="I336" s="638"/>
      <c r="J336" s="344"/>
      <c r="K336" s="331"/>
      <c r="L336" s="331"/>
      <c r="M336" s="331"/>
      <c r="N336" s="331"/>
    </row>
    <row r="337" spans="2:14" ht="18" hidden="1" customHeight="1" outlineLevel="4">
      <c r="C337" s="668"/>
      <c r="D337" s="457"/>
      <c r="E337" s="461"/>
      <c r="F337" s="462"/>
      <c r="G337" s="460">
        <f t="shared" ref="G337:G338" si="55">F337-E337</f>
        <v>0</v>
      </c>
      <c r="H337" s="637"/>
      <c r="I337" s="638"/>
      <c r="J337" s="344"/>
      <c r="K337" s="331"/>
      <c r="L337" s="331"/>
      <c r="M337" s="331"/>
      <c r="N337" s="331"/>
    </row>
    <row r="338" spans="2:14" ht="18" hidden="1" customHeight="1" outlineLevel="4">
      <c r="C338" s="668"/>
      <c r="D338" s="463"/>
      <c r="E338" s="464"/>
      <c r="F338" s="465"/>
      <c r="G338" s="460">
        <f t="shared" si="55"/>
        <v>0</v>
      </c>
      <c r="H338" s="639"/>
      <c r="I338" s="640"/>
      <c r="J338" s="344"/>
      <c r="K338" s="331"/>
      <c r="L338" s="331"/>
      <c r="M338" s="331"/>
      <c r="N338" s="331"/>
    </row>
    <row r="339" spans="2:14" ht="18" hidden="1" customHeight="1" outlineLevel="3" collapsed="1" thickBot="1">
      <c r="C339" s="669"/>
      <c r="D339" s="429" t="s">
        <v>117</v>
      </c>
      <c r="E339" s="367">
        <f>SUM(E332:E338)</f>
        <v>0</v>
      </c>
      <c r="F339" s="367">
        <f>SUM(F332:F338)</f>
        <v>0</v>
      </c>
      <c r="G339" s="415">
        <f>SUM(G332:G338)</f>
        <v>0</v>
      </c>
      <c r="H339" s="657"/>
      <c r="I339" s="658"/>
      <c r="J339" s="344"/>
      <c r="K339" s="331"/>
      <c r="L339" s="331"/>
      <c r="M339" s="331"/>
      <c r="N339" s="331"/>
    </row>
    <row r="340" spans="2:14" s="192" customFormat="1" ht="18" hidden="1" customHeight="1" outlineLevel="3">
      <c r="B340"/>
      <c r="C340" s="667" t="s">
        <v>132</v>
      </c>
      <c r="D340" s="421"/>
      <c r="E340" s="422"/>
      <c r="F340" s="414"/>
      <c r="G340" s="442">
        <f>F340-E340</f>
        <v>0</v>
      </c>
      <c r="H340" s="651"/>
      <c r="I340" s="652"/>
      <c r="J340" s="363"/>
      <c r="K340" s="364"/>
      <c r="L340" s="364"/>
      <c r="M340" s="364"/>
      <c r="N340" s="364"/>
    </row>
    <row r="341" spans="2:14" ht="18" hidden="1" customHeight="1" outlineLevel="3">
      <c r="C341" s="668"/>
      <c r="D341" s="457"/>
      <c r="E341" s="458"/>
      <c r="F341" s="459"/>
      <c r="G341" s="460">
        <f t="shared" ref="G341:G344" si="56">F341-E341</f>
        <v>0</v>
      </c>
      <c r="H341" s="637"/>
      <c r="I341" s="641"/>
      <c r="J341" s="344"/>
      <c r="K341" s="331"/>
      <c r="L341" s="331"/>
      <c r="M341" s="331"/>
      <c r="N341" s="331"/>
    </row>
    <row r="342" spans="2:14" ht="18" hidden="1" customHeight="1" outlineLevel="3">
      <c r="C342" s="668"/>
      <c r="D342" s="457"/>
      <c r="E342" s="461"/>
      <c r="F342" s="462"/>
      <c r="G342" s="460">
        <f t="shared" si="56"/>
        <v>0</v>
      </c>
      <c r="H342" s="637"/>
      <c r="I342" s="641"/>
      <c r="J342" s="344"/>
      <c r="K342" s="331"/>
      <c r="L342" s="331"/>
      <c r="M342" s="331"/>
      <c r="N342" s="331"/>
    </row>
    <row r="343" spans="2:14" ht="18" hidden="1" customHeight="1" outlineLevel="4">
      <c r="C343" s="668"/>
      <c r="D343" s="457"/>
      <c r="E343" s="461"/>
      <c r="F343" s="462"/>
      <c r="G343" s="460">
        <f t="shared" si="56"/>
        <v>0</v>
      </c>
      <c r="H343" s="637"/>
      <c r="I343" s="641"/>
      <c r="J343" s="344"/>
      <c r="K343" s="331"/>
      <c r="L343" s="331"/>
      <c r="M343" s="331"/>
      <c r="N343" s="331"/>
    </row>
    <row r="344" spans="2:14" ht="18" hidden="1" customHeight="1" outlineLevel="4">
      <c r="C344" s="668"/>
      <c r="D344" s="457"/>
      <c r="E344" s="461"/>
      <c r="F344" s="462"/>
      <c r="G344" s="460">
        <f t="shared" si="56"/>
        <v>0</v>
      </c>
      <c r="H344" s="637"/>
      <c r="I344" s="641"/>
      <c r="J344" s="344"/>
      <c r="K344" s="331"/>
      <c r="L344" s="331"/>
      <c r="M344" s="331"/>
      <c r="N344" s="331"/>
    </row>
    <row r="345" spans="2:14" ht="18" hidden="1" customHeight="1" outlineLevel="4">
      <c r="C345" s="668"/>
      <c r="D345" s="457"/>
      <c r="E345" s="461"/>
      <c r="F345" s="462"/>
      <c r="G345" s="460">
        <f>F345-E345</f>
        <v>0</v>
      </c>
      <c r="H345" s="637"/>
      <c r="I345" s="641"/>
      <c r="J345" s="344"/>
      <c r="K345" s="331"/>
      <c r="L345" s="331"/>
      <c r="M345" s="331"/>
      <c r="N345" s="331"/>
    </row>
    <row r="346" spans="2:14" ht="18" hidden="1" customHeight="1" outlineLevel="4">
      <c r="C346" s="668"/>
      <c r="D346" s="463"/>
      <c r="E346" s="464"/>
      <c r="F346" s="465"/>
      <c r="G346" s="460">
        <f t="shared" ref="G346" si="57">F346-E346</f>
        <v>0</v>
      </c>
      <c r="H346" s="639"/>
      <c r="I346" s="642"/>
      <c r="J346" s="344"/>
      <c r="K346" s="331"/>
      <c r="L346" s="331"/>
      <c r="M346" s="331"/>
      <c r="N346" s="331"/>
    </row>
    <row r="347" spans="2:14" ht="18" hidden="1" customHeight="1" outlineLevel="3" collapsed="1" thickBot="1">
      <c r="C347" s="669"/>
      <c r="D347" s="429" t="s">
        <v>117</v>
      </c>
      <c r="E347" s="424">
        <f>SUM(E340:E346)</f>
        <v>0</v>
      </c>
      <c r="F347" s="424">
        <f>SUM(F340:F346)</f>
        <v>0</v>
      </c>
      <c r="G347" s="425">
        <f>SUM(G340:G346)</f>
        <v>0</v>
      </c>
      <c r="H347" s="659"/>
      <c r="I347" s="660"/>
      <c r="J347" s="344"/>
      <c r="K347" s="331"/>
      <c r="L347" s="331"/>
      <c r="M347" s="331"/>
      <c r="N347" s="331"/>
    </row>
    <row r="348" spans="2:14" s="192" customFormat="1" ht="18" hidden="1" customHeight="1" outlineLevel="3">
      <c r="B348"/>
      <c r="C348" s="667" t="s">
        <v>133</v>
      </c>
      <c r="D348" s="421"/>
      <c r="E348" s="422"/>
      <c r="F348" s="414"/>
      <c r="G348" s="442">
        <f>F348-E348</f>
        <v>0</v>
      </c>
      <c r="H348" s="651"/>
      <c r="I348" s="652"/>
      <c r="J348" s="363"/>
      <c r="K348" s="364"/>
      <c r="L348" s="364"/>
      <c r="M348" s="364"/>
      <c r="N348" s="364"/>
    </row>
    <row r="349" spans="2:14" ht="18" hidden="1" customHeight="1" outlineLevel="3">
      <c r="C349" s="668"/>
      <c r="D349" s="457"/>
      <c r="E349" s="458"/>
      <c r="F349" s="459"/>
      <c r="G349" s="460">
        <f>F349-E349</f>
        <v>0</v>
      </c>
      <c r="H349" s="637"/>
      <c r="I349" s="641"/>
      <c r="J349" s="344"/>
      <c r="K349" s="331"/>
      <c r="L349" s="331"/>
      <c r="M349" s="331"/>
      <c r="N349" s="331"/>
    </row>
    <row r="350" spans="2:14" ht="18" hidden="1" customHeight="1" outlineLevel="3">
      <c r="C350" s="668"/>
      <c r="D350" s="457"/>
      <c r="E350" s="461"/>
      <c r="F350" s="462"/>
      <c r="G350" s="460">
        <f>F350-E350</f>
        <v>0</v>
      </c>
      <c r="H350" s="637"/>
      <c r="I350" s="641"/>
      <c r="J350" s="344"/>
      <c r="K350" s="331"/>
      <c r="L350" s="331"/>
      <c r="M350" s="331"/>
      <c r="N350" s="331"/>
    </row>
    <row r="351" spans="2:14" ht="18" hidden="1" customHeight="1" outlineLevel="4">
      <c r="C351" s="668"/>
      <c r="D351" s="457"/>
      <c r="E351" s="461"/>
      <c r="F351" s="462"/>
      <c r="G351" s="460">
        <f t="shared" ref="G351:G354" si="58">F351-E351</f>
        <v>0</v>
      </c>
      <c r="H351" s="637"/>
      <c r="I351" s="641"/>
      <c r="J351" s="344"/>
      <c r="K351" s="331"/>
      <c r="L351" s="331"/>
      <c r="M351" s="331"/>
      <c r="N351" s="331"/>
    </row>
    <row r="352" spans="2:14" ht="18" hidden="1" customHeight="1" outlineLevel="4">
      <c r="C352" s="668"/>
      <c r="D352" s="457"/>
      <c r="E352" s="461"/>
      <c r="F352" s="462"/>
      <c r="G352" s="460">
        <f t="shared" si="58"/>
        <v>0</v>
      </c>
      <c r="H352" s="637"/>
      <c r="I352" s="641"/>
      <c r="J352" s="344"/>
      <c r="K352" s="331"/>
      <c r="L352" s="331"/>
      <c r="M352" s="331"/>
      <c r="N352" s="331"/>
    </row>
    <row r="353" spans="2:14" ht="18" hidden="1" customHeight="1" outlineLevel="4">
      <c r="C353" s="668"/>
      <c r="D353" s="457"/>
      <c r="E353" s="461"/>
      <c r="F353" s="462"/>
      <c r="G353" s="460">
        <f t="shared" si="58"/>
        <v>0</v>
      </c>
      <c r="H353" s="637"/>
      <c r="I353" s="641"/>
      <c r="J353" s="344"/>
      <c r="K353" s="331"/>
      <c r="L353" s="331"/>
      <c r="M353" s="331"/>
      <c r="N353" s="331"/>
    </row>
    <row r="354" spans="2:14" ht="18" hidden="1" customHeight="1" outlineLevel="4">
      <c r="C354" s="668"/>
      <c r="D354" s="463"/>
      <c r="E354" s="464"/>
      <c r="F354" s="465"/>
      <c r="G354" s="460">
        <f t="shared" si="58"/>
        <v>0</v>
      </c>
      <c r="H354" s="639"/>
      <c r="I354" s="642"/>
      <c r="J354" s="344"/>
      <c r="K354" s="331"/>
      <c r="L354" s="331"/>
      <c r="M354" s="331"/>
      <c r="N354" s="331"/>
    </row>
    <row r="355" spans="2:14" ht="18" hidden="1" customHeight="1" outlineLevel="3" collapsed="1" thickBot="1">
      <c r="C355" s="669"/>
      <c r="D355" s="429" t="s">
        <v>117</v>
      </c>
      <c r="E355" s="424">
        <f>SUM(E348:E354)</f>
        <v>0</v>
      </c>
      <c r="F355" s="424">
        <f>SUM(F348:F354)</f>
        <v>0</v>
      </c>
      <c r="G355" s="425">
        <f>SUM(G348:G354)</f>
        <v>0</v>
      </c>
      <c r="H355" s="659"/>
      <c r="I355" s="660"/>
      <c r="J355" s="344"/>
      <c r="K355" s="331"/>
      <c r="L355" s="331"/>
      <c r="M355" s="331"/>
      <c r="N355" s="331"/>
    </row>
    <row r="356" spans="2:14" s="192" customFormat="1" ht="18" hidden="1" customHeight="1" outlineLevel="3">
      <c r="B356"/>
      <c r="C356" s="667" t="s">
        <v>134</v>
      </c>
      <c r="D356" s="421"/>
      <c r="E356" s="422"/>
      <c r="F356" s="414"/>
      <c r="G356" s="442">
        <f>F356-E356</f>
        <v>0</v>
      </c>
      <c r="H356" s="651"/>
      <c r="I356" s="652"/>
      <c r="J356" s="363"/>
      <c r="K356" s="364"/>
      <c r="L356" s="364"/>
      <c r="M356" s="364"/>
      <c r="N356" s="364"/>
    </row>
    <row r="357" spans="2:14" ht="18" hidden="1" customHeight="1" outlineLevel="3">
      <c r="C357" s="668"/>
      <c r="D357" s="457"/>
      <c r="E357" s="458"/>
      <c r="F357" s="459"/>
      <c r="G357" s="460">
        <f t="shared" ref="G357:G361" si="59">F357-E357</f>
        <v>0</v>
      </c>
      <c r="H357" s="637"/>
      <c r="I357" s="641"/>
      <c r="J357" s="344"/>
      <c r="K357" s="331"/>
      <c r="L357" s="331"/>
      <c r="M357" s="331"/>
      <c r="N357" s="331"/>
    </row>
    <row r="358" spans="2:14" ht="18" hidden="1" customHeight="1" outlineLevel="3">
      <c r="C358" s="668"/>
      <c r="D358" s="457"/>
      <c r="E358" s="461"/>
      <c r="F358" s="462"/>
      <c r="G358" s="460">
        <f t="shared" si="59"/>
        <v>0</v>
      </c>
      <c r="H358" s="637"/>
      <c r="I358" s="641"/>
      <c r="J358" s="344"/>
      <c r="K358" s="331"/>
      <c r="L358" s="331"/>
      <c r="M358" s="331"/>
      <c r="N358" s="331"/>
    </row>
    <row r="359" spans="2:14" ht="18" hidden="1" customHeight="1" outlineLevel="4">
      <c r="C359" s="668"/>
      <c r="D359" s="457"/>
      <c r="E359" s="461"/>
      <c r="F359" s="462"/>
      <c r="G359" s="460">
        <f t="shared" si="59"/>
        <v>0</v>
      </c>
      <c r="H359" s="637"/>
      <c r="I359" s="641"/>
      <c r="J359" s="344"/>
      <c r="K359" s="331"/>
      <c r="L359" s="331"/>
      <c r="M359" s="331"/>
      <c r="N359" s="331"/>
    </row>
    <row r="360" spans="2:14" ht="18" hidden="1" customHeight="1" outlineLevel="4">
      <c r="C360" s="668"/>
      <c r="D360" s="457"/>
      <c r="E360" s="461"/>
      <c r="F360" s="462"/>
      <c r="G360" s="460">
        <f t="shared" si="59"/>
        <v>0</v>
      </c>
      <c r="H360" s="637"/>
      <c r="I360" s="641"/>
      <c r="J360" s="344"/>
      <c r="K360" s="331"/>
      <c r="L360" s="331"/>
      <c r="M360" s="331"/>
      <c r="N360" s="331"/>
    </row>
    <row r="361" spans="2:14" ht="18" hidden="1" customHeight="1" outlineLevel="4">
      <c r="C361" s="668"/>
      <c r="D361" s="457"/>
      <c r="E361" s="461"/>
      <c r="F361" s="462"/>
      <c r="G361" s="460">
        <f t="shared" si="59"/>
        <v>0</v>
      </c>
      <c r="H361" s="637"/>
      <c r="I361" s="641"/>
      <c r="J361" s="344"/>
      <c r="K361" s="331"/>
      <c r="L361" s="331"/>
      <c r="M361" s="331"/>
      <c r="N361" s="331"/>
    </row>
    <row r="362" spans="2:14" ht="18" hidden="1" customHeight="1" outlineLevel="4">
      <c r="C362" s="668"/>
      <c r="D362" s="463"/>
      <c r="E362" s="464"/>
      <c r="F362" s="465"/>
      <c r="G362" s="460">
        <f>F362-E362</f>
        <v>0</v>
      </c>
      <c r="H362" s="639"/>
      <c r="I362" s="642"/>
      <c r="J362" s="344"/>
      <c r="K362" s="331"/>
      <c r="L362" s="331"/>
      <c r="M362" s="331"/>
      <c r="N362" s="331"/>
    </row>
    <row r="363" spans="2:14" ht="18" hidden="1" customHeight="1" outlineLevel="3" collapsed="1" thickBot="1">
      <c r="C363" s="669"/>
      <c r="D363" s="429" t="s">
        <v>117</v>
      </c>
      <c r="E363" s="424">
        <f>SUM(E356:E362)</f>
        <v>0</v>
      </c>
      <c r="F363" s="424">
        <f>SUM(F356:F362)</f>
        <v>0</v>
      </c>
      <c r="G363" s="425">
        <f>SUM(G356:G362)</f>
        <v>0</v>
      </c>
      <c r="H363" s="659"/>
      <c r="I363" s="660"/>
      <c r="J363" s="344"/>
      <c r="K363" s="331"/>
      <c r="L363" s="331"/>
      <c r="M363" s="331"/>
      <c r="N363" s="331"/>
    </row>
    <row r="364" spans="2:14" ht="18" hidden="1" customHeight="1" outlineLevel="3">
      <c r="C364" s="667" t="s">
        <v>135</v>
      </c>
      <c r="D364" s="421"/>
      <c r="E364" s="422"/>
      <c r="F364" s="414"/>
      <c r="G364" s="442">
        <f>F364-E364</f>
        <v>0</v>
      </c>
      <c r="H364" s="651"/>
      <c r="I364" s="652"/>
      <c r="J364" s="344"/>
      <c r="K364" s="331"/>
      <c r="L364" s="331"/>
      <c r="M364" s="331"/>
      <c r="N364" s="331"/>
    </row>
    <row r="365" spans="2:14" ht="18" hidden="1" customHeight="1" outlineLevel="3">
      <c r="C365" s="668"/>
      <c r="D365" s="457"/>
      <c r="E365" s="458"/>
      <c r="F365" s="459"/>
      <c r="G365" s="460">
        <f>F365-E365</f>
        <v>0</v>
      </c>
      <c r="H365" s="637"/>
      <c r="I365" s="641"/>
      <c r="J365" s="344"/>
      <c r="K365" s="331"/>
      <c r="L365" s="331"/>
      <c r="M365" s="331"/>
      <c r="N365" s="331"/>
    </row>
    <row r="366" spans="2:14" ht="18" hidden="1" customHeight="1" outlineLevel="3">
      <c r="C366" s="668"/>
      <c r="D366" s="457"/>
      <c r="E366" s="461"/>
      <c r="F366" s="462"/>
      <c r="G366" s="460">
        <f t="shared" ref="G366:G368" si="60">F366-E366</f>
        <v>0</v>
      </c>
      <c r="H366" s="637"/>
      <c r="I366" s="641"/>
      <c r="J366" s="344"/>
      <c r="K366" s="331"/>
      <c r="L366" s="331"/>
      <c r="M366" s="331"/>
      <c r="N366" s="331"/>
    </row>
    <row r="367" spans="2:14" ht="18" hidden="1" customHeight="1" outlineLevel="4">
      <c r="C367" s="668"/>
      <c r="D367" s="457"/>
      <c r="E367" s="461"/>
      <c r="F367" s="462"/>
      <c r="G367" s="460">
        <f t="shared" si="60"/>
        <v>0</v>
      </c>
      <c r="H367" s="637"/>
      <c r="I367" s="641"/>
      <c r="J367" s="344"/>
      <c r="K367" s="331"/>
      <c r="L367" s="331"/>
      <c r="M367" s="331"/>
      <c r="N367" s="331"/>
    </row>
    <row r="368" spans="2:14" ht="18" hidden="1" customHeight="1" outlineLevel="4">
      <c r="C368" s="668"/>
      <c r="D368" s="457"/>
      <c r="E368" s="461"/>
      <c r="F368" s="462"/>
      <c r="G368" s="460">
        <f t="shared" si="60"/>
        <v>0</v>
      </c>
      <c r="H368" s="637"/>
      <c r="I368" s="641"/>
      <c r="J368" s="344"/>
      <c r="K368" s="331"/>
      <c r="L368" s="331"/>
      <c r="M368" s="331"/>
      <c r="N368" s="331"/>
    </row>
    <row r="369" spans="2:14" ht="18" hidden="1" customHeight="1" outlineLevel="4">
      <c r="C369" s="668"/>
      <c r="D369" s="457"/>
      <c r="E369" s="461"/>
      <c r="F369" s="462"/>
      <c r="G369" s="460">
        <f>F369-E369</f>
        <v>0</v>
      </c>
      <c r="H369" s="637"/>
      <c r="I369" s="641"/>
      <c r="J369" s="344"/>
      <c r="K369" s="331"/>
      <c r="L369" s="331"/>
      <c r="M369" s="331"/>
      <c r="N369" s="331"/>
    </row>
    <row r="370" spans="2:14" ht="18" hidden="1" customHeight="1" outlineLevel="4">
      <c r="C370" s="668"/>
      <c r="D370" s="463"/>
      <c r="E370" s="464"/>
      <c r="F370" s="465"/>
      <c r="G370" s="460">
        <f t="shared" ref="G370" si="61">F370-E370</f>
        <v>0</v>
      </c>
      <c r="H370" s="639"/>
      <c r="I370" s="642"/>
      <c r="J370" s="344"/>
      <c r="K370" s="331"/>
      <c r="L370" s="331"/>
      <c r="M370" s="331"/>
      <c r="N370" s="331"/>
    </row>
    <row r="371" spans="2:14" ht="18" hidden="1" customHeight="1" outlineLevel="3" collapsed="1" thickBot="1">
      <c r="C371" s="669"/>
      <c r="D371" s="429" t="s">
        <v>117</v>
      </c>
      <c r="E371" s="423">
        <f>SUM(E364:E370)</f>
        <v>0</v>
      </c>
      <c r="F371" s="423">
        <f>SUM(F364:F370)</f>
        <v>0</v>
      </c>
      <c r="G371" s="443">
        <f>SUM(G364:G370)</f>
        <v>0</v>
      </c>
      <c r="H371" s="654"/>
      <c r="I371" s="655"/>
      <c r="J371" s="344"/>
      <c r="K371" s="331"/>
      <c r="L371" s="331"/>
      <c r="M371" s="331"/>
      <c r="N371" s="331"/>
    </row>
    <row r="372" spans="2:14" s="192" customFormat="1" ht="18" hidden="1" customHeight="1" outlineLevel="3">
      <c r="B372"/>
      <c r="C372" s="667" t="s">
        <v>136</v>
      </c>
      <c r="D372" s="421"/>
      <c r="E372" s="422"/>
      <c r="F372" s="414"/>
      <c r="G372" s="442">
        <f>F372-E372</f>
        <v>0</v>
      </c>
      <c r="H372" s="651"/>
      <c r="I372" s="652"/>
      <c r="J372" s="363"/>
      <c r="K372" s="364"/>
      <c r="L372" s="364"/>
      <c r="M372" s="364"/>
      <c r="N372" s="364"/>
    </row>
    <row r="373" spans="2:14" ht="18" hidden="1" customHeight="1" outlineLevel="3">
      <c r="C373" s="668"/>
      <c r="D373" s="457"/>
      <c r="E373" s="458"/>
      <c r="F373" s="459"/>
      <c r="G373" s="460">
        <f t="shared" ref="G373:G375" si="62">F373-E373</f>
        <v>0</v>
      </c>
      <c r="H373" s="637"/>
      <c r="I373" s="641"/>
      <c r="J373" s="344"/>
      <c r="K373" s="331"/>
      <c r="L373" s="331"/>
      <c r="M373" s="331"/>
      <c r="N373" s="331"/>
    </row>
    <row r="374" spans="2:14" ht="18" hidden="1" customHeight="1" outlineLevel="3">
      <c r="C374" s="668"/>
      <c r="D374" s="457"/>
      <c r="E374" s="461"/>
      <c r="F374" s="462"/>
      <c r="G374" s="460">
        <f t="shared" si="62"/>
        <v>0</v>
      </c>
      <c r="H374" s="637"/>
      <c r="I374" s="641"/>
      <c r="J374" s="344"/>
      <c r="K374" s="331"/>
      <c r="L374" s="331"/>
      <c r="M374" s="331"/>
      <c r="N374" s="331"/>
    </row>
    <row r="375" spans="2:14" ht="18" hidden="1" customHeight="1" outlineLevel="4">
      <c r="C375" s="668"/>
      <c r="D375" s="457"/>
      <c r="E375" s="461"/>
      <c r="F375" s="462"/>
      <c r="G375" s="460">
        <f t="shared" si="62"/>
        <v>0</v>
      </c>
      <c r="H375" s="637"/>
      <c r="I375" s="641"/>
      <c r="J375" s="344"/>
      <c r="K375" s="331"/>
      <c r="L375" s="331"/>
      <c r="M375" s="331"/>
      <c r="N375" s="331"/>
    </row>
    <row r="376" spans="2:14" ht="18" hidden="1" customHeight="1" outlineLevel="4">
      <c r="C376" s="668"/>
      <c r="D376" s="457"/>
      <c r="E376" s="461"/>
      <c r="F376" s="462"/>
      <c r="G376" s="460">
        <f>F376-E376</f>
        <v>0</v>
      </c>
      <c r="H376" s="637"/>
      <c r="I376" s="641"/>
      <c r="J376" s="344"/>
      <c r="K376" s="331"/>
      <c r="L376" s="331"/>
      <c r="M376" s="331"/>
      <c r="N376" s="331"/>
    </row>
    <row r="377" spans="2:14" ht="18" hidden="1" customHeight="1" outlineLevel="4">
      <c r="C377" s="668"/>
      <c r="D377" s="457"/>
      <c r="E377" s="461"/>
      <c r="F377" s="462"/>
      <c r="G377" s="460">
        <f t="shared" ref="G377:G378" si="63">F377-E377</f>
        <v>0</v>
      </c>
      <c r="H377" s="637"/>
      <c r="I377" s="641"/>
      <c r="J377" s="344"/>
      <c r="K377" s="331"/>
      <c r="L377" s="331"/>
      <c r="M377" s="331"/>
      <c r="N377" s="331"/>
    </row>
    <row r="378" spans="2:14" ht="18" hidden="1" customHeight="1" outlineLevel="4">
      <c r="C378" s="668"/>
      <c r="D378" s="463"/>
      <c r="E378" s="464"/>
      <c r="F378" s="465"/>
      <c r="G378" s="460">
        <f t="shared" si="63"/>
        <v>0</v>
      </c>
      <c r="H378" s="639"/>
      <c r="I378" s="642"/>
      <c r="J378" s="344"/>
      <c r="K378" s="331"/>
      <c r="L378" s="331"/>
      <c r="M378" s="331"/>
      <c r="N378" s="331"/>
    </row>
    <row r="379" spans="2:14" ht="18" hidden="1" customHeight="1" outlineLevel="3" collapsed="1" thickBot="1">
      <c r="C379" s="669"/>
      <c r="D379" s="429" t="s">
        <v>117</v>
      </c>
      <c r="E379" s="424">
        <f>SUM(E372:E378)</f>
        <v>0</v>
      </c>
      <c r="F379" s="424">
        <f>SUM(F372:F378)</f>
        <v>0</v>
      </c>
      <c r="G379" s="425">
        <f>SUM(G372:G378)</f>
        <v>0</v>
      </c>
      <c r="H379" s="659"/>
      <c r="I379" s="660"/>
      <c r="J379" s="344"/>
      <c r="K379" s="331"/>
      <c r="L379" s="331"/>
      <c r="M379" s="331"/>
      <c r="N379" s="331"/>
    </row>
    <row r="380" spans="2:14" s="193" customFormat="1" ht="18" hidden="1" customHeight="1" outlineLevel="2" collapsed="1" thickBot="1">
      <c r="B380"/>
      <c r="C380" s="663" t="s">
        <v>139</v>
      </c>
      <c r="D380" s="664"/>
      <c r="E380" s="426">
        <f>SUM(E227,E235,E243,E251,E259,E267,E275,E283,E291,E299,E307,E315,E323,E331,E339,E347,E355,E363,E371,E379)</f>
        <v>0</v>
      </c>
      <c r="F380" s="427">
        <f t="shared" ref="F380" si="64">SUM(F227,F235,F243,F251,F259,F267,F275,F283,F291,F299,F307,F315,F323,F331,F339,F347,F355,F363,F371,F379)</f>
        <v>3000</v>
      </c>
      <c r="G380" s="428">
        <f>SUM(G227,G235,G243,G251,G259,G267,G275,G283,G291,G299,G307,G315,G323,G331,G339,G347,G355,G363,G371,G379)</f>
        <v>3000</v>
      </c>
      <c r="H380" s="665"/>
      <c r="I380" s="666"/>
      <c r="J380" s="365"/>
      <c r="K380" s="366"/>
      <c r="L380" s="366"/>
      <c r="M380" s="366"/>
      <c r="N380" s="366"/>
    </row>
    <row r="381" spans="2:14" s="434" customFormat="1" ht="18" hidden="1" customHeight="1" outlineLevel="1" collapsed="1">
      <c r="B381" s="72"/>
      <c r="C381" s="485"/>
      <c r="D381" s="430"/>
      <c r="E381" s="431"/>
      <c r="F381" s="431"/>
      <c r="G381" s="431"/>
      <c r="H381" s="432"/>
      <c r="I381" s="432"/>
      <c r="J381" s="433"/>
      <c r="K381" s="433"/>
      <c r="L381" s="433"/>
      <c r="M381" s="433"/>
      <c r="N381" s="433"/>
    </row>
    <row r="382" spans="2:14" ht="23.1" hidden="1" customHeight="1" outlineLevel="1" thickBot="1">
      <c r="C382" s="482" t="s">
        <v>140</v>
      </c>
      <c r="D382" s="189"/>
      <c r="E382" s="190" t="str">
        <f>IF('1.Demande d''admissibilité'!C53=0,"",'1.Demande d''admissibilité'!C53)</f>
        <v/>
      </c>
      <c r="F382" s="189"/>
      <c r="G382" s="189"/>
      <c r="H382" s="189"/>
      <c r="I382" s="191" t="str">
        <f>G12</f>
        <v>PE2XX-XXXX</v>
      </c>
      <c r="J382" s="344"/>
      <c r="K382" s="331"/>
      <c r="L382" s="331"/>
      <c r="M382" s="331"/>
      <c r="N382" s="331"/>
    </row>
    <row r="383" spans="2:14" ht="22.5" hidden="1" customHeight="1" outlineLevel="2">
      <c r="C383" s="635" t="s">
        <v>106</v>
      </c>
      <c r="D383" s="636"/>
      <c r="E383" s="644" t="s">
        <v>107</v>
      </c>
      <c r="F383" s="645"/>
      <c r="G383" s="646"/>
      <c r="H383" s="656" t="s">
        <v>108</v>
      </c>
      <c r="I383" s="635"/>
      <c r="J383" s="344"/>
      <c r="K383" s="331"/>
      <c r="L383" s="331"/>
      <c r="M383" s="331"/>
      <c r="N383" s="331"/>
    </row>
    <row r="384" spans="2:14" s="65" customFormat="1" ht="46.05" hidden="1" customHeight="1" outlineLevel="2" thickBot="1">
      <c r="C384" s="483" t="s">
        <v>109</v>
      </c>
      <c r="D384" s="472" t="s">
        <v>110</v>
      </c>
      <c r="E384" s="419" t="s">
        <v>111</v>
      </c>
      <c r="F384" s="408" t="s">
        <v>112</v>
      </c>
      <c r="G384" s="419" t="s">
        <v>113</v>
      </c>
      <c r="H384" s="649" t="s">
        <v>114</v>
      </c>
      <c r="I384" s="650"/>
      <c r="J384" s="420"/>
      <c r="K384" s="333"/>
      <c r="L384" s="333"/>
      <c r="M384" s="333"/>
      <c r="N384" s="333"/>
    </row>
    <row r="385" spans="2:14" ht="18" hidden="1" customHeight="1" outlineLevel="2">
      <c r="C385" s="667" t="s">
        <v>115</v>
      </c>
      <c r="D385" s="471"/>
      <c r="E385" s="422"/>
      <c r="F385" s="414"/>
      <c r="G385" s="442">
        <f>F385-E385</f>
        <v>0</v>
      </c>
      <c r="H385" s="651"/>
      <c r="I385" s="652"/>
      <c r="J385" s="344"/>
      <c r="K385" s="331"/>
      <c r="L385" s="331"/>
      <c r="M385" s="331"/>
      <c r="N385" s="331"/>
    </row>
    <row r="386" spans="2:14" ht="18" hidden="1" customHeight="1" outlineLevel="2">
      <c r="C386" s="668"/>
      <c r="D386" s="457"/>
      <c r="E386" s="458"/>
      <c r="F386" s="459"/>
      <c r="G386" s="460">
        <f t="shared" ref="G386:G389" si="65">F386-E386</f>
        <v>0</v>
      </c>
      <c r="H386" s="637"/>
      <c r="I386" s="641"/>
      <c r="J386" s="344"/>
      <c r="K386" s="331"/>
      <c r="L386" s="331"/>
      <c r="M386" s="331"/>
      <c r="N386" s="331"/>
    </row>
    <row r="387" spans="2:14" ht="18" hidden="1" customHeight="1" outlineLevel="2">
      <c r="C387" s="668"/>
      <c r="D387" s="457"/>
      <c r="E387" s="461"/>
      <c r="F387" s="462"/>
      <c r="G387" s="460">
        <f t="shared" si="65"/>
        <v>0</v>
      </c>
      <c r="H387" s="637"/>
      <c r="I387" s="641"/>
      <c r="J387" s="344"/>
      <c r="K387" s="331"/>
      <c r="L387" s="331"/>
      <c r="M387" s="331"/>
      <c r="N387" s="331"/>
    </row>
    <row r="388" spans="2:14" ht="18" hidden="1" customHeight="1" outlineLevel="3">
      <c r="C388" s="668"/>
      <c r="D388" s="457"/>
      <c r="E388" s="461"/>
      <c r="F388" s="462"/>
      <c r="G388" s="460">
        <f t="shared" si="65"/>
        <v>0</v>
      </c>
      <c r="H388" s="637"/>
      <c r="I388" s="641"/>
      <c r="J388" s="344"/>
      <c r="K388" s="331"/>
      <c r="L388" s="331"/>
      <c r="M388" s="331"/>
      <c r="N388" s="331"/>
    </row>
    <row r="389" spans="2:14" ht="18" hidden="1" customHeight="1" outlineLevel="3">
      <c r="C389" s="668"/>
      <c r="D389" s="457"/>
      <c r="E389" s="461"/>
      <c r="F389" s="462"/>
      <c r="G389" s="460">
        <f t="shared" si="65"/>
        <v>0</v>
      </c>
      <c r="H389" s="637"/>
      <c r="I389" s="641"/>
      <c r="J389" s="344"/>
      <c r="K389" s="331"/>
      <c r="L389" s="331"/>
      <c r="M389" s="331"/>
      <c r="N389" s="331"/>
    </row>
    <row r="390" spans="2:14" ht="18" hidden="1" customHeight="1" outlineLevel="3">
      <c r="C390" s="668"/>
      <c r="D390" s="457"/>
      <c r="E390" s="461"/>
      <c r="F390" s="462"/>
      <c r="G390" s="460">
        <f>F390-E390</f>
        <v>0</v>
      </c>
      <c r="H390" s="637"/>
      <c r="I390" s="641"/>
      <c r="J390" s="344"/>
      <c r="K390" s="331"/>
      <c r="L390" s="331"/>
      <c r="M390" s="331"/>
      <c r="N390" s="331"/>
    </row>
    <row r="391" spans="2:14" ht="18" hidden="1" customHeight="1" outlineLevel="3">
      <c r="C391" s="668"/>
      <c r="D391" s="463"/>
      <c r="E391" s="464"/>
      <c r="F391" s="465"/>
      <c r="G391" s="460">
        <f t="shared" ref="G391" si="66">F391-E391</f>
        <v>0</v>
      </c>
      <c r="H391" s="639"/>
      <c r="I391" s="642"/>
      <c r="J391" s="344"/>
      <c r="K391" s="331"/>
      <c r="L391" s="331"/>
      <c r="M391" s="331"/>
      <c r="N391" s="331"/>
    </row>
    <row r="392" spans="2:14" ht="18" hidden="1" customHeight="1" outlineLevel="2" collapsed="1" thickBot="1">
      <c r="C392" s="669"/>
      <c r="D392" s="429" t="s">
        <v>117</v>
      </c>
      <c r="E392" s="423">
        <f>SUM(E385:E391)</f>
        <v>0</v>
      </c>
      <c r="F392" s="423">
        <f>SUM(F385:F391)</f>
        <v>0</v>
      </c>
      <c r="G392" s="443">
        <f>SUM(G385:G391)</f>
        <v>0</v>
      </c>
      <c r="H392" s="654"/>
      <c r="I392" s="655"/>
      <c r="J392" s="344"/>
      <c r="K392" s="331"/>
      <c r="L392" s="331"/>
      <c r="M392" s="331"/>
      <c r="N392" s="331"/>
    </row>
    <row r="393" spans="2:14" s="192" customFormat="1" ht="18" hidden="1" customHeight="1" outlineLevel="2">
      <c r="B393"/>
      <c r="C393" s="667" t="s">
        <v>118</v>
      </c>
      <c r="D393" s="421"/>
      <c r="E393" s="422"/>
      <c r="F393" s="414"/>
      <c r="G393" s="442">
        <f>F393-E393</f>
        <v>0</v>
      </c>
      <c r="H393" s="651"/>
      <c r="I393" s="652"/>
      <c r="J393" s="363"/>
      <c r="K393" s="364"/>
      <c r="L393" s="364"/>
      <c r="M393" s="364"/>
      <c r="N393" s="364"/>
    </row>
    <row r="394" spans="2:14" ht="18" hidden="1" customHeight="1" outlineLevel="2">
      <c r="C394" s="668"/>
      <c r="D394" s="457"/>
      <c r="E394" s="458"/>
      <c r="F394" s="459"/>
      <c r="G394" s="460">
        <f>F394-E394</f>
        <v>0</v>
      </c>
      <c r="H394" s="637"/>
      <c r="I394" s="641"/>
      <c r="J394" s="344"/>
      <c r="K394" s="331"/>
      <c r="L394" s="331"/>
      <c r="M394" s="331"/>
      <c r="N394" s="331"/>
    </row>
    <row r="395" spans="2:14" ht="18" hidden="1" customHeight="1" outlineLevel="2">
      <c r="C395" s="668"/>
      <c r="D395" s="457"/>
      <c r="E395" s="461"/>
      <c r="F395" s="462"/>
      <c r="G395" s="460">
        <f>F395-E395</f>
        <v>0</v>
      </c>
      <c r="H395" s="637"/>
      <c r="I395" s="641"/>
      <c r="J395" s="344"/>
      <c r="K395" s="331"/>
      <c r="L395" s="331"/>
      <c r="M395" s="331"/>
      <c r="N395" s="331"/>
    </row>
    <row r="396" spans="2:14" ht="18" hidden="1" customHeight="1" outlineLevel="3">
      <c r="C396" s="668"/>
      <c r="D396" s="457"/>
      <c r="E396" s="461"/>
      <c r="F396" s="462"/>
      <c r="G396" s="460">
        <f t="shared" ref="G396:G399" si="67">F396-E396</f>
        <v>0</v>
      </c>
      <c r="H396" s="637"/>
      <c r="I396" s="641"/>
      <c r="J396" s="344"/>
      <c r="K396" s="331"/>
      <c r="L396" s="331"/>
      <c r="M396" s="331"/>
      <c r="N396" s="331"/>
    </row>
    <row r="397" spans="2:14" ht="18" hidden="1" customHeight="1" outlineLevel="3">
      <c r="C397" s="668"/>
      <c r="D397" s="457"/>
      <c r="E397" s="461"/>
      <c r="F397" s="462"/>
      <c r="G397" s="460">
        <f t="shared" si="67"/>
        <v>0</v>
      </c>
      <c r="H397" s="637"/>
      <c r="I397" s="641"/>
      <c r="J397" s="344"/>
      <c r="K397" s="331"/>
      <c r="L397" s="331"/>
      <c r="M397" s="331"/>
      <c r="N397" s="331"/>
    </row>
    <row r="398" spans="2:14" ht="18" hidden="1" customHeight="1" outlineLevel="3">
      <c r="C398" s="668"/>
      <c r="D398" s="457"/>
      <c r="E398" s="461"/>
      <c r="F398" s="462"/>
      <c r="G398" s="460">
        <f t="shared" si="67"/>
        <v>0</v>
      </c>
      <c r="H398" s="637"/>
      <c r="I398" s="641"/>
      <c r="J398" s="344"/>
      <c r="K398" s="331"/>
      <c r="L398" s="331"/>
      <c r="M398" s="331"/>
      <c r="N398" s="331"/>
    </row>
    <row r="399" spans="2:14" ht="18" hidden="1" customHeight="1" outlineLevel="3">
      <c r="C399" s="668"/>
      <c r="D399" s="463"/>
      <c r="E399" s="464"/>
      <c r="F399" s="465"/>
      <c r="G399" s="460">
        <f t="shared" si="67"/>
        <v>0</v>
      </c>
      <c r="H399" s="639"/>
      <c r="I399" s="642"/>
      <c r="J399" s="344"/>
      <c r="K399" s="331"/>
      <c r="L399" s="331"/>
      <c r="M399" s="331"/>
      <c r="N399" s="331"/>
    </row>
    <row r="400" spans="2:14" ht="18" hidden="1" customHeight="1" outlineLevel="2" collapsed="1" thickBot="1">
      <c r="C400" s="669"/>
      <c r="D400" s="429" t="s">
        <v>117</v>
      </c>
      <c r="E400" s="424">
        <f>SUM(E393:E399)</f>
        <v>0</v>
      </c>
      <c r="F400" s="424">
        <f>SUM(F393:F399)</f>
        <v>0</v>
      </c>
      <c r="G400" s="425">
        <f>SUM(G393:G399)</f>
        <v>0</v>
      </c>
      <c r="H400" s="659"/>
      <c r="I400" s="660"/>
      <c r="J400" s="344"/>
      <c r="K400" s="331"/>
      <c r="L400" s="331"/>
      <c r="M400" s="331"/>
      <c r="N400" s="331"/>
    </row>
    <row r="401" spans="2:14" s="193" customFormat="1" ht="18" hidden="1" customHeight="1" outlineLevel="2">
      <c r="B401"/>
      <c r="C401" s="667" t="s">
        <v>119</v>
      </c>
      <c r="D401" s="421"/>
      <c r="E401" s="422"/>
      <c r="F401" s="414"/>
      <c r="G401" s="442">
        <f>F401-E401</f>
        <v>0</v>
      </c>
      <c r="H401" s="661"/>
      <c r="I401" s="662"/>
      <c r="J401" s="365"/>
      <c r="K401" s="366"/>
      <c r="L401" s="366"/>
      <c r="M401" s="366"/>
      <c r="N401" s="366"/>
    </row>
    <row r="402" spans="2:14" ht="18" hidden="1" customHeight="1" outlineLevel="2">
      <c r="C402" s="668"/>
      <c r="D402" s="457"/>
      <c r="E402" s="458"/>
      <c r="F402" s="459"/>
      <c r="G402" s="460">
        <f t="shared" ref="G402:G406" si="68">F402-E402</f>
        <v>0</v>
      </c>
      <c r="H402" s="637"/>
      <c r="I402" s="638"/>
      <c r="J402" s="344"/>
      <c r="K402" s="331"/>
      <c r="L402" s="331"/>
      <c r="M402" s="331"/>
      <c r="N402" s="331"/>
    </row>
    <row r="403" spans="2:14" ht="18" hidden="1" customHeight="1" outlineLevel="2">
      <c r="C403" s="668"/>
      <c r="D403" s="457"/>
      <c r="E403" s="461"/>
      <c r="F403" s="462"/>
      <c r="G403" s="460">
        <f t="shared" si="68"/>
        <v>0</v>
      </c>
      <c r="H403" s="637"/>
      <c r="I403" s="638"/>
      <c r="J403" s="344"/>
      <c r="K403" s="331"/>
      <c r="L403" s="331"/>
      <c r="M403" s="331"/>
      <c r="N403" s="331"/>
    </row>
    <row r="404" spans="2:14" ht="18" hidden="1" customHeight="1" outlineLevel="3">
      <c r="C404" s="668"/>
      <c r="D404" s="457"/>
      <c r="E404" s="461"/>
      <c r="F404" s="462"/>
      <c r="G404" s="460">
        <f t="shared" si="68"/>
        <v>0</v>
      </c>
      <c r="H404" s="637"/>
      <c r="I404" s="638"/>
      <c r="J404" s="344"/>
      <c r="K404" s="331"/>
      <c r="L404" s="331"/>
      <c r="M404" s="331"/>
      <c r="N404" s="331"/>
    </row>
    <row r="405" spans="2:14" ht="18" hidden="1" customHeight="1" outlineLevel="3">
      <c r="C405" s="668"/>
      <c r="D405" s="457"/>
      <c r="E405" s="461"/>
      <c r="F405" s="462"/>
      <c r="G405" s="460">
        <f t="shared" si="68"/>
        <v>0</v>
      </c>
      <c r="H405" s="637"/>
      <c r="I405" s="638"/>
      <c r="J405" s="344"/>
      <c r="K405" s="331"/>
      <c r="L405" s="331"/>
      <c r="M405" s="331"/>
      <c r="N405" s="331"/>
    </row>
    <row r="406" spans="2:14" ht="18" hidden="1" customHeight="1" outlineLevel="3">
      <c r="C406" s="668"/>
      <c r="D406" s="457"/>
      <c r="E406" s="461"/>
      <c r="F406" s="462"/>
      <c r="G406" s="460">
        <f t="shared" si="68"/>
        <v>0</v>
      </c>
      <c r="H406" s="637"/>
      <c r="I406" s="638"/>
      <c r="J406" s="344"/>
      <c r="K406" s="331"/>
      <c r="L406" s="331"/>
      <c r="M406" s="331"/>
      <c r="N406" s="331"/>
    </row>
    <row r="407" spans="2:14" ht="18" hidden="1" customHeight="1" outlineLevel="3">
      <c r="C407" s="668"/>
      <c r="D407" s="463"/>
      <c r="E407" s="464"/>
      <c r="F407" s="465"/>
      <c r="G407" s="460">
        <f>F407-E407</f>
        <v>0</v>
      </c>
      <c r="H407" s="639"/>
      <c r="I407" s="640"/>
      <c r="J407" s="344"/>
      <c r="K407" s="331"/>
      <c r="L407" s="331"/>
      <c r="M407" s="331"/>
      <c r="N407" s="331"/>
    </row>
    <row r="408" spans="2:14" ht="18" hidden="1" customHeight="1" outlineLevel="2" collapsed="1" thickBot="1">
      <c r="C408" s="669"/>
      <c r="D408" s="429" t="s">
        <v>117</v>
      </c>
      <c r="E408" s="367">
        <f>SUM(E401:E407)</f>
        <v>0</v>
      </c>
      <c r="F408" s="367">
        <f>SUM(F401:F407)</f>
        <v>0</v>
      </c>
      <c r="G408" s="415">
        <f>SUM(G401:G407)</f>
        <v>0</v>
      </c>
      <c r="H408" s="657"/>
      <c r="I408" s="658"/>
      <c r="J408" s="344"/>
      <c r="K408" s="331"/>
      <c r="L408" s="331"/>
      <c r="M408" s="331"/>
      <c r="N408" s="331"/>
    </row>
    <row r="409" spans="2:14" s="192" customFormat="1" ht="18" hidden="1" customHeight="1" outlineLevel="2">
      <c r="B409"/>
      <c r="C409" s="667" t="s">
        <v>120</v>
      </c>
      <c r="D409" s="421"/>
      <c r="E409" s="422"/>
      <c r="F409" s="414"/>
      <c r="G409" s="442">
        <f>F409-E409</f>
        <v>0</v>
      </c>
      <c r="H409" s="651"/>
      <c r="I409" s="652"/>
      <c r="J409" s="363"/>
      <c r="K409" s="364"/>
      <c r="L409" s="364"/>
      <c r="M409" s="364"/>
      <c r="N409" s="364"/>
    </row>
    <row r="410" spans="2:14" ht="18" hidden="1" customHeight="1" outlineLevel="2">
      <c r="C410" s="668"/>
      <c r="D410" s="457"/>
      <c r="E410" s="458"/>
      <c r="F410" s="459"/>
      <c r="G410" s="460">
        <f>F410-E410</f>
        <v>0</v>
      </c>
      <c r="H410" s="637"/>
      <c r="I410" s="641"/>
      <c r="J410" s="344"/>
      <c r="K410" s="331"/>
      <c r="L410" s="331"/>
      <c r="M410" s="331"/>
      <c r="N410" s="331"/>
    </row>
    <row r="411" spans="2:14" ht="18" hidden="1" customHeight="1" outlineLevel="2">
      <c r="C411" s="668"/>
      <c r="D411" s="457"/>
      <c r="E411" s="461"/>
      <c r="F411" s="462"/>
      <c r="G411" s="460">
        <f t="shared" ref="G411:G413" si="69">F411-E411</f>
        <v>0</v>
      </c>
      <c r="H411" s="637"/>
      <c r="I411" s="641"/>
      <c r="J411" s="344"/>
      <c r="K411" s="331"/>
      <c r="L411" s="331"/>
      <c r="M411" s="331"/>
      <c r="N411" s="331"/>
    </row>
    <row r="412" spans="2:14" ht="18" hidden="1" customHeight="1" outlineLevel="3">
      <c r="C412" s="668"/>
      <c r="D412" s="457"/>
      <c r="E412" s="461"/>
      <c r="F412" s="462"/>
      <c r="G412" s="460">
        <f t="shared" si="69"/>
        <v>0</v>
      </c>
      <c r="H412" s="637"/>
      <c r="I412" s="641"/>
      <c r="J412" s="344"/>
      <c r="K412" s="331"/>
      <c r="L412" s="331"/>
      <c r="M412" s="331"/>
      <c r="N412" s="331"/>
    </row>
    <row r="413" spans="2:14" ht="18" hidden="1" customHeight="1" outlineLevel="3">
      <c r="C413" s="668"/>
      <c r="D413" s="457"/>
      <c r="E413" s="461"/>
      <c r="F413" s="462"/>
      <c r="G413" s="460">
        <f t="shared" si="69"/>
        <v>0</v>
      </c>
      <c r="H413" s="637"/>
      <c r="I413" s="641"/>
      <c r="J413" s="344"/>
      <c r="K413" s="331"/>
      <c r="L413" s="331"/>
      <c r="M413" s="331"/>
      <c r="N413" s="331"/>
    </row>
    <row r="414" spans="2:14" ht="18" hidden="1" customHeight="1" outlineLevel="3">
      <c r="C414" s="668"/>
      <c r="D414" s="457"/>
      <c r="E414" s="461"/>
      <c r="F414" s="462"/>
      <c r="G414" s="460">
        <f>F414-E414</f>
        <v>0</v>
      </c>
      <c r="H414" s="637"/>
      <c r="I414" s="641"/>
      <c r="J414" s="344"/>
      <c r="K414" s="331"/>
      <c r="L414" s="331"/>
      <c r="M414" s="331"/>
      <c r="N414" s="331"/>
    </row>
    <row r="415" spans="2:14" ht="18" hidden="1" customHeight="1" outlineLevel="3">
      <c r="C415" s="668"/>
      <c r="D415" s="463"/>
      <c r="E415" s="464"/>
      <c r="F415" s="465"/>
      <c r="G415" s="460">
        <f t="shared" ref="G415" si="70">F415-E415</f>
        <v>0</v>
      </c>
      <c r="H415" s="639"/>
      <c r="I415" s="642"/>
      <c r="J415" s="344"/>
      <c r="K415" s="331"/>
      <c r="L415" s="331"/>
      <c r="M415" s="331"/>
      <c r="N415" s="331"/>
    </row>
    <row r="416" spans="2:14" ht="18" hidden="1" customHeight="1" outlineLevel="2" collapsed="1" thickBot="1">
      <c r="C416" s="669"/>
      <c r="D416" s="429" t="s">
        <v>117</v>
      </c>
      <c r="E416" s="424">
        <f>SUM(E409:E415)</f>
        <v>0</v>
      </c>
      <c r="F416" s="424">
        <f>SUM(F409:F415)</f>
        <v>0</v>
      </c>
      <c r="G416" s="425">
        <f>SUM(G409:G415)</f>
        <v>0</v>
      </c>
      <c r="H416" s="659"/>
      <c r="I416" s="660"/>
      <c r="J416" s="344"/>
      <c r="K416" s="331"/>
      <c r="L416" s="331"/>
      <c r="M416" s="331"/>
      <c r="N416" s="331"/>
    </row>
    <row r="417" spans="2:14" s="192" customFormat="1" ht="18" hidden="1" customHeight="1" outlineLevel="2">
      <c r="B417"/>
      <c r="C417" s="667" t="s">
        <v>121</v>
      </c>
      <c r="D417" s="421"/>
      <c r="E417" s="422"/>
      <c r="F417" s="414"/>
      <c r="G417" s="442">
        <f>F417-E417</f>
        <v>0</v>
      </c>
      <c r="H417" s="651"/>
      <c r="I417" s="652"/>
      <c r="J417" s="363"/>
      <c r="K417" s="364"/>
      <c r="L417" s="364"/>
      <c r="M417" s="364"/>
      <c r="N417" s="364"/>
    </row>
    <row r="418" spans="2:14" ht="18" hidden="1" customHeight="1" outlineLevel="2">
      <c r="C418" s="668"/>
      <c r="D418" s="457"/>
      <c r="E418" s="458"/>
      <c r="F418" s="459"/>
      <c r="G418" s="460">
        <f t="shared" ref="G418:G420" si="71">F418-E418</f>
        <v>0</v>
      </c>
      <c r="H418" s="637"/>
      <c r="I418" s="641"/>
      <c r="J418" s="344"/>
      <c r="K418" s="331"/>
      <c r="L418" s="331"/>
      <c r="M418" s="331"/>
      <c r="N418" s="331"/>
    </row>
    <row r="419" spans="2:14" ht="18" hidden="1" customHeight="1" outlineLevel="2">
      <c r="C419" s="668"/>
      <c r="D419" s="457"/>
      <c r="E419" s="461"/>
      <c r="F419" s="462"/>
      <c r="G419" s="460">
        <f t="shared" si="71"/>
        <v>0</v>
      </c>
      <c r="H419" s="637"/>
      <c r="I419" s="641"/>
      <c r="J419" s="344"/>
      <c r="K419" s="331"/>
      <c r="L419" s="331"/>
      <c r="M419" s="331"/>
      <c r="N419" s="331"/>
    </row>
    <row r="420" spans="2:14" ht="18" hidden="1" customHeight="1" outlineLevel="3">
      <c r="C420" s="668"/>
      <c r="D420" s="457"/>
      <c r="E420" s="461"/>
      <c r="F420" s="462"/>
      <c r="G420" s="460">
        <f t="shared" si="71"/>
        <v>0</v>
      </c>
      <c r="H420" s="637"/>
      <c r="I420" s="641"/>
      <c r="J420" s="344"/>
      <c r="K420" s="331"/>
      <c r="L420" s="331"/>
      <c r="M420" s="331"/>
      <c r="N420" s="331"/>
    </row>
    <row r="421" spans="2:14" ht="18" hidden="1" customHeight="1" outlineLevel="3">
      <c r="C421" s="668"/>
      <c r="D421" s="457"/>
      <c r="E421" s="461"/>
      <c r="F421" s="462"/>
      <c r="G421" s="460">
        <f>F421-E421</f>
        <v>0</v>
      </c>
      <c r="H421" s="637"/>
      <c r="I421" s="641"/>
      <c r="J421" s="344"/>
      <c r="K421" s="331"/>
      <c r="L421" s="331"/>
      <c r="M421" s="331"/>
      <c r="N421" s="331"/>
    </row>
    <row r="422" spans="2:14" ht="18" hidden="1" customHeight="1" outlineLevel="3">
      <c r="C422" s="668"/>
      <c r="D422" s="457"/>
      <c r="E422" s="461"/>
      <c r="F422" s="462"/>
      <c r="G422" s="460">
        <f t="shared" ref="G422:G423" si="72">F422-E422</f>
        <v>0</v>
      </c>
      <c r="H422" s="637"/>
      <c r="I422" s="641"/>
      <c r="J422" s="344"/>
      <c r="K422" s="331"/>
      <c r="L422" s="331"/>
      <c r="M422" s="331"/>
      <c r="N422" s="331"/>
    </row>
    <row r="423" spans="2:14" ht="18" hidden="1" customHeight="1" outlineLevel="3">
      <c r="C423" s="668"/>
      <c r="D423" s="463"/>
      <c r="E423" s="464"/>
      <c r="F423" s="465"/>
      <c r="G423" s="460">
        <f t="shared" si="72"/>
        <v>0</v>
      </c>
      <c r="H423" s="639"/>
      <c r="I423" s="642"/>
      <c r="J423" s="344"/>
      <c r="K423" s="331"/>
      <c r="L423" s="331"/>
      <c r="M423" s="331"/>
      <c r="N423" s="331"/>
    </row>
    <row r="424" spans="2:14" ht="18" hidden="1" customHeight="1" outlineLevel="2" collapsed="1" thickBot="1">
      <c r="C424" s="669"/>
      <c r="D424" s="429" t="s">
        <v>117</v>
      </c>
      <c r="E424" s="424">
        <f>SUM(E417:E423)</f>
        <v>0</v>
      </c>
      <c r="F424" s="424">
        <f>SUM(F417:F423)</f>
        <v>0</v>
      </c>
      <c r="G424" s="425">
        <f>SUM(G417:G423)</f>
        <v>0</v>
      </c>
      <c r="H424" s="659"/>
      <c r="I424" s="660"/>
      <c r="J424" s="344"/>
      <c r="K424" s="331"/>
      <c r="L424" s="331"/>
      <c r="M424" s="331"/>
      <c r="N424" s="331"/>
    </row>
    <row r="425" spans="2:14" s="192" customFormat="1" ht="18" hidden="1" customHeight="1" outlineLevel="2">
      <c r="B425"/>
      <c r="C425" s="667" t="s">
        <v>122</v>
      </c>
      <c r="D425" s="421"/>
      <c r="E425" s="422"/>
      <c r="F425" s="414"/>
      <c r="G425" s="442">
        <f>F425-E425</f>
        <v>0</v>
      </c>
      <c r="H425" s="651"/>
      <c r="I425" s="652"/>
      <c r="J425" s="363"/>
      <c r="K425" s="364"/>
      <c r="L425" s="364"/>
      <c r="M425" s="364"/>
      <c r="N425" s="364"/>
    </row>
    <row r="426" spans="2:14" ht="18" hidden="1" customHeight="1" outlineLevel="2">
      <c r="C426" s="668"/>
      <c r="D426" s="457"/>
      <c r="E426" s="458"/>
      <c r="F426" s="459"/>
      <c r="G426" s="460">
        <f t="shared" ref="G426:G429" si="73">F426-E426</f>
        <v>0</v>
      </c>
      <c r="H426" s="637"/>
      <c r="I426" s="641"/>
      <c r="J426" s="344"/>
      <c r="K426" s="331"/>
      <c r="L426" s="331"/>
      <c r="M426" s="331"/>
      <c r="N426" s="331"/>
    </row>
    <row r="427" spans="2:14" ht="18" hidden="1" customHeight="1" outlineLevel="2">
      <c r="C427" s="668"/>
      <c r="D427" s="457"/>
      <c r="E427" s="461"/>
      <c r="F427" s="462"/>
      <c r="G427" s="460">
        <f t="shared" si="73"/>
        <v>0</v>
      </c>
      <c r="H427" s="637"/>
      <c r="I427" s="641"/>
      <c r="J427" s="344"/>
      <c r="K427" s="331"/>
      <c r="L427" s="331"/>
      <c r="M427" s="331"/>
      <c r="N427" s="331"/>
    </row>
    <row r="428" spans="2:14" ht="18" hidden="1" customHeight="1" outlineLevel="3">
      <c r="C428" s="668"/>
      <c r="D428" s="457"/>
      <c r="E428" s="461"/>
      <c r="F428" s="462"/>
      <c r="G428" s="460">
        <f t="shared" si="73"/>
        <v>0</v>
      </c>
      <c r="H428" s="637"/>
      <c r="I428" s="641"/>
      <c r="J428" s="344"/>
      <c r="K428" s="331"/>
      <c r="L428" s="331"/>
      <c r="M428" s="331"/>
      <c r="N428" s="331"/>
    </row>
    <row r="429" spans="2:14" ht="18" hidden="1" customHeight="1" outlineLevel="3">
      <c r="C429" s="668"/>
      <c r="D429" s="457"/>
      <c r="E429" s="461"/>
      <c r="F429" s="462"/>
      <c r="G429" s="460">
        <f t="shared" si="73"/>
        <v>0</v>
      </c>
      <c r="H429" s="637"/>
      <c r="I429" s="641"/>
      <c r="J429" s="344"/>
      <c r="K429" s="331"/>
      <c r="L429" s="331"/>
      <c r="M429" s="331"/>
      <c r="N429" s="331"/>
    </row>
    <row r="430" spans="2:14" ht="18" hidden="1" customHeight="1" outlineLevel="3">
      <c r="C430" s="668"/>
      <c r="D430" s="457"/>
      <c r="E430" s="461"/>
      <c r="F430" s="462"/>
      <c r="G430" s="460">
        <f>F430-E430</f>
        <v>0</v>
      </c>
      <c r="H430" s="637"/>
      <c r="I430" s="641"/>
      <c r="J430" s="344"/>
      <c r="K430" s="331"/>
      <c r="L430" s="331"/>
      <c r="M430" s="331"/>
      <c r="N430" s="331"/>
    </row>
    <row r="431" spans="2:14" ht="18" hidden="1" customHeight="1" outlineLevel="3">
      <c r="C431" s="668"/>
      <c r="D431" s="463"/>
      <c r="E431" s="464"/>
      <c r="F431" s="465"/>
      <c r="G431" s="460">
        <f t="shared" ref="G431" si="74">F431-E431</f>
        <v>0</v>
      </c>
      <c r="H431" s="639"/>
      <c r="I431" s="642"/>
      <c r="J431" s="344"/>
      <c r="K431" s="331"/>
      <c r="L431" s="331"/>
      <c r="M431" s="331"/>
      <c r="N431" s="331"/>
    </row>
    <row r="432" spans="2:14" ht="18" hidden="1" customHeight="1" outlineLevel="2" collapsed="1" thickBot="1">
      <c r="C432" s="669"/>
      <c r="D432" s="429" t="s">
        <v>117</v>
      </c>
      <c r="E432" s="424">
        <f>SUM(E425:E431)</f>
        <v>0</v>
      </c>
      <c r="F432" s="424">
        <f>SUM(F425:F431)</f>
        <v>0</v>
      </c>
      <c r="G432" s="425">
        <f>SUM(G425:G431)</f>
        <v>0</v>
      </c>
      <c r="H432" s="659"/>
      <c r="I432" s="660"/>
      <c r="J432" s="344"/>
      <c r="K432" s="331"/>
      <c r="L432" s="331"/>
      <c r="M432" s="331"/>
      <c r="N432" s="331"/>
    </row>
    <row r="433" spans="2:14" ht="18" hidden="1" customHeight="1" outlineLevel="2">
      <c r="C433" s="667" t="s">
        <v>123</v>
      </c>
      <c r="D433" s="421"/>
      <c r="E433" s="422"/>
      <c r="F433" s="414"/>
      <c r="G433" s="442">
        <f>F433-E433</f>
        <v>0</v>
      </c>
      <c r="H433" s="651"/>
      <c r="I433" s="652"/>
      <c r="J433" s="344"/>
      <c r="K433" s="331"/>
      <c r="L433" s="331"/>
      <c r="M433" s="331"/>
      <c r="N433" s="331"/>
    </row>
    <row r="434" spans="2:14" ht="18" hidden="1" customHeight="1" outlineLevel="2">
      <c r="C434" s="668"/>
      <c r="D434" s="457"/>
      <c r="E434" s="458"/>
      <c r="F434" s="459"/>
      <c r="G434" s="460">
        <f>F434-E434</f>
        <v>0</v>
      </c>
      <c r="H434" s="637"/>
      <c r="I434" s="641"/>
      <c r="J434" s="344"/>
      <c r="K434" s="331"/>
      <c r="L434" s="331"/>
      <c r="M434" s="331"/>
      <c r="N434" s="331"/>
    </row>
    <row r="435" spans="2:14" ht="18" hidden="1" customHeight="1" outlineLevel="2">
      <c r="C435" s="668"/>
      <c r="D435" s="457"/>
      <c r="E435" s="461"/>
      <c r="F435" s="462"/>
      <c r="G435" s="460">
        <f>F435-E435</f>
        <v>0</v>
      </c>
      <c r="H435" s="637"/>
      <c r="I435" s="641"/>
      <c r="J435" s="344"/>
      <c r="K435" s="331"/>
      <c r="L435" s="331"/>
      <c r="M435" s="331"/>
      <c r="N435" s="331"/>
    </row>
    <row r="436" spans="2:14" ht="18" hidden="1" customHeight="1" outlineLevel="3">
      <c r="C436" s="668"/>
      <c r="D436" s="457"/>
      <c r="E436" s="461"/>
      <c r="F436" s="462"/>
      <c r="G436" s="460">
        <f t="shared" ref="G436:G439" si="75">F436-E436</f>
        <v>0</v>
      </c>
      <c r="H436" s="637"/>
      <c r="I436" s="641"/>
      <c r="J436" s="344"/>
      <c r="K436" s="331"/>
      <c r="L436" s="331"/>
      <c r="M436" s="331"/>
      <c r="N436" s="331"/>
    </row>
    <row r="437" spans="2:14" ht="18" hidden="1" customHeight="1" outlineLevel="3">
      <c r="C437" s="668"/>
      <c r="D437" s="457"/>
      <c r="E437" s="461"/>
      <c r="F437" s="462"/>
      <c r="G437" s="460">
        <f t="shared" si="75"/>
        <v>0</v>
      </c>
      <c r="H437" s="637"/>
      <c r="I437" s="641"/>
      <c r="J437" s="344"/>
      <c r="K437" s="331"/>
      <c r="L437" s="331"/>
      <c r="M437" s="331"/>
      <c r="N437" s="331"/>
    </row>
    <row r="438" spans="2:14" ht="18" hidden="1" customHeight="1" outlineLevel="3">
      <c r="C438" s="668"/>
      <c r="D438" s="457"/>
      <c r="E438" s="461"/>
      <c r="F438" s="462"/>
      <c r="G438" s="460">
        <f t="shared" si="75"/>
        <v>0</v>
      </c>
      <c r="H438" s="637"/>
      <c r="I438" s="641"/>
      <c r="J438" s="344"/>
      <c r="K438" s="331"/>
      <c r="L438" s="331"/>
      <c r="M438" s="331"/>
      <c r="N438" s="331"/>
    </row>
    <row r="439" spans="2:14" ht="18" hidden="1" customHeight="1" outlineLevel="3">
      <c r="C439" s="668"/>
      <c r="D439" s="463"/>
      <c r="E439" s="464"/>
      <c r="F439" s="465"/>
      <c r="G439" s="460">
        <f t="shared" si="75"/>
        <v>0</v>
      </c>
      <c r="H439" s="639"/>
      <c r="I439" s="642"/>
      <c r="J439" s="344"/>
      <c r="K439" s="331"/>
      <c r="L439" s="331"/>
      <c r="M439" s="331"/>
      <c r="N439" s="331"/>
    </row>
    <row r="440" spans="2:14" ht="18" hidden="1" customHeight="1" outlineLevel="2" collapsed="1" thickBot="1">
      <c r="C440" s="669"/>
      <c r="D440" s="429" t="s">
        <v>117</v>
      </c>
      <c r="E440" s="423">
        <f>SUM(E433:E439)</f>
        <v>0</v>
      </c>
      <c r="F440" s="423">
        <f>SUM(F433:F439)</f>
        <v>0</v>
      </c>
      <c r="G440" s="443">
        <f>SUM(G433:G439)</f>
        <v>0</v>
      </c>
      <c r="H440" s="654"/>
      <c r="I440" s="655"/>
      <c r="J440" s="344"/>
      <c r="K440" s="331"/>
      <c r="L440" s="331"/>
      <c r="M440" s="331"/>
      <c r="N440" s="331"/>
    </row>
    <row r="441" spans="2:14" s="192" customFormat="1" ht="18" hidden="1" customHeight="1" outlineLevel="2">
      <c r="B441"/>
      <c r="C441" s="667" t="s">
        <v>124</v>
      </c>
      <c r="D441" s="421"/>
      <c r="E441" s="422"/>
      <c r="F441" s="414"/>
      <c r="G441" s="442">
        <f>F441-E441</f>
        <v>0</v>
      </c>
      <c r="H441" s="651"/>
      <c r="I441" s="652"/>
      <c r="J441" s="363"/>
      <c r="K441" s="364"/>
      <c r="L441" s="364"/>
      <c r="M441" s="364"/>
      <c r="N441" s="364"/>
    </row>
    <row r="442" spans="2:14" ht="18" hidden="1" customHeight="1" outlineLevel="2">
      <c r="C442" s="668"/>
      <c r="D442" s="457"/>
      <c r="E442" s="458"/>
      <c r="F442" s="459"/>
      <c r="G442" s="460">
        <f t="shared" ref="G442:G446" si="76">F442-E442</f>
        <v>0</v>
      </c>
      <c r="H442" s="637"/>
      <c r="I442" s="641"/>
      <c r="J442" s="344"/>
      <c r="K442" s="331"/>
      <c r="L442" s="331"/>
      <c r="M442" s="331"/>
      <c r="N442" s="331"/>
    </row>
    <row r="443" spans="2:14" ht="18" hidden="1" customHeight="1" outlineLevel="2">
      <c r="C443" s="668"/>
      <c r="D443" s="457"/>
      <c r="E443" s="461"/>
      <c r="F443" s="462"/>
      <c r="G443" s="460">
        <f t="shared" si="76"/>
        <v>0</v>
      </c>
      <c r="H443" s="637"/>
      <c r="I443" s="641"/>
      <c r="J443" s="344"/>
      <c r="K443" s="331"/>
      <c r="L443" s="331"/>
      <c r="M443" s="331"/>
      <c r="N443" s="331"/>
    </row>
    <row r="444" spans="2:14" ht="18" hidden="1" customHeight="1" outlineLevel="3">
      <c r="C444" s="668"/>
      <c r="D444" s="457"/>
      <c r="E444" s="461"/>
      <c r="F444" s="462"/>
      <c r="G444" s="460">
        <f t="shared" si="76"/>
        <v>0</v>
      </c>
      <c r="H444" s="637"/>
      <c r="I444" s="641"/>
      <c r="J444" s="344"/>
      <c r="K444" s="331"/>
      <c r="L444" s="331"/>
      <c r="M444" s="331"/>
      <c r="N444" s="331"/>
    </row>
    <row r="445" spans="2:14" ht="18" hidden="1" customHeight="1" outlineLevel="3">
      <c r="C445" s="668"/>
      <c r="D445" s="457"/>
      <c r="E445" s="461"/>
      <c r="F445" s="462"/>
      <c r="G445" s="460">
        <f t="shared" si="76"/>
        <v>0</v>
      </c>
      <c r="H445" s="637"/>
      <c r="I445" s="641"/>
      <c r="J445" s="344"/>
      <c r="K445" s="331"/>
      <c r="L445" s="331"/>
      <c r="M445" s="331"/>
      <c r="N445" s="331"/>
    </row>
    <row r="446" spans="2:14" ht="18" hidden="1" customHeight="1" outlineLevel="3">
      <c r="C446" s="668"/>
      <c r="D446" s="457"/>
      <c r="E446" s="461"/>
      <c r="F446" s="462"/>
      <c r="G446" s="460">
        <f t="shared" si="76"/>
        <v>0</v>
      </c>
      <c r="H446" s="637"/>
      <c r="I446" s="641"/>
      <c r="J446" s="344"/>
      <c r="K446" s="331"/>
      <c r="L446" s="331"/>
      <c r="M446" s="331"/>
      <c r="N446" s="331"/>
    </row>
    <row r="447" spans="2:14" ht="18" hidden="1" customHeight="1" outlineLevel="3">
      <c r="C447" s="668"/>
      <c r="D447" s="463"/>
      <c r="E447" s="464"/>
      <c r="F447" s="465"/>
      <c r="G447" s="460">
        <f>F447-E447</f>
        <v>0</v>
      </c>
      <c r="H447" s="639"/>
      <c r="I447" s="642"/>
      <c r="J447" s="344"/>
      <c r="K447" s="331"/>
      <c r="L447" s="331"/>
      <c r="M447" s="331"/>
      <c r="N447" s="331"/>
    </row>
    <row r="448" spans="2:14" ht="18" hidden="1" customHeight="1" outlineLevel="2" collapsed="1" thickBot="1">
      <c r="C448" s="669"/>
      <c r="D448" s="429" t="s">
        <v>117</v>
      </c>
      <c r="E448" s="424">
        <f>SUM(E441:E447)</f>
        <v>0</v>
      </c>
      <c r="F448" s="424">
        <f>SUM(F441:F447)</f>
        <v>0</v>
      </c>
      <c r="G448" s="425">
        <f>SUM(G441:G447)</f>
        <v>0</v>
      </c>
      <c r="H448" s="659"/>
      <c r="I448" s="660"/>
      <c r="J448" s="344"/>
      <c r="K448" s="331"/>
      <c r="L448" s="331"/>
      <c r="M448" s="331"/>
      <c r="N448" s="331"/>
    </row>
    <row r="449" spans="2:14" s="193" customFormat="1" ht="18" hidden="1" customHeight="1" outlineLevel="3">
      <c r="B449"/>
      <c r="C449" s="667" t="s">
        <v>125</v>
      </c>
      <c r="D449" s="421"/>
      <c r="E449" s="422"/>
      <c r="F449" s="414"/>
      <c r="G449" s="442">
        <f>F449-E449</f>
        <v>0</v>
      </c>
      <c r="H449" s="661"/>
      <c r="I449" s="662"/>
      <c r="J449" s="365"/>
      <c r="K449" s="366"/>
      <c r="L449" s="366"/>
      <c r="M449" s="366"/>
      <c r="N449" s="366"/>
    </row>
    <row r="450" spans="2:14" ht="18" hidden="1" customHeight="1" outlineLevel="3">
      <c r="C450" s="668"/>
      <c r="D450" s="457"/>
      <c r="E450" s="458"/>
      <c r="F450" s="459"/>
      <c r="G450" s="460">
        <f>F450-E450</f>
        <v>0</v>
      </c>
      <c r="H450" s="637"/>
      <c r="I450" s="638"/>
      <c r="J450" s="344"/>
      <c r="K450" s="331"/>
      <c r="L450" s="331"/>
      <c r="M450" s="331"/>
      <c r="N450" s="331"/>
    </row>
    <row r="451" spans="2:14" ht="18" hidden="1" customHeight="1" outlineLevel="3">
      <c r="C451" s="668"/>
      <c r="D451" s="457"/>
      <c r="E451" s="461"/>
      <c r="F451" s="462"/>
      <c r="G451" s="460">
        <f t="shared" ref="G451:G453" si="77">F451-E451</f>
        <v>0</v>
      </c>
      <c r="H451" s="637"/>
      <c r="I451" s="638"/>
      <c r="J451" s="344"/>
      <c r="K451" s="331"/>
      <c r="L451" s="331"/>
      <c r="M451" s="331"/>
      <c r="N451" s="331"/>
    </row>
    <row r="452" spans="2:14" ht="18" hidden="1" customHeight="1" outlineLevel="4">
      <c r="C452" s="668"/>
      <c r="D452" s="457"/>
      <c r="E452" s="461"/>
      <c r="F452" s="462"/>
      <c r="G452" s="460">
        <f t="shared" si="77"/>
        <v>0</v>
      </c>
      <c r="H452" s="637"/>
      <c r="I452" s="638"/>
      <c r="J452" s="344"/>
      <c r="K452" s="331"/>
      <c r="L452" s="331"/>
      <c r="M452" s="331"/>
      <c r="N452" s="331"/>
    </row>
    <row r="453" spans="2:14" ht="18" hidden="1" customHeight="1" outlineLevel="4">
      <c r="C453" s="668"/>
      <c r="D453" s="457"/>
      <c r="E453" s="461"/>
      <c r="F453" s="462"/>
      <c r="G453" s="460">
        <f t="shared" si="77"/>
        <v>0</v>
      </c>
      <c r="H453" s="637"/>
      <c r="I453" s="638"/>
      <c r="J453" s="344"/>
      <c r="K453" s="331"/>
      <c r="L453" s="331"/>
      <c r="M453" s="331"/>
      <c r="N453" s="331"/>
    </row>
    <row r="454" spans="2:14" ht="18" hidden="1" customHeight="1" outlineLevel="4">
      <c r="C454" s="668"/>
      <c r="D454" s="457"/>
      <c r="E454" s="461"/>
      <c r="F454" s="462"/>
      <c r="G454" s="460">
        <f>F454-E454</f>
        <v>0</v>
      </c>
      <c r="H454" s="637"/>
      <c r="I454" s="638"/>
      <c r="J454" s="344"/>
      <c r="K454" s="331"/>
      <c r="L454" s="331"/>
      <c r="M454" s="331"/>
      <c r="N454" s="331"/>
    </row>
    <row r="455" spans="2:14" ht="18" hidden="1" customHeight="1" outlineLevel="4">
      <c r="C455" s="668"/>
      <c r="D455" s="463"/>
      <c r="E455" s="464"/>
      <c r="F455" s="465"/>
      <c r="G455" s="460">
        <f t="shared" ref="G455" si="78">F455-E455</f>
        <v>0</v>
      </c>
      <c r="H455" s="639"/>
      <c r="I455" s="640"/>
      <c r="J455" s="344"/>
      <c r="K455" s="331"/>
      <c r="L455" s="331"/>
      <c r="M455" s="331"/>
      <c r="N455" s="331"/>
    </row>
    <row r="456" spans="2:14" ht="18" hidden="1" customHeight="1" outlineLevel="3" collapsed="1" thickBot="1">
      <c r="C456" s="669"/>
      <c r="D456" s="429" t="s">
        <v>117</v>
      </c>
      <c r="E456" s="367">
        <f>SUM(E449:E455)</f>
        <v>0</v>
      </c>
      <c r="F456" s="367">
        <f>SUM(F449:F455)</f>
        <v>0</v>
      </c>
      <c r="G456" s="415">
        <f>SUM(G449:G455)</f>
        <v>0</v>
      </c>
      <c r="H456" s="657"/>
      <c r="I456" s="658"/>
      <c r="J456" s="344"/>
      <c r="K456" s="331"/>
      <c r="L456" s="331"/>
      <c r="M456" s="331"/>
      <c r="N456" s="331"/>
    </row>
    <row r="457" spans="2:14" s="192" customFormat="1" ht="18" hidden="1" customHeight="1" outlineLevel="3">
      <c r="B457"/>
      <c r="C457" s="667" t="s">
        <v>126</v>
      </c>
      <c r="D457" s="421"/>
      <c r="E457" s="422"/>
      <c r="F457" s="414"/>
      <c r="G457" s="442">
        <f>F457-E457</f>
        <v>0</v>
      </c>
      <c r="H457" s="651"/>
      <c r="I457" s="652"/>
      <c r="J457" s="363"/>
      <c r="K457" s="364"/>
      <c r="L457" s="364"/>
      <c r="M457" s="364"/>
      <c r="N457" s="364"/>
    </row>
    <row r="458" spans="2:14" ht="18" hidden="1" customHeight="1" outlineLevel="3">
      <c r="C458" s="668"/>
      <c r="D458" s="457"/>
      <c r="E458" s="458"/>
      <c r="F458" s="459"/>
      <c r="G458" s="460">
        <f t="shared" ref="G458:G460" si="79">F458-E458</f>
        <v>0</v>
      </c>
      <c r="H458" s="637"/>
      <c r="I458" s="641"/>
      <c r="J458" s="344"/>
      <c r="K458" s="331"/>
      <c r="L458" s="331"/>
      <c r="M458" s="331"/>
      <c r="N458" s="331"/>
    </row>
    <row r="459" spans="2:14" ht="18" hidden="1" customHeight="1" outlineLevel="3">
      <c r="C459" s="668"/>
      <c r="D459" s="457"/>
      <c r="E459" s="461"/>
      <c r="F459" s="462"/>
      <c r="G459" s="460">
        <f t="shared" si="79"/>
        <v>0</v>
      </c>
      <c r="H459" s="637"/>
      <c r="I459" s="641"/>
      <c r="J459" s="344"/>
      <c r="K459" s="331"/>
      <c r="L459" s="331"/>
      <c r="M459" s="331"/>
      <c r="N459" s="331"/>
    </row>
    <row r="460" spans="2:14" ht="18" hidden="1" customHeight="1" outlineLevel="4">
      <c r="C460" s="668"/>
      <c r="D460" s="457"/>
      <c r="E460" s="461"/>
      <c r="F460" s="462"/>
      <c r="G460" s="460">
        <f t="shared" si="79"/>
        <v>0</v>
      </c>
      <c r="H460" s="637"/>
      <c r="I460" s="641"/>
      <c r="J460" s="344"/>
      <c r="K460" s="331"/>
      <c r="L460" s="331"/>
      <c r="M460" s="331"/>
      <c r="N460" s="331"/>
    </row>
    <row r="461" spans="2:14" ht="18" hidden="1" customHeight="1" outlineLevel="4">
      <c r="C461" s="668"/>
      <c r="D461" s="457"/>
      <c r="E461" s="461"/>
      <c r="F461" s="462"/>
      <c r="G461" s="460">
        <f>F461-E461</f>
        <v>0</v>
      </c>
      <c r="H461" s="637"/>
      <c r="I461" s="641"/>
      <c r="J461" s="344"/>
      <c r="K461" s="331"/>
      <c r="L461" s="331"/>
      <c r="M461" s="331"/>
      <c r="N461" s="331"/>
    </row>
    <row r="462" spans="2:14" ht="18" hidden="1" customHeight="1" outlineLevel="4">
      <c r="C462" s="668"/>
      <c r="D462" s="457"/>
      <c r="E462" s="461"/>
      <c r="F462" s="462"/>
      <c r="G462" s="460">
        <f t="shared" ref="G462:G463" si="80">F462-E462</f>
        <v>0</v>
      </c>
      <c r="H462" s="637"/>
      <c r="I462" s="641"/>
      <c r="J462" s="344"/>
      <c r="K462" s="331"/>
      <c r="L462" s="331"/>
      <c r="M462" s="331"/>
      <c r="N462" s="331"/>
    </row>
    <row r="463" spans="2:14" ht="18" hidden="1" customHeight="1" outlineLevel="4">
      <c r="C463" s="668"/>
      <c r="D463" s="463"/>
      <c r="E463" s="464"/>
      <c r="F463" s="465"/>
      <c r="G463" s="460">
        <f t="shared" si="80"/>
        <v>0</v>
      </c>
      <c r="H463" s="639"/>
      <c r="I463" s="642"/>
      <c r="J463" s="344"/>
      <c r="K463" s="331"/>
      <c r="L463" s="331"/>
      <c r="M463" s="331"/>
      <c r="N463" s="331"/>
    </row>
    <row r="464" spans="2:14" ht="18" hidden="1" customHeight="1" outlineLevel="3" collapsed="1" thickBot="1">
      <c r="C464" s="669"/>
      <c r="D464" s="429" t="s">
        <v>117</v>
      </c>
      <c r="E464" s="424">
        <f>SUM(E457:E463)</f>
        <v>0</v>
      </c>
      <c r="F464" s="424">
        <f>SUM(F457:F463)</f>
        <v>0</v>
      </c>
      <c r="G464" s="425">
        <f>SUM(G457:G463)</f>
        <v>0</v>
      </c>
      <c r="H464" s="659"/>
      <c r="I464" s="660"/>
      <c r="J464" s="344"/>
      <c r="K464" s="331"/>
      <c r="L464" s="331"/>
      <c r="M464" s="331"/>
      <c r="N464" s="331"/>
    </row>
    <row r="465" spans="2:14" s="192" customFormat="1" ht="18" hidden="1" customHeight="1" outlineLevel="3">
      <c r="B465"/>
      <c r="C465" s="667" t="s">
        <v>127</v>
      </c>
      <c r="D465" s="421"/>
      <c r="E465" s="422"/>
      <c r="F465" s="414"/>
      <c r="G465" s="442">
        <f>F465-E465</f>
        <v>0</v>
      </c>
      <c r="H465" s="651"/>
      <c r="I465" s="652"/>
      <c r="J465" s="363"/>
      <c r="K465" s="364"/>
      <c r="L465" s="364"/>
      <c r="M465" s="364"/>
      <c r="N465" s="364"/>
    </row>
    <row r="466" spans="2:14" ht="18" hidden="1" customHeight="1" outlineLevel="3">
      <c r="C466" s="668"/>
      <c r="D466" s="457"/>
      <c r="E466" s="458"/>
      <c r="F466" s="459"/>
      <c r="G466" s="460">
        <f t="shared" ref="G466:G469" si="81">F466-E466</f>
        <v>0</v>
      </c>
      <c r="H466" s="637"/>
      <c r="I466" s="641"/>
      <c r="J466" s="344"/>
      <c r="K466" s="331"/>
      <c r="L466" s="331"/>
      <c r="M466" s="331"/>
      <c r="N466" s="331"/>
    </row>
    <row r="467" spans="2:14" ht="18" hidden="1" customHeight="1" outlineLevel="3">
      <c r="C467" s="668"/>
      <c r="D467" s="457"/>
      <c r="E467" s="461"/>
      <c r="F467" s="462"/>
      <c r="G467" s="460">
        <f t="shared" si="81"/>
        <v>0</v>
      </c>
      <c r="H467" s="637"/>
      <c r="I467" s="641"/>
      <c r="J467" s="344"/>
      <c r="K467" s="331"/>
      <c r="L467" s="331"/>
      <c r="M467" s="331"/>
      <c r="N467" s="331"/>
    </row>
    <row r="468" spans="2:14" ht="18" hidden="1" customHeight="1" outlineLevel="4">
      <c r="C468" s="668"/>
      <c r="D468" s="457"/>
      <c r="E468" s="461"/>
      <c r="F468" s="462"/>
      <c r="G468" s="460">
        <f t="shared" si="81"/>
        <v>0</v>
      </c>
      <c r="H468" s="637"/>
      <c r="I468" s="641"/>
      <c r="J468" s="344"/>
      <c r="K468" s="331"/>
      <c r="L468" s="331"/>
      <c r="M468" s="331"/>
      <c r="N468" s="331"/>
    </row>
    <row r="469" spans="2:14" ht="18" hidden="1" customHeight="1" outlineLevel="4">
      <c r="C469" s="668"/>
      <c r="D469" s="457"/>
      <c r="E469" s="461"/>
      <c r="F469" s="462"/>
      <c r="G469" s="460">
        <f t="shared" si="81"/>
        <v>0</v>
      </c>
      <c r="H469" s="637"/>
      <c r="I469" s="641"/>
      <c r="J469" s="344"/>
      <c r="K469" s="331"/>
      <c r="L469" s="331"/>
      <c r="M469" s="331"/>
      <c r="N469" s="331"/>
    </row>
    <row r="470" spans="2:14" ht="18" hidden="1" customHeight="1" outlineLevel="4">
      <c r="C470" s="668"/>
      <c r="D470" s="457"/>
      <c r="E470" s="461"/>
      <c r="F470" s="462"/>
      <c r="G470" s="460">
        <f>F470-E470</f>
        <v>0</v>
      </c>
      <c r="H470" s="637"/>
      <c r="I470" s="641"/>
      <c r="J470" s="344"/>
      <c r="K470" s="331"/>
      <c r="L470" s="331"/>
      <c r="M470" s="331"/>
      <c r="N470" s="331"/>
    </row>
    <row r="471" spans="2:14" ht="18" hidden="1" customHeight="1" outlineLevel="4">
      <c r="C471" s="668"/>
      <c r="D471" s="463"/>
      <c r="E471" s="464"/>
      <c r="F471" s="465"/>
      <c r="G471" s="460">
        <f t="shared" ref="G471" si="82">F471-E471</f>
        <v>0</v>
      </c>
      <c r="H471" s="639"/>
      <c r="I471" s="642"/>
      <c r="J471" s="344"/>
      <c r="K471" s="331"/>
      <c r="L471" s="331"/>
      <c r="M471" s="331"/>
      <c r="N471" s="331"/>
    </row>
    <row r="472" spans="2:14" ht="18" hidden="1" customHeight="1" outlineLevel="3" collapsed="1" thickBot="1">
      <c r="C472" s="669"/>
      <c r="D472" s="429" t="s">
        <v>117</v>
      </c>
      <c r="E472" s="424">
        <f>SUM(E465:E471)</f>
        <v>0</v>
      </c>
      <c r="F472" s="424">
        <f>SUM(F465:F471)</f>
        <v>0</v>
      </c>
      <c r="G472" s="425">
        <f>SUM(G465:G471)</f>
        <v>0</v>
      </c>
      <c r="H472" s="659"/>
      <c r="I472" s="660"/>
      <c r="J472" s="344"/>
      <c r="K472" s="331"/>
      <c r="L472" s="331"/>
      <c r="M472" s="331"/>
      <c r="N472" s="331"/>
    </row>
    <row r="473" spans="2:14" s="192" customFormat="1" ht="18" hidden="1" customHeight="1" outlineLevel="3">
      <c r="B473"/>
      <c r="C473" s="667" t="s">
        <v>128</v>
      </c>
      <c r="D473" s="421"/>
      <c r="E473" s="422"/>
      <c r="F473" s="414"/>
      <c r="G473" s="442">
        <f>F473-E473</f>
        <v>0</v>
      </c>
      <c r="H473" s="651"/>
      <c r="I473" s="652"/>
      <c r="J473" s="363"/>
      <c r="K473" s="364"/>
      <c r="L473" s="364"/>
      <c r="M473" s="364"/>
      <c r="N473" s="364"/>
    </row>
    <row r="474" spans="2:14" ht="18" hidden="1" customHeight="1" outlineLevel="3">
      <c r="C474" s="668"/>
      <c r="D474" s="457"/>
      <c r="E474" s="458"/>
      <c r="F474" s="459"/>
      <c r="G474" s="460">
        <f>F474-E474</f>
        <v>0</v>
      </c>
      <c r="H474" s="637"/>
      <c r="I474" s="641"/>
      <c r="J474" s="344"/>
      <c r="K474" s="331"/>
      <c r="L474" s="331"/>
      <c r="M474" s="331"/>
      <c r="N474" s="331"/>
    </row>
    <row r="475" spans="2:14" ht="18" hidden="1" customHeight="1" outlineLevel="3">
      <c r="C475" s="668"/>
      <c r="D475" s="457"/>
      <c r="E475" s="461"/>
      <c r="F475" s="462"/>
      <c r="G475" s="460">
        <f>F475-E475</f>
        <v>0</v>
      </c>
      <c r="H475" s="637"/>
      <c r="I475" s="641"/>
      <c r="J475" s="344"/>
      <c r="K475" s="331"/>
      <c r="L475" s="331"/>
      <c r="M475" s="331"/>
      <c r="N475" s="331"/>
    </row>
    <row r="476" spans="2:14" ht="18" hidden="1" customHeight="1" outlineLevel="4">
      <c r="C476" s="668"/>
      <c r="D476" s="457"/>
      <c r="E476" s="461"/>
      <c r="F476" s="462"/>
      <c r="G476" s="460">
        <f t="shared" ref="G476:G479" si="83">F476-E476</f>
        <v>0</v>
      </c>
      <c r="H476" s="637"/>
      <c r="I476" s="641"/>
      <c r="J476" s="344"/>
      <c r="K476" s="331"/>
      <c r="L476" s="331"/>
      <c r="M476" s="331"/>
      <c r="N476" s="331"/>
    </row>
    <row r="477" spans="2:14" ht="18" hidden="1" customHeight="1" outlineLevel="4">
      <c r="C477" s="668"/>
      <c r="D477" s="457"/>
      <c r="E477" s="461"/>
      <c r="F477" s="462"/>
      <c r="G477" s="460">
        <f t="shared" si="83"/>
        <v>0</v>
      </c>
      <c r="H477" s="637"/>
      <c r="I477" s="641"/>
      <c r="J477" s="344"/>
      <c r="K477" s="331"/>
      <c r="L477" s="331"/>
      <c r="M477" s="331"/>
      <c r="N477" s="331"/>
    </row>
    <row r="478" spans="2:14" ht="18" hidden="1" customHeight="1" outlineLevel="4">
      <c r="C478" s="668"/>
      <c r="D478" s="457"/>
      <c r="E478" s="461"/>
      <c r="F478" s="462"/>
      <c r="G478" s="460">
        <f t="shared" si="83"/>
        <v>0</v>
      </c>
      <c r="H478" s="637"/>
      <c r="I478" s="641"/>
      <c r="J478" s="344"/>
      <c r="K478" s="331"/>
      <c r="L478" s="331"/>
      <c r="M478" s="331"/>
      <c r="N478" s="331"/>
    </row>
    <row r="479" spans="2:14" ht="18" hidden="1" customHeight="1" outlineLevel="4">
      <c r="C479" s="668"/>
      <c r="D479" s="463"/>
      <c r="E479" s="464"/>
      <c r="F479" s="465"/>
      <c r="G479" s="460">
        <f t="shared" si="83"/>
        <v>0</v>
      </c>
      <c r="H479" s="639"/>
      <c r="I479" s="642"/>
      <c r="J479" s="344"/>
      <c r="K479" s="331"/>
      <c r="L479" s="331"/>
      <c r="M479" s="331"/>
      <c r="N479" s="331"/>
    </row>
    <row r="480" spans="2:14" ht="18" hidden="1" customHeight="1" outlineLevel="3" collapsed="1" thickBot="1">
      <c r="C480" s="669"/>
      <c r="D480" s="429" t="s">
        <v>117</v>
      </c>
      <c r="E480" s="424">
        <f>SUM(E473:E479)</f>
        <v>0</v>
      </c>
      <c r="F480" s="424">
        <f>SUM(F473:F479)</f>
        <v>0</v>
      </c>
      <c r="G480" s="425">
        <f>SUM(G473:G479)</f>
        <v>0</v>
      </c>
      <c r="H480" s="659"/>
      <c r="I480" s="660"/>
      <c r="J480" s="344"/>
      <c r="K480" s="331"/>
      <c r="L480" s="331"/>
      <c r="M480" s="331"/>
      <c r="N480" s="331"/>
    </row>
    <row r="481" spans="2:14" ht="18" hidden="1" customHeight="1" outlineLevel="3">
      <c r="C481" s="667" t="s">
        <v>129</v>
      </c>
      <c r="D481" s="421"/>
      <c r="E481" s="422"/>
      <c r="F481" s="414"/>
      <c r="G481" s="442">
        <f>F481-E481</f>
        <v>0</v>
      </c>
      <c r="H481" s="651"/>
      <c r="I481" s="652"/>
      <c r="J481" s="344"/>
      <c r="K481" s="331"/>
      <c r="L481" s="331"/>
      <c r="M481" s="331"/>
      <c r="N481" s="331"/>
    </row>
    <row r="482" spans="2:14" ht="18" hidden="1" customHeight="1" outlineLevel="3">
      <c r="C482" s="668"/>
      <c r="D482" s="457"/>
      <c r="E482" s="458"/>
      <c r="F482" s="459"/>
      <c r="G482" s="460">
        <f t="shared" ref="G482:G486" si="84">F482-E482</f>
        <v>0</v>
      </c>
      <c r="H482" s="637"/>
      <c r="I482" s="641"/>
      <c r="J482" s="344"/>
      <c r="K482" s="331"/>
      <c r="L482" s="331"/>
      <c r="M482" s="331"/>
      <c r="N482" s="331"/>
    </row>
    <row r="483" spans="2:14" ht="18" hidden="1" customHeight="1" outlineLevel="3">
      <c r="C483" s="668"/>
      <c r="D483" s="457"/>
      <c r="E483" s="461"/>
      <c r="F483" s="462"/>
      <c r="G483" s="460">
        <f t="shared" si="84"/>
        <v>0</v>
      </c>
      <c r="H483" s="637"/>
      <c r="I483" s="641"/>
      <c r="J483" s="344"/>
      <c r="K483" s="331"/>
      <c r="L483" s="331"/>
      <c r="M483" s="331"/>
      <c r="N483" s="331"/>
    </row>
    <row r="484" spans="2:14" ht="18" hidden="1" customHeight="1" outlineLevel="4">
      <c r="C484" s="668"/>
      <c r="D484" s="457"/>
      <c r="E484" s="461"/>
      <c r="F484" s="462"/>
      <c r="G484" s="460">
        <f t="shared" si="84"/>
        <v>0</v>
      </c>
      <c r="H484" s="637"/>
      <c r="I484" s="641"/>
      <c r="J484" s="344"/>
      <c r="K484" s="331"/>
      <c r="L484" s="331"/>
      <c r="M484" s="331"/>
      <c r="N484" s="331"/>
    </row>
    <row r="485" spans="2:14" ht="18" hidden="1" customHeight="1" outlineLevel="4">
      <c r="C485" s="668"/>
      <c r="D485" s="457"/>
      <c r="E485" s="461"/>
      <c r="F485" s="462"/>
      <c r="G485" s="460">
        <f t="shared" si="84"/>
        <v>0</v>
      </c>
      <c r="H485" s="637"/>
      <c r="I485" s="641"/>
      <c r="J485" s="344"/>
      <c r="K485" s="331"/>
      <c r="L485" s="331"/>
      <c r="M485" s="331"/>
      <c r="N485" s="331"/>
    </row>
    <row r="486" spans="2:14" ht="18" hidden="1" customHeight="1" outlineLevel="4">
      <c r="C486" s="668"/>
      <c r="D486" s="457"/>
      <c r="E486" s="461"/>
      <c r="F486" s="462"/>
      <c r="G486" s="460">
        <f t="shared" si="84"/>
        <v>0</v>
      </c>
      <c r="H486" s="637"/>
      <c r="I486" s="641"/>
      <c r="J486" s="344"/>
      <c r="K486" s="331"/>
      <c r="L486" s="331"/>
      <c r="M486" s="331"/>
      <c r="N486" s="331"/>
    </row>
    <row r="487" spans="2:14" ht="18" hidden="1" customHeight="1" outlineLevel="4">
      <c r="C487" s="668"/>
      <c r="D487" s="463"/>
      <c r="E487" s="464"/>
      <c r="F487" s="465"/>
      <c r="G487" s="460">
        <f>F487-E487</f>
        <v>0</v>
      </c>
      <c r="H487" s="639"/>
      <c r="I487" s="642"/>
      <c r="J487" s="344"/>
      <c r="K487" s="331"/>
      <c r="L487" s="331"/>
      <c r="M487" s="331"/>
      <c r="N487" s="331"/>
    </row>
    <row r="488" spans="2:14" ht="18" hidden="1" customHeight="1" outlineLevel="3" collapsed="1" thickBot="1">
      <c r="C488" s="669"/>
      <c r="D488" s="429" t="s">
        <v>117</v>
      </c>
      <c r="E488" s="423">
        <f>SUM(E481:E487)</f>
        <v>0</v>
      </c>
      <c r="F488" s="423">
        <f>SUM(F481:F487)</f>
        <v>0</v>
      </c>
      <c r="G488" s="443">
        <f>SUM(G481:G487)</f>
        <v>0</v>
      </c>
      <c r="H488" s="654"/>
      <c r="I488" s="655"/>
      <c r="J488" s="344"/>
      <c r="K488" s="331"/>
      <c r="L488" s="331"/>
      <c r="M488" s="331"/>
      <c r="N488" s="331"/>
    </row>
    <row r="489" spans="2:14" s="192" customFormat="1" ht="18" hidden="1" customHeight="1" outlineLevel="3">
      <c r="B489"/>
      <c r="C489" s="667" t="s">
        <v>130</v>
      </c>
      <c r="D489" s="421"/>
      <c r="E489" s="422"/>
      <c r="F489" s="414"/>
      <c r="G489" s="442">
        <f>F489-E489</f>
        <v>0</v>
      </c>
      <c r="H489" s="651"/>
      <c r="I489" s="652"/>
      <c r="J489" s="363"/>
      <c r="K489" s="364"/>
      <c r="L489" s="364"/>
      <c r="M489" s="364"/>
      <c r="N489" s="364"/>
    </row>
    <row r="490" spans="2:14" ht="18" hidden="1" customHeight="1" outlineLevel="3">
      <c r="C490" s="668"/>
      <c r="D490" s="457"/>
      <c r="E490" s="458"/>
      <c r="F490" s="459"/>
      <c r="G490" s="460">
        <f>F490-E490</f>
        <v>0</v>
      </c>
      <c r="H490" s="637"/>
      <c r="I490" s="641"/>
      <c r="J490" s="344"/>
      <c r="K490" s="331"/>
      <c r="L490" s="331"/>
      <c r="M490" s="331"/>
      <c r="N490" s="331"/>
    </row>
    <row r="491" spans="2:14" ht="18" hidden="1" customHeight="1" outlineLevel="3">
      <c r="C491" s="668"/>
      <c r="D491" s="457"/>
      <c r="E491" s="461"/>
      <c r="F491" s="462"/>
      <c r="G491" s="460">
        <f t="shared" ref="G491:G493" si="85">F491-E491</f>
        <v>0</v>
      </c>
      <c r="H491" s="637"/>
      <c r="I491" s="641"/>
      <c r="J491" s="344"/>
      <c r="K491" s="331"/>
      <c r="L491" s="331"/>
      <c r="M491" s="331"/>
      <c r="N491" s="331"/>
    </row>
    <row r="492" spans="2:14" ht="18" hidden="1" customHeight="1" outlineLevel="4">
      <c r="C492" s="668"/>
      <c r="D492" s="457"/>
      <c r="E492" s="461"/>
      <c r="F492" s="462"/>
      <c r="G492" s="460">
        <f t="shared" si="85"/>
        <v>0</v>
      </c>
      <c r="H492" s="637"/>
      <c r="I492" s="641"/>
      <c r="J492" s="344"/>
      <c r="K492" s="331"/>
      <c r="L492" s="331"/>
      <c r="M492" s="331"/>
      <c r="N492" s="331"/>
    </row>
    <row r="493" spans="2:14" ht="18" hidden="1" customHeight="1" outlineLevel="4">
      <c r="C493" s="668"/>
      <c r="D493" s="457"/>
      <c r="E493" s="461"/>
      <c r="F493" s="462"/>
      <c r="G493" s="460">
        <f t="shared" si="85"/>
        <v>0</v>
      </c>
      <c r="H493" s="637"/>
      <c r="I493" s="641"/>
      <c r="J493" s="344"/>
      <c r="K493" s="331"/>
      <c r="L493" s="331"/>
      <c r="M493" s="331"/>
      <c r="N493" s="331"/>
    </row>
    <row r="494" spans="2:14" ht="18" hidden="1" customHeight="1" outlineLevel="4">
      <c r="C494" s="668"/>
      <c r="D494" s="457"/>
      <c r="E494" s="461"/>
      <c r="F494" s="462"/>
      <c r="G494" s="460">
        <f>F494-E494</f>
        <v>0</v>
      </c>
      <c r="H494" s="637"/>
      <c r="I494" s="641"/>
      <c r="J494" s="344"/>
      <c r="K494" s="331"/>
      <c r="L494" s="331"/>
      <c r="M494" s="331"/>
      <c r="N494" s="331"/>
    </row>
    <row r="495" spans="2:14" ht="18" hidden="1" customHeight="1" outlineLevel="4">
      <c r="C495" s="668"/>
      <c r="D495" s="463"/>
      <c r="E495" s="464"/>
      <c r="F495" s="465"/>
      <c r="G495" s="460">
        <f t="shared" ref="G495" si="86">F495-E495</f>
        <v>0</v>
      </c>
      <c r="H495" s="639"/>
      <c r="I495" s="642"/>
      <c r="J495" s="344"/>
      <c r="K495" s="331"/>
      <c r="L495" s="331"/>
      <c r="M495" s="331"/>
      <c r="N495" s="331"/>
    </row>
    <row r="496" spans="2:14" ht="18" hidden="1" customHeight="1" outlineLevel="3" collapsed="1" thickBot="1">
      <c r="C496" s="669"/>
      <c r="D496" s="429" t="s">
        <v>117</v>
      </c>
      <c r="E496" s="424">
        <f>SUM(E489:E495)</f>
        <v>0</v>
      </c>
      <c r="F496" s="424">
        <f>SUM(F489:F495)</f>
        <v>0</v>
      </c>
      <c r="G496" s="425">
        <f>SUM(G489:G495)</f>
        <v>0</v>
      </c>
      <c r="H496" s="659"/>
      <c r="I496" s="660"/>
      <c r="J496" s="344"/>
      <c r="K496" s="331"/>
      <c r="L496" s="331"/>
      <c r="M496" s="331"/>
      <c r="N496" s="331"/>
    </row>
    <row r="497" spans="2:14" s="193" customFormat="1" ht="18" hidden="1" customHeight="1" outlineLevel="3">
      <c r="B497"/>
      <c r="C497" s="667" t="s">
        <v>131</v>
      </c>
      <c r="D497" s="421"/>
      <c r="E497" s="422"/>
      <c r="F497" s="414"/>
      <c r="G497" s="442">
        <f>F497-E497</f>
        <v>0</v>
      </c>
      <c r="H497" s="661"/>
      <c r="I497" s="662"/>
      <c r="J497" s="365"/>
      <c r="K497" s="366"/>
      <c r="L497" s="366"/>
      <c r="M497" s="366"/>
      <c r="N497" s="366"/>
    </row>
    <row r="498" spans="2:14" ht="18" hidden="1" customHeight="1" outlineLevel="3">
      <c r="C498" s="668"/>
      <c r="D498" s="457"/>
      <c r="E498" s="458"/>
      <c r="F498" s="459"/>
      <c r="G498" s="460">
        <f t="shared" ref="G498:G500" si="87">F498-E498</f>
        <v>0</v>
      </c>
      <c r="H498" s="637"/>
      <c r="I498" s="638"/>
      <c r="J498" s="344"/>
      <c r="K498" s="331"/>
      <c r="L498" s="331"/>
      <c r="M498" s="331"/>
      <c r="N498" s="331"/>
    </row>
    <row r="499" spans="2:14" ht="18" hidden="1" customHeight="1" outlineLevel="3">
      <c r="C499" s="668"/>
      <c r="D499" s="457"/>
      <c r="E499" s="461"/>
      <c r="F499" s="462"/>
      <c r="G499" s="460">
        <f t="shared" si="87"/>
        <v>0</v>
      </c>
      <c r="H499" s="637"/>
      <c r="I499" s="638"/>
      <c r="J499" s="344"/>
      <c r="K499" s="331"/>
      <c r="L499" s="331"/>
      <c r="M499" s="331"/>
      <c r="N499" s="331"/>
    </row>
    <row r="500" spans="2:14" ht="18" hidden="1" customHeight="1" outlineLevel="4">
      <c r="C500" s="668"/>
      <c r="D500" s="457"/>
      <c r="E500" s="461"/>
      <c r="F500" s="462"/>
      <c r="G500" s="460">
        <f t="shared" si="87"/>
        <v>0</v>
      </c>
      <c r="H500" s="637"/>
      <c r="I500" s="638"/>
      <c r="J500" s="344"/>
      <c r="K500" s="331"/>
      <c r="L500" s="331"/>
      <c r="M500" s="331"/>
      <c r="N500" s="331"/>
    </row>
    <row r="501" spans="2:14" ht="18" hidden="1" customHeight="1" outlineLevel="4">
      <c r="C501" s="668"/>
      <c r="D501" s="457"/>
      <c r="E501" s="461"/>
      <c r="F501" s="462"/>
      <c r="G501" s="460">
        <f>F501-E501</f>
        <v>0</v>
      </c>
      <c r="H501" s="637"/>
      <c r="I501" s="638"/>
      <c r="J501" s="344"/>
      <c r="K501" s="331"/>
      <c r="L501" s="331"/>
      <c r="M501" s="331"/>
      <c r="N501" s="331"/>
    </row>
    <row r="502" spans="2:14" ht="18" hidden="1" customHeight="1" outlineLevel="4">
      <c r="C502" s="668"/>
      <c r="D502" s="457"/>
      <c r="E502" s="461"/>
      <c r="F502" s="462"/>
      <c r="G502" s="460">
        <f t="shared" ref="G502:G503" si="88">F502-E502</f>
        <v>0</v>
      </c>
      <c r="H502" s="637"/>
      <c r="I502" s="638"/>
      <c r="J502" s="344"/>
      <c r="K502" s="331"/>
      <c r="L502" s="331"/>
      <c r="M502" s="331"/>
      <c r="N502" s="331"/>
    </row>
    <row r="503" spans="2:14" ht="18" hidden="1" customHeight="1" outlineLevel="4">
      <c r="C503" s="668"/>
      <c r="D503" s="463"/>
      <c r="E503" s="464"/>
      <c r="F503" s="465"/>
      <c r="G503" s="460">
        <f t="shared" si="88"/>
        <v>0</v>
      </c>
      <c r="H503" s="639"/>
      <c r="I503" s="640"/>
      <c r="J503" s="344"/>
      <c r="K503" s="331"/>
      <c r="L503" s="331"/>
      <c r="M503" s="331"/>
      <c r="N503" s="331"/>
    </row>
    <row r="504" spans="2:14" ht="18" hidden="1" customHeight="1" outlineLevel="3" collapsed="1" thickBot="1">
      <c r="C504" s="669"/>
      <c r="D504" s="429" t="s">
        <v>117</v>
      </c>
      <c r="E504" s="367">
        <f>SUM(E497:E503)</f>
        <v>0</v>
      </c>
      <c r="F504" s="367">
        <f>SUM(F497:F503)</f>
        <v>0</v>
      </c>
      <c r="G504" s="415">
        <f>SUM(G497:G503)</f>
        <v>0</v>
      </c>
      <c r="H504" s="657"/>
      <c r="I504" s="658"/>
      <c r="J504" s="344"/>
      <c r="K504" s="331"/>
      <c r="L504" s="331"/>
      <c r="M504" s="331"/>
      <c r="N504" s="331"/>
    </row>
    <row r="505" spans="2:14" s="192" customFormat="1" ht="18" hidden="1" customHeight="1" outlineLevel="3">
      <c r="B505"/>
      <c r="C505" s="667" t="s">
        <v>132</v>
      </c>
      <c r="D505" s="421"/>
      <c r="E505" s="422"/>
      <c r="F505" s="414"/>
      <c r="G505" s="442">
        <f>F505-E505</f>
        <v>0</v>
      </c>
      <c r="H505" s="651"/>
      <c r="I505" s="652"/>
      <c r="J505" s="363"/>
      <c r="K505" s="364"/>
      <c r="L505" s="364"/>
      <c r="M505" s="364"/>
      <c r="N505" s="364"/>
    </row>
    <row r="506" spans="2:14" ht="18" hidden="1" customHeight="1" outlineLevel="3">
      <c r="C506" s="668"/>
      <c r="D506" s="457"/>
      <c r="E506" s="458"/>
      <c r="F506" s="459"/>
      <c r="G506" s="460">
        <f t="shared" ref="G506:G509" si="89">F506-E506</f>
        <v>0</v>
      </c>
      <c r="H506" s="637"/>
      <c r="I506" s="641"/>
      <c r="J506" s="344"/>
      <c r="K506" s="331"/>
      <c r="L506" s="331"/>
      <c r="M506" s="331"/>
      <c r="N506" s="331"/>
    </row>
    <row r="507" spans="2:14" ht="18" hidden="1" customHeight="1" outlineLevel="3">
      <c r="C507" s="668"/>
      <c r="D507" s="457"/>
      <c r="E507" s="461"/>
      <c r="F507" s="462"/>
      <c r="G507" s="460">
        <f t="shared" si="89"/>
        <v>0</v>
      </c>
      <c r="H507" s="637"/>
      <c r="I507" s="641"/>
      <c r="J507" s="344"/>
      <c r="K507" s="331"/>
      <c r="L507" s="331"/>
      <c r="M507" s="331"/>
      <c r="N507" s="331"/>
    </row>
    <row r="508" spans="2:14" ht="18" hidden="1" customHeight="1" outlineLevel="4">
      <c r="C508" s="668"/>
      <c r="D508" s="457"/>
      <c r="E508" s="461"/>
      <c r="F508" s="462"/>
      <c r="G508" s="460">
        <f t="shared" si="89"/>
        <v>0</v>
      </c>
      <c r="H508" s="637"/>
      <c r="I508" s="641"/>
      <c r="J508" s="344"/>
      <c r="K508" s="331"/>
      <c r="L508" s="331"/>
      <c r="M508" s="331"/>
      <c r="N508" s="331"/>
    </row>
    <row r="509" spans="2:14" ht="18" hidden="1" customHeight="1" outlineLevel="4">
      <c r="C509" s="668"/>
      <c r="D509" s="457"/>
      <c r="E509" s="461"/>
      <c r="F509" s="462"/>
      <c r="G509" s="460">
        <f t="shared" si="89"/>
        <v>0</v>
      </c>
      <c r="H509" s="637"/>
      <c r="I509" s="641"/>
      <c r="J509" s="344"/>
      <c r="K509" s="331"/>
      <c r="L509" s="331"/>
      <c r="M509" s="331"/>
      <c r="N509" s="331"/>
    </row>
    <row r="510" spans="2:14" ht="18" hidden="1" customHeight="1" outlineLevel="4">
      <c r="C510" s="668"/>
      <c r="D510" s="457"/>
      <c r="E510" s="461"/>
      <c r="F510" s="462"/>
      <c r="G510" s="460">
        <f>F510-E510</f>
        <v>0</v>
      </c>
      <c r="H510" s="637"/>
      <c r="I510" s="641"/>
      <c r="J510" s="344"/>
      <c r="K510" s="331"/>
      <c r="L510" s="331"/>
      <c r="M510" s="331"/>
      <c r="N510" s="331"/>
    </row>
    <row r="511" spans="2:14" ht="18" hidden="1" customHeight="1" outlineLevel="4">
      <c r="C511" s="668"/>
      <c r="D511" s="463"/>
      <c r="E511" s="464"/>
      <c r="F511" s="465"/>
      <c r="G511" s="460">
        <f t="shared" ref="G511" si="90">F511-E511</f>
        <v>0</v>
      </c>
      <c r="H511" s="639"/>
      <c r="I511" s="642"/>
      <c r="J511" s="344"/>
      <c r="K511" s="331"/>
      <c r="L511" s="331"/>
      <c r="M511" s="331"/>
      <c r="N511" s="331"/>
    </row>
    <row r="512" spans="2:14" ht="18" hidden="1" customHeight="1" outlineLevel="3" collapsed="1" thickBot="1">
      <c r="C512" s="669"/>
      <c r="D512" s="429" t="s">
        <v>117</v>
      </c>
      <c r="E512" s="424">
        <f>SUM(E505:E511)</f>
        <v>0</v>
      </c>
      <c r="F512" s="424">
        <f>SUM(F505:F511)</f>
        <v>0</v>
      </c>
      <c r="G512" s="425">
        <f>SUM(G505:G511)</f>
        <v>0</v>
      </c>
      <c r="H512" s="659"/>
      <c r="I512" s="660"/>
      <c r="J512" s="344"/>
      <c r="K512" s="331"/>
      <c r="L512" s="331"/>
      <c r="M512" s="331"/>
      <c r="N512" s="331"/>
    </row>
    <row r="513" spans="2:14" s="192" customFormat="1" ht="18" hidden="1" customHeight="1" outlineLevel="3">
      <c r="B513"/>
      <c r="C513" s="667" t="s">
        <v>133</v>
      </c>
      <c r="D513" s="421"/>
      <c r="E513" s="422"/>
      <c r="F513" s="414"/>
      <c r="G513" s="442">
        <f>F513-E513</f>
        <v>0</v>
      </c>
      <c r="H513" s="651"/>
      <c r="I513" s="652"/>
      <c r="J513" s="363"/>
      <c r="K513" s="364"/>
      <c r="L513" s="364"/>
      <c r="M513" s="364"/>
      <c r="N513" s="364"/>
    </row>
    <row r="514" spans="2:14" ht="18" hidden="1" customHeight="1" outlineLevel="3">
      <c r="C514" s="668"/>
      <c r="D514" s="457"/>
      <c r="E514" s="458"/>
      <c r="F514" s="459"/>
      <c r="G514" s="460">
        <f>F514-E514</f>
        <v>0</v>
      </c>
      <c r="H514" s="637"/>
      <c r="I514" s="641"/>
      <c r="J514" s="344"/>
      <c r="K514" s="331"/>
      <c r="L514" s="331"/>
      <c r="M514" s="331"/>
      <c r="N514" s="331"/>
    </row>
    <row r="515" spans="2:14" ht="18" hidden="1" customHeight="1" outlineLevel="3">
      <c r="C515" s="668"/>
      <c r="D515" s="457"/>
      <c r="E515" s="461"/>
      <c r="F515" s="462"/>
      <c r="G515" s="460">
        <f>F515-E515</f>
        <v>0</v>
      </c>
      <c r="H515" s="637"/>
      <c r="I515" s="641"/>
      <c r="J515" s="344"/>
      <c r="K515" s="331"/>
      <c r="L515" s="331"/>
      <c r="M515" s="331"/>
      <c r="N515" s="331"/>
    </row>
    <row r="516" spans="2:14" ht="18" hidden="1" customHeight="1" outlineLevel="4">
      <c r="C516" s="668"/>
      <c r="D516" s="457"/>
      <c r="E516" s="461"/>
      <c r="F516" s="462"/>
      <c r="G516" s="460">
        <f t="shared" ref="G516:G519" si="91">F516-E516</f>
        <v>0</v>
      </c>
      <c r="H516" s="637"/>
      <c r="I516" s="641"/>
      <c r="J516" s="344"/>
      <c r="K516" s="331"/>
      <c r="L516" s="331"/>
      <c r="M516" s="331"/>
      <c r="N516" s="331"/>
    </row>
    <row r="517" spans="2:14" ht="18" hidden="1" customHeight="1" outlineLevel="4">
      <c r="C517" s="668"/>
      <c r="D517" s="457"/>
      <c r="E517" s="461"/>
      <c r="F517" s="462"/>
      <c r="G517" s="460">
        <f t="shared" si="91"/>
        <v>0</v>
      </c>
      <c r="H517" s="637"/>
      <c r="I517" s="641"/>
      <c r="J517" s="344"/>
      <c r="K517" s="331"/>
      <c r="L517" s="331"/>
      <c r="M517" s="331"/>
      <c r="N517" s="331"/>
    </row>
    <row r="518" spans="2:14" ht="18" hidden="1" customHeight="1" outlineLevel="4">
      <c r="C518" s="668"/>
      <c r="D518" s="457"/>
      <c r="E518" s="461"/>
      <c r="F518" s="462"/>
      <c r="G518" s="460">
        <f t="shared" si="91"/>
        <v>0</v>
      </c>
      <c r="H518" s="637"/>
      <c r="I518" s="641"/>
      <c r="J518" s="344"/>
      <c r="K518" s="331"/>
      <c r="L518" s="331"/>
      <c r="M518" s="331"/>
      <c r="N518" s="331"/>
    </row>
    <row r="519" spans="2:14" ht="18" hidden="1" customHeight="1" outlineLevel="4">
      <c r="C519" s="668"/>
      <c r="D519" s="463"/>
      <c r="E519" s="464"/>
      <c r="F519" s="465"/>
      <c r="G519" s="460">
        <f t="shared" si="91"/>
        <v>0</v>
      </c>
      <c r="H519" s="639"/>
      <c r="I519" s="642"/>
      <c r="J519" s="344"/>
      <c r="K519" s="331"/>
      <c r="L519" s="331"/>
      <c r="M519" s="331"/>
      <c r="N519" s="331"/>
    </row>
    <row r="520" spans="2:14" ht="18" hidden="1" customHeight="1" outlineLevel="3" collapsed="1" thickBot="1">
      <c r="C520" s="669"/>
      <c r="D520" s="429" t="s">
        <v>117</v>
      </c>
      <c r="E520" s="424">
        <f>SUM(E513:E519)</f>
        <v>0</v>
      </c>
      <c r="F520" s="424">
        <f>SUM(F513:F519)</f>
        <v>0</v>
      </c>
      <c r="G520" s="425">
        <f>SUM(G513:G519)</f>
        <v>0</v>
      </c>
      <c r="H520" s="659"/>
      <c r="I520" s="660"/>
      <c r="J520" s="344"/>
      <c r="K520" s="331"/>
      <c r="L520" s="331"/>
      <c r="M520" s="331"/>
      <c r="N520" s="331"/>
    </row>
    <row r="521" spans="2:14" s="192" customFormat="1" ht="18" hidden="1" customHeight="1" outlineLevel="3">
      <c r="B521"/>
      <c r="C521" s="667" t="s">
        <v>134</v>
      </c>
      <c r="D521" s="421"/>
      <c r="E521" s="422"/>
      <c r="F521" s="414"/>
      <c r="G521" s="442">
        <f>F521-E521</f>
        <v>0</v>
      </c>
      <c r="H521" s="651"/>
      <c r="I521" s="652"/>
      <c r="J521" s="363"/>
      <c r="K521" s="364"/>
      <c r="L521" s="364"/>
      <c r="M521" s="364"/>
      <c r="N521" s="364"/>
    </row>
    <row r="522" spans="2:14" ht="18" hidden="1" customHeight="1" outlineLevel="3">
      <c r="C522" s="668"/>
      <c r="D522" s="457"/>
      <c r="E522" s="458"/>
      <c r="F522" s="459"/>
      <c r="G522" s="460">
        <f t="shared" ref="G522:G526" si="92">F522-E522</f>
        <v>0</v>
      </c>
      <c r="H522" s="637"/>
      <c r="I522" s="641"/>
      <c r="J522" s="344"/>
      <c r="K522" s="331"/>
      <c r="L522" s="331"/>
      <c r="M522" s="331"/>
      <c r="N522" s="331"/>
    </row>
    <row r="523" spans="2:14" ht="18" hidden="1" customHeight="1" outlineLevel="3">
      <c r="C523" s="668"/>
      <c r="D523" s="457"/>
      <c r="E523" s="461"/>
      <c r="F523" s="462"/>
      <c r="G523" s="460">
        <f t="shared" si="92"/>
        <v>0</v>
      </c>
      <c r="H523" s="637"/>
      <c r="I523" s="641"/>
      <c r="J523" s="344"/>
      <c r="K523" s="331"/>
      <c r="L523" s="331"/>
      <c r="M523" s="331"/>
      <c r="N523" s="331"/>
    </row>
    <row r="524" spans="2:14" ht="18" hidden="1" customHeight="1" outlineLevel="4">
      <c r="C524" s="668"/>
      <c r="D524" s="457"/>
      <c r="E524" s="461"/>
      <c r="F524" s="462"/>
      <c r="G524" s="460">
        <f t="shared" si="92"/>
        <v>0</v>
      </c>
      <c r="H524" s="637"/>
      <c r="I524" s="641"/>
      <c r="J524" s="344"/>
      <c r="K524" s="331"/>
      <c r="L524" s="331"/>
      <c r="M524" s="331"/>
      <c r="N524" s="331"/>
    </row>
    <row r="525" spans="2:14" ht="18" hidden="1" customHeight="1" outlineLevel="4">
      <c r="C525" s="668"/>
      <c r="D525" s="457"/>
      <c r="E525" s="461"/>
      <c r="F525" s="462"/>
      <c r="G525" s="460">
        <f t="shared" si="92"/>
        <v>0</v>
      </c>
      <c r="H525" s="637"/>
      <c r="I525" s="641"/>
      <c r="J525" s="344"/>
      <c r="K525" s="331"/>
      <c r="L525" s="331"/>
      <c r="M525" s="331"/>
      <c r="N525" s="331"/>
    </row>
    <row r="526" spans="2:14" ht="18" hidden="1" customHeight="1" outlineLevel="4">
      <c r="C526" s="668"/>
      <c r="D526" s="457"/>
      <c r="E526" s="461"/>
      <c r="F526" s="462"/>
      <c r="G526" s="460">
        <f t="shared" si="92"/>
        <v>0</v>
      </c>
      <c r="H526" s="637"/>
      <c r="I526" s="641"/>
      <c r="J526" s="344"/>
      <c r="K526" s="331"/>
      <c r="L526" s="331"/>
      <c r="M526" s="331"/>
      <c r="N526" s="331"/>
    </row>
    <row r="527" spans="2:14" ht="18" hidden="1" customHeight="1" outlineLevel="4">
      <c r="C527" s="668"/>
      <c r="D527" s="463"/>
      <c r="E527" s="464"/>
      <c r="F527" s="465"/>
      <c r="G527" s="460">
        <f>F527-E527</f>
        <v>0</v>
      </c>
      <c r="H527" s="639"/>
      <c r="I527" s="642"/>
      <c r="J527" s="344"/>
      <c r="K527" s="331"/>
      <c r="L527" s="331"/>
      <c r="M527" s="331"/>
      <c r="N527" s="331"/>
    </row>
    <row r="528" spans="2:14" ht="18" hidden="1" customHeight="1" outlineLevel="3" collapsed="1" thickBot="1">
      <c r="C528" s="669"/>
      <c r="D528" s="429" t="s">
        <v>117</v>
      </c>
      <c r="E528" s="424">
        <f>SUM(E521:E527)</f>
        <v>0</v>
      </c>
      <c r="F528" s="424">
        <f>SUM(F521:F527)</f>
        <v>0</v>
      </c>
      <c r="G528" s="425">
        <f>SUM(G521:G527)</f>
        <v>0</v>
      </c>
      <c r="H528" s="659"/>
      <c r="I528" s="660"/>
      <c r="J528" s="344"/>
      <c r="K528" s="331"/>
      <c r="L528" s="331"/>
      <c r="M528" s="331"/>
      <c r="N528" s="331"/>
    </row>
    <row r="529" spans="2:14" ht="18" hidden="1" customHeight="1" outlineLevel="3">
      <c r="C529" s="667" t="s">
        <v>135</v>
      </c>
      <c r="D529" s="421"/>
      <c r="E529" s="422"/>
      <c r="F529" s="414"/>
      <c r="G529" s="442">
        <f>F529-E529</f>
        <v>0</v>
      </c>
      <c r="H529" s="651"/>
      <c r="I529" s="652"/>
      <c r="J529" s="344"/>
      <c r="K529" s="331"/>
      <c r="L529" s="331"/>
      <c r="M529" s="331"/>
      <c r="N529" s="331"/>
    </row>
    <row r="530" spans="2:14" ht="18" hidden="1" customHeight="1" outlineLevel="3">
      <c r="C530" s="668"/>
      <c r="D530" s="457"/>
      <c r="E530" s="458"/>
      <c r="F530" s="459"/>
      <c r="G530" s="460">
        <f>F530-E530</f>
        <v>0</v>
      </c>
      <c r="H530" s="637"/>
      <c r="I530" s="641"/>
      <c r="J530" s="344"/>
      <c r="K530" s="331"/>
      <c r="L530" s="331"/>
      <c r="M530" s="331"/>
      <c r="N530" s="331"/>
    </row>
    <row r="531" spans="2:14" ht="18" hidden="1" customHeight="1" outlineLevel="3">
      <c r="C531" s="668"/>
      <c r="D531" s="457"/>
      <c r="E531" s="461"/>
      <c r="F531" s="462"/>
      <c r="G531" s="460">
        <f t="shared" ref="G531:G533" si="93">F531-E531</f>
        <v>0</v>
      </c>
      <c r="H531" s="637"/>
      <c r="I531" s="641"/>
      <c r="J531" s="344"/>
      <c r="K531" s="331"/>
      <c r="L531" s="331"/>
      <c r="M531" s="331"/>
      <c r="N531" s="331"/>
    </row>
    <row r="532" spans="2:14" ht="18" hidden="1" customHeight="1" outlineLevel="4">
      <c r="C532" s="668"/>
      <c r="D532" s="457"/>
      <c r="E532" s="461"/>
      <c r="F532" s="462"/>
      <c r="G532" s="460">
        <f t="shared" si="93"/>
        <v>0</v>
      </c>
      <c r="H532" s="637"/>
      <c r="I532" s="641"/>
      <c r="J532" s="344"/>
      <c r="K532" s="331"/>
      <c r="L532" s="331"/>
      <c r="M532" s="331"/>
      <c r="N532" s="331"/>
    </row>
    <row r="533" spans="2:14" ht="18" hidden="1" customHeight="1" outlineLevel="4">
      <c r="C533" s="668"/>
      <c r="D533" s="457"/>
      <c r="E533" s="461"/>
      <c r="F533" s="462"/>
      <c r="G533" s="460">
        <f t="shared" si="93"/>
        <v>0</v>
      </c>
      <c r="H533" s="637"/>
      <c r="I533" s="641"/>
      <c r="J533" s="344"/>
      <c r="K533" s="331"/>
      <c r="L533" s="331"/>
      <c r="M533" s="331"/>
      <c r="N533" s="331"/>
    </row>
    <row r="534" spans="2:14" ht="18" hidden="1" customHeight="1" outlineLevel="4">
      <c r="C534" s="668"/>
      <c r="D534" s="457"/>
      <c r="E534" s="461"/>
      <c r="F534" s="462"/>
      <c r="G534" s="460">
        <f>F534-E534</f>
        <v>0</v>
      </c>
      <c r="H534" s="637"/>
      <c r="I534" s="641"/>
      <c r="J534" s="344"/>
      <c r="K534" s="331"/>
      <c r="L534" s="331"/>
      <c r="M534" s="331"/>
      <c r="N534" s="331"/>
    </row>
    <row r="535" spans="2:14" ht="18" hidden="1" customHeight="1" outlineLevel="4">
      <c r="C535" s="668"/>
      <c r="D535" s="463"/>
      <c r="E535" s="464"/>
      <c r="F535" s="465"/>
      <c r="G535" s="460">
        <f t="shared" ref="G535" si="94">F535-E535</f>
        <v>0</v>
      </c>
      <c r="H535" s="639"/>
      <c r="I535" s="642"/>
      <c r="J535" s="344"/>
      <c r="K535" s="331"/>
      <c r="L535" s="331"/>
      <c r="M535" s="331"/>
      <c r="N535" s="331"/>
    </row>
    <row r="536" spans="2:14" ht="18" hidden="1" customHeight="1" outlineLevel="3" collapsed="1" thickBot="1">
      <c r="C536" s="669"/>
      <c r="D536" s="429" t="s">
        <v>117</v>
      </c>
      <c r="E536" s="423">
        <f>SUM(E529:E535)</f>
        <v>0</v>
      </c>
      <c r="F536" s="423">
        <f>SUM(F529:F535)</f>
        <v>0</v>
      </c>
      <c r="G536" s="443">
        <f>SUM(G529:G535)</f>
        <v>0</v>
      </c>
      <c r="H536" s="654"/>
      <c r="I536" s="655"/>
      <c r="J536" s="344"/>
      <c r="K536" s="331"/>
      <c r="L536" s="331"/>
      <c r="M536" s="331"/>
      <c r="N536" s="331"/>
    </row>
    <row r="537" spans="2:14" s="192" customFormat="1" ht="18" hidden="1" customHeight="1" outlineLevel="3">
      <c r="B537"/>
      <c r="C537" s="667" t="s">
        <v>136</v>
      </c>
      <c r="D537" s="421"/>
      <c r="E537" s="422"/>
      <c r="F537" s="414"/>
      <c r="G537" s="442">
        <f>F537-E537</f>
        <v>0</v>
      </c>
      <c r="H537" s="651"/>
      <c r="I537" s="652"/>
      <c r="J537" s="363"/>
      <c r="K537" s="364"/>
      <c r="L537" s="364"/>
      <c r="M537" s="364"/>
      <c r="N537" s="364"/>
    </row>
    <row r="538" spans="2:14" ht="18" hidden="1" customHeight="1" outlineLevel="3">
      <c r="C538" s="668"/>
      <c r="D538" s="457"/>
      <c r="E538" s="458"/>
      <c r="F538" s="459"/>
      <c r="G538" s="460">
        <f t="shared" ref="G538:G540" si="95">F538-E538</f>
        <v>0</v>
      </c>
      <c r="H538" s="637"/>
      <c r="I538" s="641"/>
      <c r="J538" s="344"/>
      <c r="K538" s="331"/>
      <c r="L538" s="331"/>
      <c r="M538" s="331"/>
      <c r="N538" s="331"/>
    </row>
    <row r="539" spans="2:14" ht="18" hidden="1" customHeight="1" outlineLevel="3">
      <c r="C539" s="668"/>
      <c r="D539" s="457"/>
      <c r="E539" s="461"/>
      <c r="F539" s="462"/>
      <c r="G539" s="460">
        <f t="shared" si="95"/>
        <v>0</v>
      </c>
      <c r="H539" s="637"/>
      <c r="I539" s="641"/>
      <c r="J539" s="344"/>
      <c r="K539" s="331"/>
      <c r="L539" s="331"/>
      <c r="M539" s="331"/>
      <c r="N539" s="331"/>
    </row>
    <row r="540" spans="2:14" ht="18" hidden="1" customHeight="1" outlineLevel="4">
      <c r="C540" s="668"/>
      <c r="D540" s="457"/>
      <c r="E540" s="461"/>
      <c r="F540" s="462"/>
      <c r="G540" s="460">
        <f t="shared" si="95"/>
        <v>0</v>
      </c>
      <c r="H540" s="637"/>
      <c r="I540" s="641"/>
      <c r="J540" s="344"/>
      <c r="K540" s="331"/>
      <c r="L540" s="331"/>
      <c r="M540" s="331"/>
      <c r="N540" s="331"/>
    </row>
    <row r="541" spans="2:14" ht="18" hidden="1" customHeight="1" outlineLevel="4">
      <c r="C541" s="668"/>
      <c r="D541" s="457"/>
      <c r="E541" s="461"/>
      <c r="F541" s="462"/>
      <c r="G541" s="460">
        <f>F541-E541</f>
        <v>0</v>
      </c>
      <c r="H541" s="637"/>
      <c r="I541" s="641"/>
      <c r="J541" s="344"/>
      <c r="K541" s="331"/>
      <c r="L541" s="331"/>
      <c r="M541" s="331"/>
      <c r="N541" s="331"/>
    </row>
    <row r="542" spans="2:14" ht="18" hidden="1" customHeight="1" outlineLevel="4">
      <c r="C542" s="668"/>
      <c r="D542" s="457"/>
      <c r="E542" s="461"/>
      <c r="F542" s="462"/>
      <c r="G542" s="460">
        <f t="shared" ref="G542:G543" si="96">F542-E542</f>
        <v>0</v>
      </c>
      <c r="H542" s="637"/>
      <c r="I542" s="641"/>
      <c r="J542" s="344"/>
      <c r="K542" s="331"/>
      <c r="L542" s="331"/>
      <c r="M542" s="331"/>
      <c r="N542" s="331"/>
    </row>
    <row r="543" spans="2:14" ht="18" hidden="1" customHeight="1" outlineLevel="4">
      <c r="C543" s="668"/>
      <c r="D543" s="463"/>
      <c r="E543" s="464"/>
      <c r="F543" s="465"/>
      <c r="G543" s="460">
        <f t="shared" si="96"/>
        <v>0</v>
      </c>
      <c r="H543" s="639"/>
      <c r="I543" s="642"/>
      <c r="J543" s="344"/>
      <c r="K543" s="331"/>
      <c r="L543" s="331"/>
      <c r="M543" s="331"/>
      <c r="N543" s="331"/>
    </row>
    <row r="544" spans="2:14" ht="18" hidden="1" customHeight="1" outlineLevel="3" collapsed="1" thickBot="1">
      <c r="C544" s="669"/>
      <c r="D544" s="429" t="s">
        <v>117</v>
      </c>
      <c r="E544" s="424">
        <f>SUM(E537:E543)</f>
        <v>0</v>
      </c>
      <c r="F544" s="424">
        <f>SUM(F537:F543)</f>
        <v>0</v>
      </c>
      <c r="G544" s="425">
        <f>SUM(G537:G543)</f>
        <v>0</v>
      </c>
      <c r="H544" s="659"/>
      <c r="I544" s="660"/>
      <c r="J544" s="344"/>
      <c r="K544" s="331"/>
      <c r="L544" s="331"/>
      <c r="M544" s="331"/>
      <c r="N544" s="331"/>
    </row>
    <row r="545" spans="2:14" s="193" customFormat="1" ht="18" hidden="1" customHeight="1" outlineLevel="2" collapsed="1" thickBot="1">
      <c r="B545"/>
      <c r="C545" s="663" t="s">
        <v>141</v>
      </c>
      <c r="D545" s="664"/>
      <c r="E545" s="426">
        <f>SUM(E392,E400,E408,E416,E424,E432,E440,E448,E456,E464,E472,E480,E488,E496,E504,E512,E520,E528,E536,E544)</f>
        <v>0</v>
      </c>
      <c r="F545" s="427">
        <f t="shared" ref="F545" si="97">SUM(F392,F400,F408,F416,F424,F432,F440,F448,F456,F464,F472,F480,F488,F496,F504,F512,F520,F528,F536,F544)</f>
        <v>0</v>
      </c>
      <c r="G545" s="428">
        <f>SUM(G392,G400,G408,G416,G424,G432,G440,G448,G456,G464,G472,G480,G488,G496,G504,G512,G520,G528,G536,G544)</f>
        <v>0</v>
      </c>
      <c r="H545" s="665"/>
      <c r="I545" s="666"/>
      <c r="J545" s="365"/>
      <c r="K545" s="366"/>
      <c r="L545" s="366"/>
      <c r="M545" s="366"/>
      <c r="N545" s="366"/>
    </row>
    <row r="546" spans="2:14" s="434" customFormat="1" ht="18" hidden="1" customHeight="1" outlineLevel="1" collapsed="1">
      <c r="B546" s="72"/>
      <c r="C546" s="485"/>
      <c r="D546" s="430"/>
      <c r="E546" s="431"/>
      <c r="F546" s="431"/>
      <c r="G546" s="431"/>
      <c r="H546" s="432"/>
      <c r="I546" s="432"/>
      <c r="J546" s="433"/>
      <c r="K546" s="433"/>
      <c r="L546" s="433"/>
      <c r="M546" s="433"/>
      <c r="N546" s="433"/>
    </row>
    <row r="547" spans="2:14" ht="23.1" hidden="1" customHeight="1" outlineLevel="1" thickBot="1">
      <c r="C547" s="482" t="s">
        <v>142</v>
      </c>
      <c r="D547" s="189"/>
      <c r="E547" s="190" t="str">
        <f>IF('1.Demande d''admissibilité'!C54=0,"",'1.Demande d''admissibilité'!C54)</f>
        <v/>
      </c>
      <c r="F547" s="189"/>
      <c r="G547" s="189"/>
      <c r="H547" s="189"/>
      <c r="I547" s="191" t="str">
        <f>G14</f>
        <v>PE2XX-XXXX</v>
      </c>
      <c r="J547" s="344"/>
      <c r="K547" s="331"/>
      <c r="L547" s="331"/>
      <c r="M547" s="331"/>
      <c r="N547" s="331"/>
    </row>
    <row r="548" spans="2:14" ht="22.5" hidden="1" customHeight="1" outlineLevel="2">
      <c r="C548" s="635" t="s">
        <v>106</v>
      </c>
      <c r="D548" s="636"/>
      <c r="E548" s="644" t="s">
        <v>107</v>
      </c>
      <c r="F548" s="645"/>
      <c r="G548" s="646"/>
      <c r="H548" s="656" t="s">
        <v>108</v>
      </c>
      <c r="I548" s="635"/>
      <c r="J548" s="344"/>
      <c r="K548" s="331"/>
      <c r="L548" s="331"/>
      <c r="M548" s="331"/>
      <c r="N548" s="331"/>
    </row>
    <row r="549" spans="2:14" s="65" customFormat="1" ht="46.05" hidden="1" customHeight="1" outlineLevel="2" thickBot="1">
      <c r="C549" s="483" t="s">
        <v>109</v>
      </c>
      <c r="D549" s="472" t="s">
        <v>110</v>
      </c>
      <c r="E549" s="419" t="s">
        <v>111</v>
      </c>
      <c r="F549" s="408" t="s">
        <v>112</v>
      </c>
      <c r="G549" s="419" t="s">
        <v>113</v>
      </c>
      <c r="H549" s="649" t="s">
        <v>114</v>
      </c>
      <c r="I549" s="650"/>
      <c r="J549" s="420"/>
      <c r="K549" s="333"/>
      <c r="L549" s="333"/>
      <c r="M549" s="333"/>
      <c r="N549" s="333"/>
    </row>
    <row r="550" spans="2:14" ht="18" hidden="1" customHeight="1" outlineLevel="2">
      <c r="C550" s="667" t="s">
        <v>115</v>
      </c>
      <c r="D550" s="471"/>
      <c r="E550" s="422"/>
      <c r="F550" s="414"/>
      <c r="G550" s="442">
        <f>F550-E550</f>
        <v>0</v>
      </c>
      <c r="H550" s="651"/>
      <c r="I550" s="652"/>
      <c r="J550" s="344"/>
      <c r="K550" s="331"/>
      <c r="L550" s="331"/>
      <c r="M550" s="331"/>
      <c r="N550" s="331"/>
    </row>
    <row r="551" spans="2:14" ht="18" hidden="1" customHeight="1" outlineLevel="2">
      <c r="C551" s="668"/>
      <c r="D551" s="457"/>
      <c r="E551" s="458"/>
      <c r="F551" s="459"/>
      <c r="G551" s="460">
        <f t="shared" ref="G551:G554" si="98">F551-E551</f>
        <v>0</v>
      </c>
      <c r="H551" s="637"/>
      <c r="I551" s="641"/>
      <c r="J551" s="344"/>
      <c r="K551" s="331"/>
      <c r="L551" s="331"/>
      <c r="M551" s="331"/>
      <c r="N551" s="331"/>
    </row>
    <row r="552" spans="2:14" ht="18" hidden="1" customHeight="1" outlineLevel="2">
      <c r="C552" s="668"/>
      <c r="D552" s="457"/>
      <c r="E552" s="461"/>
      <c r="F552" s="462"/>
      <c r="G552" s="460">
        <f t="shared" si="98"/>
        <v>0</v>
      </c>
      <c r="H552" s="637"/>
      <c r="I552" s="641"/>
      <c r="J552" s="344"/>
      <c r="K552" s="331"/>
      <c r="L552" s="331"/>
      <c r="M552" s="331"/>
      <c r="N552" s="331"/>
    </row>
    <row r="553" spans="2:14" ht="18" hidden="1" customHeight="1" outlineLevel="3">
      <c r="C553" s="668"/>
      <c r="D553" s="457"/>
      <c r="E553" s="461"/>
      <c r="F553" s="462"/>
      <c r="G553" s="460">
        <f t="shared" si="98"/>
        <v>0</v>
      </c>
      <c r="H553" s="637"/>
      <c r="I553" s="641"/>
      <c r="J553" s="344"/>
      <c r="K553" s="331"/>
      <c r="L553" s="331"/>
      <c r="M553" s="331"/>
      <c r="N553" s="331"/>
    </row>
    <row r="554" spans="2:14" ht="18" hidden="1" customHeight="1" outlineLevel="3">
      <c r="C554" s="668"/>
      <c r="D554" s="457"/>
      <c r="E554" s="461"/>
      <c r="F554" s="462"/>
      <c r="G554" s="460">
        <f t="shared" si="98"/>
        <v>0</v>
      </c>
      <c r="H554" s="637"/>
      <c r="I554" s="641"/>
      <c r="J554" s="344"/>
      <c r="K554" s="331"/>
      <c r="L554" s="331"/>
      <c r="M554" s="331"/>
      <c r="N554" s="331"/>
    </row>
    <row r="555" spans="2:14" ht="18" hidden="1" customHeight="1" outlineLevel="3">
      <c r="C555" s="668"/>
      <c r="D555" s="457"/>
      <c r="E555" s="461"/>
      <c r="F555" s="462"/>
      <c r="G555" s="460">
        <f>F555-E555</f>
        <v>0</v>
      </c>
      <c r="H555" s="637"/>
      <c r="I555" s="641"/>
      <c r="J555" s="344"/>
      <c r="K555" s="331"/>
      <c r="L555" s="331"/>
      <c r="M555" s="331"/>
      <c r="N555" s="331"/>
    </row>
    <row r="556" spans="2:14" ht="18" hidden="1" customHeight="1" outlineLevel="3">
      <c r="C556" s="668"/>
      <c r="D556" s="463"/>
      <c r="E556" s="464"/>
      <c r="F556" s="465"/>
      <c r="G556" s="460">
        <f t="shared" ref="G556" si="99">F556-E556</f>
        <v>0</v>
      </c>
      <c r="H556" s="639"/>
      <c r="I556" s="642"/>
      <c r="J556" s="344"/>
      <c r="K556" s="331"/>
      <c r="L556" s="331"/>
      <c r="M556" s="331"/>
      <c r="N556" s="331"/>
    </row>
    <row r="557" spans="2:14" ht="18" hidden="1" customHeight="1" outlineLevel="2" collapsed="1" thickBot="1">
      <c r="C557" s="669"/>
      <c r="D557" s="429" t="s">
        <v>117</v>
      </c>
      <c r="E557" s="423">
        <f>SUM(E550:E556)</f>
        <v>0</v>
      </c>
      <c r="F557" s="423">
        <f>SUM(F550:F556)</f>
        <v>0</v>
      </c>
      <c r="G557" s="443">
        <f>SUM(G550:G556)</f>
        <v>0</v>
      </c>
      <c r="H557" s="654"/>
      <c r="I557" s="655"/>
      <c r="J557" s="344"/>
      <c r="K557" s="331"/>
      <c r="L557" s="331"/>
      <c r="M557" s="331"/>
      <c r="N557" s="331"/>
    </row>
    <row r="558" spans="2:14" s="192" customFormat="1" ht="18" hidden="1" customHeight="1" outlineLevel="2">
      <c r="B558"/>
      <c r="C558" s="667" t="s">
        <v>118</v>
      </c>
      <c r="D558" s="421"/>
      <c r="E558" s="422"/>
      <c r="F558" s="414"/>
      <c r="G558" s="442">
        <f>F558-E558</f>
        <v>0</v>
      </c>
      <c r="H558" s="651"/>
      <c r="I558" s="652"/>
      <c r="J558" s="363"/>
      <c r="K558" s="364"/>
      <c r="L558" s="364"/>
      <c r="M558" s="364"/>
      <c r="N558" s="364"/>
    </row>
    <row r="559" spans="2:14" ht="18" hidden="1" customHeight="1" outlineLevel="2">
      <c r="C559" s="668"/>
      <c r="D559" s="457"/>
      <c r="E559" s="458"/>
      <c r="F559" s="459"/>
      <c r="G559" s="460">
        <f>F559-E559</f>
        <v>0</v>
      </c>
      <c r="H559" s="637"/>
      <c r="I559" s="641"/>
      <c r="J559" s="344"/>
      <c r="K559" s="331"/>
      <c r="L559" s="331"/>
      <c r="M559" s="331"/>
      <c r="N559" s="331"/>
    </row>
    <row r="560" spans="2:14" ht="18" hidden="1" customHeight="1" outlineLevel="2">
      <c r="C560" s="668"/>
      <c r="D560" s="457"/>
      <c r="E560" s="461"/>
      <c r="F560" s="462"/>
      <c r="G560" s="460">
        <f>F560-E560</f>
        <v>0</v>
      </c>
      <c r="H560" s="637"/>
      <c r="I560" s="641"/>
      <c r="J560" s="344"/>
      <c r="K560" s="331"/>
      <c r="L560" s="331"/>
      <c r="M560" s="331"/>
      <c r="N560" s="331"/>
    </row>
    <row r="561" spans="2:14" ht="18" hidden="1" customHeight="1" outlineLevel="3">
      <c r="C561" s="668"/>
      <c r="D561" s="457"/>
      <c r="E561" s="461"/>
      <c r="F561" s="462"/>
      <c r="G561" s="460">
        <f t="shared" ref="G561:G564" si="100">F561-E561</f>
        <v>0</v>
      </c>
      <c r="H561" s="637"/>
      <c r="I561" s="641"/>
      <c r="J561" s="344"/>
      <c r="K561" s="331"/>
      <c r="L561" s="331"/>
      <c r="M561" s="331"/>
      <c r="N561" s="331"/>
    </row>
    <row r="562" spans="2:14" ht="18" hidden="1" customHeight="1" outlineLevel="3">
      <c r="C562" s="668"/>
      <c r="D562" s="457"/>
      <c r="E562" s="461"/>
      <c r="F562" s="462"/>
      <c r="G562" s="460">
        <f t="shared" si="100"/>
        <v>0</v>
      </c>
      <c r="H562" s="637"/>
      <c r="I562" s="641"/>
      <c r="J562" s="344"/>
      <c r="K562" s="331"/>
      <c r="L562" s="331"/>
      <c r="M562" s="331"/>
      <c r="N562" s="331"/>
    </row>
    <row r="563" spans="2:14" ht="18" hidden="1" customHeight="1" outlineLevel="3">
      <c r="C563" s="668"/>
      <c r="D563" s="457"/>
      <c r="E563" s="461"/>
      <c r="F563" s="462"/>
      <c r="G563" s="460">
        <f t="shared" si="100"/>
        <v>0</v>
      </c>
      <c r="H563" s="637"/>
      <c r="I563" s="641"/>
      <c r="J563" s="344"/>
      <c r="K563" s="331"/>
      <c r="L563" s="331"/>
      <c r="M563" s="331"/>
      <c r="N563" s="331"/>
    </row>
    <row r="564" spans="2:14" ht="18" hidden="1" customHeight="1" outlineLevel="3">
      <c r="C564" s="668"/>
      <c r="D564" s="463"/>
      <c r="E564" s="464"/>
      <c r="F564" s="465"/>
      <c r="G564" s="460">
        <f t="shared" si="100"/>
        <v>0</v>
      </c>
      <c r="H564" s="639"/>
      <c r="I564" s="642"/>
      <c r="J564" s="344"/>
      <c r="K564" s="331"/>
      <c r="L564" s="331"/>
      <c r="M564" s="331"/>
      <c r="N564" s="331"/>
    </row>
    <row r="565" spans="2:14" ht="18" hidden="1" customHeight="1" outlineLevel="2" collapsed="1" thickBot="1">
      <c r="C565" s="669"/>
      <c r="D565" s="429" t="s">
        <v>117</v>
      </c>
      <c r="E565" s="424">
        <f>SUM(E558:E564)</f>
        <v>0</v>
      </c>
      <c r="F565" s="424">
        <f>SUM(F558:F564)</f>
        <v>0</v>
      </c>
      <c r="G565" s="425">
        <f>SUM(G558:G564)</f>
        <v>0</v>
      </c>
      <c r="H565" s="659"/>
      <c r="I565" s="660"/>
      <c r="J565" s="344"/>
      <c r="K565" s="331"/>
      <c r="L565" s="331"/>
      <c r="M565" s="331"/>
      <c r="N565" s="331"/>
    </row>
    <row r="566" spans="2:14" s="193" customFormat="1" ht="18" hidden="1" customHeight="1" outlineLevel="2">
      <c r="B566"/>
      <c r="C566" s="667" t="s">
        <v>119</v>
      </c>
      <c r="D566" s="421"/>
      <c r="E566" s="422"/>
      <c r="F566" s="414"/>
      <c r="G566" s="442">
        <f>F566-E566</f>
        <v>0</v>
      </c>
      <c r="H566" s="661"/>
      <c r="I566" s="662"/>
      <c r="J566" s="365"/>
      <c r="K566" s="366"/>
      <c r="L566" s="366"/>
      <c r="M566" s="366"/>
      <c r="N566" s="366"/>
    </row>
    <row r="567" spans="2:14" ht="18" hidden="1" customHeight="1" outlineLevel="2">
      <c r="C567" s="668"/>
      <c r="D567" s="457"/>
      <c r="E567" s="458"/>
      <c r="F567" s="459"/>
      <c r="G567" s="460">
        <f t="shared" ref="G567:G571" si="101">F567-E567</f>
        <v>0</v>
      </c>
      <c r="H567" s="637"/>
      <c r="I567" s="638"/>
      <c r="J567" s="344"/>
      <c r="K567" s="331"/>
      <c r="L567" s="331"/>
      <c r="M567" s="331"/>
      <c r="N567" s="331"/>
    </row>
    <row r="568" spans="2:14" ht="18" hidden="1" customHeight="1" outlineLevel="2">
      <c r="C568" s="668"/>
      <c r="D568" s="457"/>
      <c r="E568" s="461"/>
      <c r="F568" s="462"/>
      <c r="G568" s="460">
        <f t="shared" si="101"/>
        <v>0</v>
      </c>
      <c r="H568" s="637"/>
      <c r="I568" s="638"/>
      <c r="J568" s="344"/>
      <c r="K568" s="331"/>
      <c r="L568" s="331"/>
      <c r="M568" s="331"/>
      <c r="N568" s="331"/>
    </row>
    <row r="569" spans="2:14" ht="18" hidden="1" customHeight="1" outlineLevel="3">
      <c r="C569" s="668"/>
      <c r="D569" s="457"/>
      <c r="E569" s="461"/>
      <c r="F569" s="462"/>
      <c r="G569" s="460">
        <f t="shared" si="101"/>
        <v>0</v>
      </c>
      <c r="H569" s="637"/>
      <c r="I569" s="638"/>
      <c r="J569" s="344"/>
      <c r="K569" s="331"/>
      <c r="L569" s="331"/>
      <c r="M569" s="331"/>
      <c r="N569" s="331"/>
    </row>
    <row r="570" spans="2:14" ht="18" hidden="1" customHeight="1" outlineLevel="3">
      <c r="C570" s="668"/>
      <c r="D570" s="457"/>
      <c r="E570" s="461"/>
      <c r="F570" s="462"/>
      <c r="G570" s="460">
        <f t="shared" si="101"/>
        <v>0</v>
      </c>
      <c r="H570" s="637"/>
      <c r="I570" s="638"/>
      <c r="J570" s="344"/>
      <c r="K570" s="331"/>
      <c r="L570" s="331"/>
      <c r="M570" s="331"/>
      <c r="N570" s="331"/>
    </row>
    <row r="571" spans="2:14" ht="18" hidden="1" customHeight="1" outlineLevel="3">
      <c r="C571" s="668"/>
      <c r="D571" s="457"/>
      <c r="E571" s="461"/>
      <c r="F571" s="462"/>
      <c r="G571" s="460">
        <f t="shared" si="101"/>
        <v>0</v>
      </c>
      <c r="H571" s="637"/>
      <c r="I571" s="638"/>
      <c r="J571" s="344"/>
      <c r="K571" s="331"/>
      <c r="L571" s="331"/>
      <c r="M571" s="331"/>
      <c r="N571" s="331"/>
    </row>
    <row r="572" spans="2:14" ht="18" hidden="1" customHeight="1" outlineLevel="3">
      <c r="C572" s="668"/>
      <c r="D572" s="463"/>
      <c r="E572" s="464"/>
      <c r="F572" s="465"/>
      <c r="G572" s="460">
        <f>F572-E572</f>
        <v>0</v>
      </c>
      <c r="H572" s="639"/>
      <c r="I572" s="640"/>
      <c r="J572" s="344"/>
      <c r="K572" s="331"/>
      <c r="L572" s="331"/>
      <c r="M572" s="331"/>
      <c r="N572" s="331"/>
    </row>
    <row r="573" spans="2:14" ht="18" hidden="1" customHeight="1" outlineLevel="2" collapsed="1" thickBot="1">
      <c r="C573" s="669"/>
      <c r="D573" s="429" t="s">
        <v>117</v>
      </c>
      <c r="E573" s="367">
        <f>SUM(E566:E572)</f>
        <v>0</v>
      </c>
      <c r="F573" s="367">
        <f>SUM(F566:F572)</f>
        <v>0</v>
      </c>
      <c r="G573" s="415">
        <f>SUM(G566:G572)</f>
        <v>0</v>
      </c>
      <c r="H573" s="657"/>
      <c r="I573" s="658"/>
      <c r="J573" s="344"/>
      <c r="K573" s="331"/>
      <c r="L573" s="331"/>
      <c r="M573" s="331"/>
      <c r="N573" s="331"/>
    </row>
    <row r="574" spans="2:14" s="192" customFormat="1" ht="18" hidden="1" customHeight="1" outlineLevel="2">
      <c r="B574"/>
      <c r="C574" s="667" t="s">
        <v>120</v>
      </c>
      <c r="D574" s="421"/>
      <c r="E574" s="422"/>
      <c r="F574" s="414"/>
      <c r="G574" s="442">
        <f>F574-E574</f>
        <v>0</v>
      </c>
      <c r="H574" s="651"/>
      <c r="I574" s="652"/>
      <c r="J574" s="363"/>
      <c r="K574" s="364"/>
      <c r="L574" s="364"/>
      <c r="M574" s="364"/>
      <c r="N574" s="364"/>
    </row>
    <row r="575" spans="2:14" ht="18" hidden="1" customHeight="1" outlineLevel="2">
      <c r="C575" s="668"/>
      <c r="D575" s="457"/>
      <c r="E575" s="458"/>
      <c r="F575" s="459"/>
      <c r="G575" s="460">
        <f>F575-E575</f>
        <v>0</v>
      </c>
      <c r="H575" s="637"/>
      <c r="I575" s="641"/>
      <c r="J575" s="344"/>
      <c r="K575" s="331"/>
      <c r="L575" s="331"/>
      <c r="M575" s="331"/>
      <c r="N575" s="331"/>
    </row>
    <row r="576" spans="2:14" ht="18" hidden="1" customHeight="1" outlineLevel="2">
      <c r="C576" s="668"/>
      <c r="D576" s="457"/>
      <c r="E576" s="461"/>
      <c r="F576" s="462"/>
      <c r="G576" s="460">
        <f t="shared" ref="G576:G578" si="102">F576-E576</f>
        <v>0</v>
      </c>
      <c r="H576" s="637"/>
      <c r="I576" s="641"/>
      <c r="J576" s="344"/>
      <c r="K576" s="331"/>
      <c r="L576" s="331"/>
      <c r="M576" s="331"/>
      <c r="N576" s="331"/>
    </row>
    <row r="577" spans="2:14" ht="18" hidden="1" customHeight="1" outlineLevel="3">
      <c r="C577" s="668"/>
      <c r="D577" s="457"/>
      <c r="E577" s="461"/>
      <c r="F577" s="462"/>
      <c r="G577" s="460">
        <f t="shared" si="102"/>
        <v>0</v>
      </c>
      <c r="H577" s="637"/>
      <c r="I577" s="641"/>
      <c r="J577" s="344"/>
      <c r="K577" s="331"/>
      <c r="L577" s="331"/>
      <c r="M577" s="331"/>
      <c r="N577" s="331"/>
    </row>
    <row r="578" spans="2:14" ht="18" hidden="1" customHeight="1" outlineLevel="3">
      <c r="C578" s="668"/>
      <c r="D578" s="457"/>
      <c r="E578" s="461"/>
      <c r="F578" s="462"/>
      <c r="G578" s="460">
        <f t="shared" si="102"/>
        <v>0</v>
      </c>
      <c r="H578" s="637"/>
      <c r="I578" s="641"/>
      <c r="J578" s="344"/>
      <c r="K578" s="331"/>
      <c r="L578" s="331"/>
      <c r="M578" s="331"/>
      <c r="N578" s="331"/>
    </row>
    <row r="579" spans="2:14" ht="18" hidden="1" customHeight="1" outlineLevel="3">
      <c r="C579" s="668"/>
      <c r="D579" s="457"/>
      <c r="E579" s="461"/>
      <c r="F579" s="462"/>
      <c r="G579" s="460">
        <f>F579-E579</f>
        <v>0</v>
      </c>
      <c r="H579" s="637"/>
      <c r="I579" s="641"/>
      <c r="J579" s="344"/>
      <c r="K579" s="331"/>
      <c r="L579" s="331"/>
      <c r="M579" s="331"/>
      <c r="N579" s="331"/>
    </row>
    <row r="580" spans="2:14" ht="18" hidden="1" customHeight="1" outlineLevel="3">
      <c r="C580" s="668"/>
      <c r="D580" s="463"/>
      <c r="E580" s="464"/>
      <c r="F580" s="465"/>
      <c r="G580" s="460">
        <f t="shared" ref="G580" si="103">F580-E580</f>
        <v>0</v>
      </c>
      <c r="H580" s="639"/>
      <c r="I580" s="642"/>
      <c r="J580" s="344"/>
      <c r="K580" s="331"/>
      <c r="L580" s="331"/>
      <c r="M580" s="331"/>
      <c r="N580" s="331"/>
    </row>
    <row r="581" spans="2:14" ht="18" hidden="1" customHeight="1" outlineLevel="2" collapsed="1" thickBot="1">
      <c r="C581" s="669"/>
      <c r="D581" s="429" t="s">
        <v>117</v>
      </c>
      <c r="E581" s="424">
        <f>SUM(E574:E580)</f>
        <v>0</v>
      </c>
      <c r="F581" s="424">
        <f>SUM(F574:F580)</f>
        <v>0</v>
      </c>
      <c r="G581" s="425">
        <f>SUM(G574:G580)</f>
        <v>0</v>
      </c>
      <c r="H581" s="659"/>
      <c r="I581" s="660"/>
      <c r="J581" s="344"/>
      <c r="K581" s="331"/>
      <c r="L581" s="331"/>
      <c r="M581" s="331"/>
      <c r="N581" s="331"/>
    </row>
    <row r="582" spans="2:14" s="192" customFormat="1" ht="18" hidden="1" customHeight="1" outlineLevel="2">
      <c r="B582"/>
      <c r="C582" s="667" t="s">
        <v>121</v>
      </c>
      <c r="D582" s="421"/>
      <c r="E582" s="422"/>
      <c r="F582" s="414"/>
      <c r="G582" s="442">
        <f>F582-E582</f>
        <v>0</v>
      </c>
      <c r="H582" s="651"/>
      <c r="I582" s="652"/>
      <c r="J582" s="363"/>
      <c r="K582" s="364"/>
      <c r="L582" s="364"/>
      <c r="M582" s="364"/>
      <c r="N582" s="364"/>
    </row>
    <row r="583" spans="2:14" ht="18" hidden="1" customHeight="1" outlineLevel="2">
      <c r="C583" s="668"/>
      <c r="D583" s="457"/>
      <c r="E583" s="458"/>
      <c r="F583" s="459"/>
      <c r="G583" s="460">
        <f t="shared" ref="G583:G585" si="104">F583-E583</f>
        <v>0</v>
      </c>
      <c r="H583" s="637"/>
      <c r="I583" s="641"/>
      <c r="J583" s="344"/>
      <c r="K583" s="331"/>
      <c r="L583" s="331"/>
      <c r="M583" s="331"/>
      <c r="N583" s="331"/>
    </row>
    <row r="584" spans="2:14" ht="18" hidden="1" customHeight="1" outlineLevel="2">
      <c r="C584" s="668"/>
      <c r="D584" s="457"/>
      <c r="E584" s="461"/>
      <c r="F584" s="462"/>
      <c r="G584" s="460">
        <f t="shared" si="104"/>
        <v>0</v>
      </c>
      <c r="H584" s="637"/>
      <c r="I584" s="641"/>
      <c r="J584" s="344"/>
      <c r="K584" s="331"/>
      <c r="L584" s="331"/>
      <c r="M584" s="331"/>
      <c r="N584" s="331"/>
    </row>
    <row r="585" spans="2:14" ht="18" hidden="1" customHeight="1" outlineLevel="3">
      <c r="C585" s="668"/>
      <c r="D585" s="457"/>
      <c r="E585" s="461"/>
      <c r="F585" s="462"/>
      <c r="G585" s="460">
        <f t="shared" si="104"/>
        <v>0</v>
      </c>
      <c r="H585" s="637"/>
      <c r="I585" s="641"/>
      <c r="J585" s="344"/>
      <c r="K585" s="331"/>
      <c r="L585" s="331"/>
      <c r="M585" s="331"/>
      <c r="N585" s="331"/>
    </row>
    <row r="586" spans="2:14" ht="18" hidden="1" customHeight="1" outlineLevel="3">
      <c r="C586" s="668"/>
      <c r="D586" s="457"/>
      <c r="E586" s="461"/>
      <c r="F586" s="462"/>
      <c r="G586" s="460">
        <f>F586-E586</f>
        <v>0</v>
      </c>
      <c r="H586" s="637"/>
      <c r="I586" s="641"/>
      <c r="J586" s="344"/>
      <c r="K586" s="331"/>
      <c r="L586" s="331"/>
      <c r="M586" s="331"/>
      <c r="N586" s="331"/>
    </row>
    <row r="587" spans="2:14" ht="18" hidden="1" customHeight="1" outlineLevel="3">
      <c r="C587" s="668"/>
      <c r="D587" s="457"/>
      <c r="E587" s="461"/>
      <c r="F587" s="462"/>
      <c r="G587" s="460">
        <f t="shared" ref="G587:G588" si="105">F587-E587</f>
        <v>0</v>
      </c>
      <c r="H587" s="637"/>
      <c r="I587" s="641"/>
      <c r="J587" s="344"/>
      <c r="K587" s="331"/>
      <c r="L587" s="331"/>
      <c r="M587" s="331"/>
      <c r="N587" s="331"/>
    </row>
    <row r="588" spans="2:14" ht="18" hidden="1" customHeight="1" outlineLevel="3">
      <c r="C588" s="668"/>
      <c r="D588" s="463"/>
      <c r="E588" s="464"/>
      <c r="F588" s="465"/>
      <c r="G588" s="460">
        <f t="shared" si="105"/>
        <v>0</v>
      </c>
      <c r="H588" s="639"/>
      <c r="I588" s="642"/>
      <c r="J588" s="344"/>
      <c r="K588" s="331"/>
      <c r="L588" s="331"/>
      <c r="M588" s="331"/>
      <c r="N588" s="331"/>
    </row>
    <row r="589" spans="2:14" ht="18" hidden="1" customHeight="1" outlineLevel="2" collapsed="1" thickBot="1">
      <c r="C589" s="669"/>
      <c r="D589" s="429" t="s">
        <v>117</v>
      </c>
      <c r="E589" s="424">
        <f>SUM(E582:E588)</f>
        <v>0</v>
      </c>
      <c r="F589" s="424">
        <f>SUM(F582:F588)</f>
        <v>0</v>
      </c>
      <c r="G589" s="425">
        <f>SUM(G582:G588)</f>
        <v>0</v>
      </c>
      <c r="H589" s="659"/>
      <c r="I589" s="660"/>
      <c r="J589" s="344"/>
      <c r="K589" s="331"/>
      <c r="L589" s="331"/>
      <c r="M589" s="331"/>
      <c r="N589" s="331"/>
    </row>
    <row r="590" spans="2:14" s="192" customFormat="1" ht="18" hidden="1" customHeight="1" outlineLevel="2">
      <c r="B590"/>
      <c r="C590" s="667" t="s">
        <v>122</v>
      </c>
      <c r="D590" s="421"/>
      <c r="E590" s="422"/>
      <c r="F590" s="414"/>
      <c r="G590" s="442">
        <f>F590-E590</f>
        <v>0</v>
      </c>
      <c r="H590" s="651"/>
      <c r="I590" s="652"/>
      <c r="J590" s="363"/>
      <c r="K590" s="364"/>
      <c r="L590" s="364"/>
      <c r="M590" s="364"/>
      <c r="N590" s="364"/>
    </row>
    <row r="591" spans="2:14" ht="18" hidden="1" customHeight="1" outlineLevel="2">
      <c r="C591" s="668"/>
      <c r="D591" s="457"/>
      <c r="E591" s="458"/>
      <c r="F591" s="459"/>
      <c r="G591" s="460">
        <f t="shared" ref="G591:G594" si="106">F591-E591</f>
        <v>0</v>
      </c>
      <c r="H591" s="637"/>
      <c r="I591" s="641"/>
      <c r="J591" s="344"/>
      <c r="K591" s="331"/>
      <c r="L591" s="331"/>
      <c r="M591" s="331"/>
      <c r="N591" s="331"/>
    </row>
    <row r="592" spans="2:14" ht="18" hidden="1" customHeight="1" outlineLevel="2">
      <c r="C592" s="668"/>
      <c r="D592" s="457"/>
      <c r="E592" s="461"/>
      <c r="F592" s="462"/>
      <c r="G592" s="460">
        <f t="shared" si="106"/>
        <v>0</v>
      </c>
      <c r="H592" s="637"/>
      <c r="I592" s="641"/>
      <c r="J592" s="344"/>
      <c r="K592" s="331"/>
      <c r="L592" s="331"/>
      <c r="M592" s="331"/>
      <c r="N592" s="331"/>
    </row>
    <row r="593" spans="2:14" ht="18" hidden="1" customHeight="1" outlineLevel="3">
      <c r="C593" s="668"/>
      <c r="D593" s="457"/>
      <c r="E593" s="461"/>
      <c r="F593" s="462"/>
      <c r="G593" s="460">
        <f t="shared" si="106"/>
        <v>0</v>
      </c>
      <c r="H593" s="637"/>
      <c r="I593" s="641"/>
      <c r="J593" s="344"/>
      <c r="K593" s="331"/>
      <c r="L593" s="331"/>
      <c r="M593" s="331"/>
      <c r="N593" s="331"/>
    </row>
    <row r="594" spans="2:14" ht="18" hidden="1" customHeight="1" outlineLevel="3">
      <c r="C594" s="668"/>
      <c r="D594" s="457"/>
      <c r="E594" s="461"/>
      <c r="F594" s="462"/>
      <c r="G594" s="460">
        <f t="shared" si="106"/>
        <v>0</v>
      </c>
      <c r="H594" s="637"/>
      <c r="I594" s="641"/>
      <c r="J594" s="344"/>
      <c r="K594" s="331"/>
      <c r="L594" s="331"/>
      <c r="M594" s="331"/>
      <c r="N594" s="331"/>
    </row>
    <row r="595" spans="2:14" ht="18" hidden="1" customHeight="1" outlineLevel="3">
      <c r="C595" s="668"/>
      <c r="D595" s="457"/>
      <c r="E595" s="461"/>
      <c r="F595" s="462"/>
      <c r="G595" s="460">
        <f>F595-E595</f>
        <v>0</v>
      </c>
      <c r="H595" s="637"/>
      <c r="I595" s="641"/>
      <c r="J595" s="344"/>
      <c r="K595" s="331"/>
      <c r="L595" s="331"/>
      <c r="M595" s="331"/>
      <c r="N595" s="331"/>
    </row>
    <row r="596" spans="2:14" ht="18" hidden="1" customHeight="1" outlineLevel="3">
      <c r="C596" s="668"/>
      <c r="D596" s="463"/>
      <c r="E596" s="464"/>
      <c r="F596" s="465"/>
      <c r="G596" s="460">
        <f t="shared" ref="G596" si="107">F596-E596</f>
        <v>0</v>
      </c>
      <c r="H596" s="639"/>
      <c r="I596" s="642"/>
      <c r="J596" s="344"/>
      <c r="K596" s="331"/>
      <c r="L596" s="331"/>
      <c r="M596" s="331"/>
      <c r="N596" s="331"/>
    </row>
    <row r="597" spans="2:14" ht="18" hidden="1" customHeight="1" outlineLevel="2" collapsed="1" thickBot="1">
      <c r="C597" s="669"/>
      <c r="D597" s="429" t="s">
        <v>117</v>
      </c>
      <c r="E597" s="424">
        <f>SUM(E590:E596)</f>
        <v>0</v>
      </c>
      <c r="F597" s="424">
        <f>SUM(F590:F596)</f>
        <v>0</v>
      </c>
      <c r="G597" s="425">
        <f>SUM(G590:G596)</f>
        <v>0</v>
      </c>
      <c r="H597" s="659"/>
      <c r="I597" s="660"/>
      <c r="J597" s="344"/>
      <c r="K597" s="331"/>
      <c r="L597" s="331"/>
      <c r="M597" s="331"/>
      <c r="N597" s="331"/>
    </row>
    <row r="598" spans="2:14" ht="18" hidden="1" customHeight="1" outlineLevel="2">
      <c r="C598" s="667" t="s">
        <v>123</v>
      </c>
      <c r="D598" s="421"/>
      <c r="E598" s="422"/>
      <c r="F598" s="414"/>
      <c r="G598" s="442">
        <f>F598-E598</f>
        <v>0</v>
      </c>
      <c r="H598" s="651"/>
      <c r="I598" s="652"/>
      <c r="J598" s="344"/>
      <c r="K598" s="331"/>
      <c r="L598" s="331"/>
      <c r="M598" s="331"/>
      <c r="N598" s="331"/>
    </row>
    <row r="599" spans="2:14" ht="18" hidden="1" customHeight="1" outlineLevel="2">
      <c r="C599" s="668"/>
      <c r="D599" s="457"/>
      <c r="E599" s="458"/>
      <c r="F599" s="459"/>
      <c r="G599" s="460">
        <f>F599-E599</f>
        <v>0</v>
      </c>
      <c r="H599" s="637"/>
      <c r="I599" s="641"/>
      <c r="J599" s="344"/>
      <c r="K599" s="331"/>
      <c r="L599" s="331"/>
      <c r="M599" s="331"/>
      <c r="N599" s="331"/>
    </row>
    <row r="600" spans="2:14" ht="18" hidden="1" customHeight="1" outlineLevel="2">
      <c r="C600" s="668"/>
      <c r="D600" s="457"/>
      <c r="E600" s="461"/>
      <c r="F600" s="462"/>
      <c r="G600" s="460">
        <f>F600-E600</f>
        <v>0</v>
      </c>
      <c r="H600" s="637"/>
      <c r="I600" s="641"/>
      <c r="J600" s="344"/>
      <c r="K600" s="331"/>
      <c r="L600" s="331"/>
      <c r="M600" s="331"/>
      <c r="N600" s="331"/>
    </row>
    <row r="601" spans="2:14" ht="18" hidden="1" customHeight="1" outlineLevel="3">
      <c r="C601" s="668"/>
      <c r="D601" s="457"/>
      <c r="E601" s="461"/>
      <c r="F601" s="462"/>
      <c r="G601" s="460">
        <f t="shared" ref="G601:G604" si="108">F601-E601</f>
        <v>0</v>
      </c>
      <c r="H601" s="637"/>
      <c r="I601" s="641"/>
      <c r="J601" s="344"/>
      <c r="K601" s="331"/>
      <c r="L601" s="331"/>
      <c r="M601" s="331"/>
      <c r="N601" s="331"/>
    </row>
    <row r="602" spans="2:14" ht="18" hidden="1" customHeight="1" outlineLevel="3">
      <c r="C602" s="668"/>
      <c r="D602" s="457"/>
      <c r="E602" s="461"/>
      <c r="F602" s="462"/>
      <c r="G602" s="460">
        <f t="shared" si="108"/>
        <v>0</v>
      </c>
      <c r="H602" s="637"/>
      <c r="I602" s="641"/>
      <c r="J602" s="344"/>
      <c r="K602" s="331"/>
      <c r="L602" s="331"/>
      <c r="M602" s="331"/>
      <c r="N602" s="331"/>
    </row>
    <row r="603" spans="2:14" ht="18" hidden="1" customHeight="1" outlineLevel="3">
      <c r="C603" s="668"/>
      <c r="D603" s="457"/>
      <c r="E603" s="461"/>
      <c r="F603" s="462"/>
      <c r="G603" s="460">
        <f t="shared" si="108"/>
        <v>0</v>
      </c>
      <c r="H603" s="637"/>
      <c r="I603" s="641"/>
      <c r="J603" s="344"/>
      <c r="K603" s="331"/>
      <c r="L603" s="331"/>
      <c r="M603" s="331"/>
      <c r="N603" s="331"/>
    </row>
    <row r="604" spans="2:14" ht="18" hidden="1" customHeight="1" outlineLevel="3">
      <c r="C604" s="668"/>
      <c r="D604" s="463"/>
      <c r="E604" s="464"/>
      <c r="F604" s="465"/>
      <c r="G604" s="460">
        <f t="shared" si="108"/>
        <v>0</v>
      </c>
      <c r="H604" s="639"/>
      <c r="I604" s="642"/>
      <c r="J604" s="344"/>
      <c r="K604" s="331"/>
      <c r="L604" s="331"/>
      <c r="M604" s="331"/>
      <c r="N604" s="331"/>
    </row>
    <row r="605" spans="2:14" ht="18" hidden="1" customHeight="1" outlineLevel="2" collapsed="1" thickBot="1">
      <c r="C605" s="669"/>
      <c r="D605" s="429" t="s">
        <v>117</v>
      </c>
      <c r="E605" s="423">
        <f>SUM(E598:E604)</f>
        <v>0</v>
      </c>
      <c r="F605" s="423">
        <f>SUM(F598:F604)</f>
        <v>0</v>
      </c>
      <c r="G605" s="443">
        <f>SUM(G598:G604)</f>
        <v>0</v>
      </c>
      <c r="H605" s="654"/>
      <c r="I605" s="655"/>
      <c r="J605" s="344"/>
      <c r="K605" s="331"/>
      <c r="L605" s="331"/>
      <c r="M605" s="331"/>
      <c r="N605" s="331"/>
    </row>
    <row r="606" spans="2:14" s="192" customFormat="1" ht="18" hidden="1" customHeight="1" outlineLevel="2">
      <c r="B606"/>
      <c r="C606" s="667" t="s">
        <v>124</v>
      </c>
      <c r="D606" s="421"/>
      <c r="E606" s="422"/>
      <c r="F606" s="414"/>
      <c r="G606" s="442">
        <f>F606-E606</f>
        <v>0</v>
      </c>
      <c r="H606" s="651"/>
      <c r="I606" s="652"/>
      <c r="J606" s="363"/>
      <c r="K606" s="364"/>
      <c r="L606" s="364"/>
      <c r="M606" s="364"/>
      <c r="N606" s="364"/>
    </row>
    <row r="607" spans="2:14" ht="18" hidden="1" customHeight="1" outlineLevel="2">
      <c r="C607" s="668"/>
      <c r="D607" s="457"/>
      <c r="E607" s="458"/>
      <c r="F607" s="459"/>
      <c r="G607" s="460">
        <f t="shared" ref="G607:G611" si="109">F607-E607</f>
        <v>0</v>
      </c>
      <c r="H607" s="637"/>
      <c r="I607" s="641"/>
      <c r="J607" s="344"/>
      <c r="K607" s="331"/>
      <c r="L607" s="331"/>
      <c r="M607" s="331"/>
      <c r="N607" s="331"/>
    </row>
    <row r="608" spans="2:14" ht="18" hidden="1" customHeight="1" outlineLevel="2">
      <c r="C608" s="668"/>
      <c r="D608" s="457"/>
      <c r="E608" s="461"/>
      <c r="F608" s="462"/>
      <c r="G608" s="460">
        <f t="shared" si="109"/>
        <v>0</v>
      </c>
      <c r="H608" s="637"/>
      <c r="I608" s="641"/>
      <c r="J608" s="344"/>
      <c r="K608" s="331"/>
      <c r="L608" s="331"/>
      <c r="M608" s="331"/>
      <c r="N608" s="331"/>
    </row>
    <row r="609" spans="2:14" ht="18" hidden="1" customHeight="1" outlineLevel="3">
      <c r="C609" s="668"/>
      <c r="D609" s="457"/>
      <c r="E609" s="461"/>
      <c r="F609" s="462"/>
      <c r="G609" s="460">
        <f t="shared" si="109"/>
        <v>0</v>
      </c>
      <c r="H609" s="637"/>
      <c r="I609" s="641"/>
      <c r="J609" s="344"/>
      <c r="K609" s="331"/>
      <c r="L609" s="331"/>
      <c r="M609" s="331"/>
      <c r="N609" s="331"/>
    </row>
    <row r="610" spans="2:14" ht="18" hidden="1" customHeight="1" outlineLevel="3">
      <c r="C610" s="668"/>
      <c r="D610" s="457"/>
      <c r="E610" s="461"/>
      <c r="F610" s="462"/>
      <c r="G610" s="460">
        <f t="shared" si="109"/>
        <v>0</v>
      </c>
      <c r="H610" s="637"/>
      <c r="I610" s="641"/>
      <c r="J610" s="344"/>
      <c r="K610" s="331"/>
      <c r="L610" s="331"/>
      <c r="M610" s="331"/>
      <c r="N610" s="331"/>
    </row>
    <row r="611" spans="2:14" ht="18" hidden="1" customHeight="1" outlineLevel="3">
      <c r="C611" s="668"/>
      <c r="D611" s="457"/>
      <c r="E611" s="461"/>
      <c r="F611" s="462"/>
      <c r="G611" s="460">
        <f t="shared" si="109"/>
        <v>0</v>
      </c>
      <c r="H611" s="637"/>
      <c r="I611" s="641"/>
      <c r="J611" s="344"/>
      <c r="K611" s="331"/>
      <c r="L611" s="331"/>
      <c r="M611" s="331"/>
      <c r="N611" s="331"/>
    </row>
    <row r="612" spans="2:14" ht="18" hidden="1" customHeight="1" outlineLevel="3">
      <c r="C612" s="668"/>
      <c r="D612" s="463"/>
      <c r="E612" s="464"/>
      <c r="F612" s="465"/>
      <c r="G612" s="460">
        <f>F612-E612</f>
        <v>0</v>
      </c>
      <c r="H612" s="639"/>
      <c r="I612" s="642"/>
      <c r="J612" s="344"/>
      <c r="K612" s="331"/>
      <c r="L612" s="331"/>
      <c r="M612" s="331"/>
      <c r="N612" s="331"/>
    </row>
    <row r="613" spans="2:14" ht="18" hidden="1" customHeight="1" outlineLevel="2" collapsed="1" thickBot="1">
      <c r="C613" s="669"/>
      <c r="D613" s="429" t="s">
        <v>117</v>
      </c>
      <c r="E613" s="424">
        <f>SUM(E606:E612)</f>
        <v>0</v>
      </c>
      <c r="F613" s="424">
        <f>SUM(F606:F612)</f>
        <v>0</v>
      </c>
      <c r="G613" s="425">
        <f>SUM(G606:G612)</f>
        <v>0</v>
      </c>
      <c r="H613" s="659"/>
      <c r="I613" s="660"/>
      <c r="J613" s="344"/>
      <c r="K613" s="331"/>
      <c r="L613" s="331"/>
      <c r="M613" s="331"/>
      <c r="N613" s="331"/>
    </row>
    <row r="614" spans="2:14" s="193" customFormat="1" ht="18" hidden="1" customHeight="1" outlineLevel="3">
      <c r="B614"/>
      <c r="C614" s="667" t="s">
        <v>125</v>
      </c>
      <c r="D614" s="421"/>
      <c r="E614" s="422"/>
      <c r="F614" s="414"/>
      <c r="G614" s="442">
        <f>F614-E614</f>
        <v>0</v>
      </c>
      <c r="H614" s="661"/>
      <c r="I614" s="662"/>
      <c r="J614" s="365"/>
      <c r="K614" s="366"/>
      <c r="L614" s="366"/>
      <c r="M614" s="366"/>
      <c r="N614" s="366"/>
    </row>
    <row r="615" spans="2:14" ht="18" hidden="1" customHeight="1" outlineLevel="3">
      <c r="C615" s="668"/>
      <c r="D615" s="457"/>
      <c r="E615" s="458"/>
      <c r="F615" s="459"/>
      <c r="G615" s="460">
        <f>F615-E615</f>
        <v>0</v>
      </c>
      <c r="H615" s="637"/>
      <c r="I615" s="638"/>
      <c r="J615" s="344"/>
      <c r="K615" s="331"/>
      <c r="L615" s="331"/>
      <c r="M615" s="331"/>
      <c r="N615" s="331"/>
    </row>
    <row r="616" spans="2:14" ht="18" hidden="1" customHeight="1" outlineLevel="3">
      <c r="C616" s="668"/>
      <c r="D616" s="457"/>
      <c r="E616" s="461"/>
      <c r="F616" s="462"/>
      <c r="G616" s="460">
        <f t="shared" ref="G616:G618" si="110">F616-E616</f>
        <v>0</v>
      </c>
      <c r="H616" s="637"/>
      <c r="I616" s="638"/>
      <c r="J616" s="344"/>
      <c r="K616" s="331"/>
      <c r="L616" s="331"/>
      <c r="M616" s="331"/>
      <c r="N616" s="331"/>
    </row>
    <row r="617" spans="2:14" ht="18" hidden="1" customHeight="1" outlineLevel="4">
      <c r="C617" s="668"/>
      <c r="D617" s="457"/>
      <c r="E617" s="461"/>
      <c r="F617" s="462"/>
      <c r="G617" s="460">
        <f t="shared" si="110"/>
        <v>0</v>
      </c>
      <c r="H617" s="637"/>
      <c r="I617" s="638"/>
      <c r="J617" s="344"/>
      <c r="K617" s="331"/>
      <c r="L617" s="331"/>
      <c r="M617" s="331"/>
      <c r="N617" s="331"/>
    </row>
    <row r="618" spans="2:14" ht="18" hidden="1" customHeight="1" outlineLevel="4">
      <c r="C618" s="668"/>
      <c r="D618" s="457"/>
      <c r="E618" s="461"/>
      <c r="F618" s="462"/>
      <c r="G618" s="460">
        <f t="shared" si="110"/>
        <v>0</v>
      </c>
      <c r="H618" s="637"/>
      <c r="I618" s="638"/>
      <c r="J618" s="344"/>
      <c r="K618" s="331"/>
      <c r="L618" s="331"/>
      <c r="M618" s="331"/>
      <c r="N618" s="331"/>
    </row>
    <row r="619" spans="2:14" ht="18" hidden="1" customHeight="1" outlineLevel="4">
      <c r="C619" s="668"/>
      <c r="D619" s="457"/>
      <c r="E619" s="461"/>
      <c r="F619" s="462"/>
      <c r="G619" s="460">
        <f>F619-E619</f>
        <v>0</v>
      </c>
      <c r="H619" s="637"/>
      <c r="I619" s="638"/>
      <c r="J619" s="344"/>
      <c r="K619" s="331"/>
      <c r="L619" s="331"/>
      <c r="M619" s="331"/>
      <c r="N619" s="331"/>
    </row>
    <row r="620" spans="2:14" ht="18" hidden="1" customHeight="1" outlineLevel="4">
      <c r="C620" s="668"/>
      <c r="D620" s="463"/>
      <c r="E620" s="464"/>
      <c r="F620" s="465"/>
      <c r="G620" s="460">
        <f t="shared" ref="G620" si="111">F620-E620</f>
        <v>0</v>
      </c>
      <c r="H620" s="639"/>
      <c r="I620" s="640"/>
      <c r="J620" s="344"/>
      <c r="K620" s="331"/>
      <c r="L620" s="331"/>
      <c r="M620" s="331"/>
      <c r="N620" s="331"/>
    </row>
    <row r="621" spans="2:14" ht="18" hidden="1" customHeight="1" outlineLevel="3" collapsed="1" thickBot="1">
      <c r="C621" s="669"/>
      <c r="D621" s="429" t="s">
        <v>117</v>
      </c>
      <c r="E621" s="367">
        <f>SUM(E614:E620)</f>
        <v>0</v>
      </c>
      <c r="F621" s="367">
        <f>SUM(F614:F620)</f>
        <v>0</v>
      </c>
      <c r="G621" s="415">
        <f>SUM(G614:G620)</f>
        <v>0</v>
      </c>
      <c r="H621" s="657"/>
      <c r="I621" s="658"/>
      <c r="J621" s="344"/>
      <c r="K621" s="331"/>
      <c r="L621" s="331"/>
      <c r="M621" s="331"/>
      <c r="N621" s="331"/>
    </row>
    <row r="622" spans="2:14" s="192" customFormat="1" ht="18" hidden="1" customHeight="1" outlineLevel="3">
      <c r="B622"/>
      <c r="C622" s="667" t="s">
        <v>126</v>
      </c>
      <c r="D622" s="421"/>
      <c r="E622" s="422"/>
      <c r="F622" s="414"/>
      <c r="G622" s="442">
        <f>F622-E622</f>
        <v>0</v>
      </c>
      <c r="H622" s="651"/>
      <c r="I622" s="652"/>
      <c r="J622" s="363"/>
      <c r="K622" s="364"/>
      <c r="L622" s="364"/>
      <c r="M622" s="364"/>
      <c r="N622" s="364"/>
    </row>
    <row r="623" spans="2:14" ht="18" hidden="1" customHeight="1" outlineLevel="3">
      <c r="C623" s="668"/>
      <c r="D623" s="457"/>
      <c r="E623" s="458"/>
      <c r="F623" s="459"/>
      <c r="G623" s="460">
        <f t="shared" ref="G623:G625" si="112">F623-E623</f>
        <v>0</v>
      </c>
      <c r="H623" s="637"/>
      <c r="I623" s="641"/>
      <c r="J623" s="344"/>
      <c r="K623" s="331"/>
      <c r="L623" s="331"/>
      <c r="M623" s="331"/>
      <c r="N623" s="331"/>
    </row>
    <row r="624" spans="2:14" ht="18" hidden="1" customHeight="1" outlineLevel="3">
      <c r="C624" s="668"/>
      <c r="D624" s="457"/>
      <c r="E624" s="461"/>
      <c r="F624" s="462"/>
      <c r="G624" s="460">
        <f t="shared" si="112"/>
        <v>0</v>
      </c>
      <c r="H624" s="637"/>
      <c r="I624" s="641"/>
      <c r="J624" s="344"/>
      <c r="K624" s="331"/>
      <c r="L624" s="331"/>
      <c r="M624" s="331"/>
      <c r="N624" s="331"/>
    </row>
    <row r="625" spans="2:14" ht="18" hidden="1" customHeight="1" outlineLevel="4">
      <c r="C625" s="668"/>
      <c r="D625" s="457"/>
      <c r="E625" s="461"/>
      <c r="F625" s="462"/>
      <c r="G625" s="460">
        <f t="shared" si="112"/>
        <v>0</v>
      </c>
      <c r="H625" s="637"/>
      <c r="I625" s="641"/>
      <c r="J625" s="344"/>
      <c r="K625" s="331"/>
      <c r="L625" s="331"/>
      <c r="M625" s="331"/>
      <c r="N625" s="331"/>
    </row>
    <row r="626" spans="2:14" ht="18" hidden="1" customHeight="1" outlineLevel="4">
      <c r="C626" s="668"/>
      <c r="D626" s="457"/>
      <c r="E626" s="461"/>
      <c r="F626" s="462"/>
      <c r="G626" s="460">
        <f>F626-E626</f>
        <v>0</v>
      </c>
      <c r="H626" s="637"/>
      <c r="I626" s="641"/>
      <c r="J626" s="344"/>
      <c r="K626" s="331"/>
      <c r="L626" s="331"/>
      <c r="M626" s="331"/>
      <c r="N626" s="331"/>
    </row>
    <row r="627" spans="2:14" ht="18" hidden="1" customHeight="1" outlineLevel="4">
      <c r="C627" s="668"/>
      <c r="D627" s="457"/>
      <c r="E627" s="461"/>
      <c r="F627" s="462"/>
      <c r="G627" s="460">
        <f t="shared" ref="G627:G628" si="113">F627-E627</f>
        <v>0</v>
      </c>
      <c r="H627" s="637"/>
      <c r="I627" s="641"/>
      <c r="J627" s="344"/>
      <c r="K627" s="331"/>
      <c r="L627" s="331"/>
      <c r="M627" s="331"/>
      <c r="N627" s="331"/>
    </row>
    <row r="628" spans="2:14" ht="18" hidden="1" customHeight="1" outlineLevel="4">
      <c r="C628" s="668"/>
      <c r="D628" s="463"/>
      <c r="E628" s="464"/>
      <c r="F628" s="465"/>
      <c r="G628" s="460">
        <f t="shared" si="113"/>
        <v>0</v>
      </c>
      <c r="H628" s="639"/>
      <c r="I628" s="642"/>
      <c r="J628" s="344"/>
      <c r="K628" s="331"/>
      <c r="L628" s="331"/>
      <c r="M628" s="331"/>
      <c r="N628" s="331"/>
    </row>
    <row r="629" spans="2:14" ht="18" hidden="1" customHeight="1" outlineLevel="3" collapsed="1" thickBot="1">
      <c r="C629" s="669"/>
      <c r="D629" s="429" t="s">
        <v>117</v>
      </c>
      <c r="E629" s="424">
        <f>SUM(E622:E628)</f>
        <v>0</v>
      </c>
      <c r="F629" s="424">
        <f>SUM(F622:F628)</f>
        <v>0</v>
      </c>
      <c r="G629" s="425">
        <f>SUM(G622:G628)</f>
        <v>0</v>
      </c>
      <c r="H629" s="659"/>
      <c r="I629" s="660"/>
      <c r="J629" s="344"/>
      <c r="K629" s="331"/>
      <c r="L629" s="331"/>
      <c r="M629" s="331"/>
      <c r="N629" s="331"/>
    </row>
    <row r="630" spans="2:14" s="192" customFormat="1" ht="18" hidden="1" customHeight="1" outlineLevel="3">
      <c r="B630"/>
      <c r="C630" s="667" t="s">
        <v>127</v>
      </c>
      <c r="D630" s="421"/>
      <c r="E630" s="422"/>
      <c r="F630" s="414"/>
      <c r="G630" s="442">
        <f>F630-E630</f>
        <v>0</v>
      </c>
      <c r="H630" s="651"/>
      <c r="I630" s="652"/>
      <c r="J630" s="363"/>
      <c r="K630" s="364"/>
      <c r="L630" s="364"/>
      <c r="M630" s="364"/>
      <c r="N630" s="364"/>
    </row>
    <row r="631" spans="2:14" ht="18" hidden="1" customHeight="1" outlineLevel="3">
      <c r="C631" s="668"/>
      <c r="D631" s="457"/>
      <c r="E631" s="458"/>
      <c r="F631" s="459"/>
      <c r="G631" s="460">
        <f t="shared" ref="G631:G634" si="114">F631-E631</f>
        <v>0</v>
      </c>
      <c r="H631" s="637"/>
      <c r="I631" s="641"/>
      <c r="J631" s="344"/>
      <c r="K631" s="331"/>
      <c r="L631" s="331"/>
      <c r="M631" s="331"/>
      <c r="N631" s="331"/>
    </row>
    <row r="632" spans="2:14" ht="18" hidden="1" customHeight="1" outlineLevel="3">
      <c r="C632" s="668"/>
      <c r="D632" s="457"/>
      <c r="E632" s="461"/>
      <c r="F632" s="462"/>
      <c r="G632" s="460">
        <f t="shared" si="114"/>
        <v>0</v>
      </c>
      <c r="H632" s="637"/>
      <c r="I632" s="641"/>
      <c r="J632" s="344"/>
      <c r="K632" s="331"/>
      <c r="L632" s="331"/>
      <c r="M632" s="331"/>
      <c r="N632" s="331"/>
    </row>
    <row r="633" spans="2:14" ht="18" hidden="1" customHeight="1" outlineLevel="4">
      <c r="C633" s="668"/>
      <c r="D633" s="457"/>
      <c r="E633" s="461"/>
      <c r="F633" s="462"/>
      <c r="G633" s="460">
        <f t="shared" si="114"/>
        <v>0</v>
      </c>
      <c r="H633" s="637"/>
      <c r="I633" s="641"/>
      <c r="J633" s="344"/>
      <c r="K633" s="331"/>
      <c r="L633" s="331"/>
      <c r="M633" s="331"/>
      <c r="N633" s="331"/>
    </row>
    <row r="634" spans="2:14" ht="18" hidden="1" customHeight="1" outlineLevel="4">
      <c r="C634" s="668"/>
      <c r="D634" s="457"/>
      <c r="E634" s="461"/>
      <c r="F634" s="462"/>
      <c r="G634" s="460">
        <f t="shared" si="114"/>
        <v>0</v>
      </c>
      <c r="H634" s="637"/>
      <c r="I634" s="641"/>
      <c r="J634" s="344"/>
      <c r="K634" s="331"/>
      <c r="L634" s="331"/>
      <c r="M634" s="331"/>
      <c r="N634" s="331"/>
    </row>
    <row r="635" spans="2:14" ht="18" hidden="1" customHeight="1" outlineLevel="4">
      <c r="C635" s="668"/>
      <c r="D635" s="457"/>
      <c r="E635" s="461"/>
      <c r="F635" s="462"/>
      <c r="G635" s="460">
        <f>F635-E635</f>
        <v>0</v>
      </c>
      <c r="H635" s="637"/>
      <c r="I635" s="641"/>
      <c r="J635" s="344"/>
      <c r="K635" s="331"/>
      <c r="L635" s="331"/>
      <c r="M635" s="331"/>
      <c r="N635" s="331"/>
    </row>
    <row r="636" spans="2:14" ht="18" hidden="1" customHeight="1" outlineLevel="4">
      <c r="C636" s="668"/>
      <c r="D636" s="463"/>
      <c r="E636" s="464"/>
      <c r="F636" s="465"/>
      <c r="G636" s="460">
        <f t="shared" ref="G636" si="115">F636-E636</f>
        <v>0</v>
      </c>
      <c r="H636" s="639"/>
      <c r="I636" s="642"/>
      <c r="J636" s="344"/>
      <c r="K636" s="331"/>
      <c r="L636" s="331"/>
      <c r="M636" s="331"/>
      <c r="N636" s="331"/>
    </row>
    <row r="637" spans="2:14" ht="18" hidden="1" customHeight="1" outlineLevel="3" collapsed="1" thickBot="1">
      <c r="C637" s="669"/>
      <c r="D637" s="429" t="s">
        <v>117</v>
      </c>
      <c r="E637" s="424">
        <f>SUM(E630:E636)</f>
        <v>0</v>
      </c>
      <c r="F637" s="424">
        <f>SUM(F630:F636)</f>
        <v>0</v>
      </c>
      <c r="G637" s="425">
        <f>SUM(G630:G636)</f>
        <v>0</v>
      </c>
      <c r="H637" s="659"/>
      <c r="I637" s="660"/>
      <c r="J637" s="344"/>
      <c r="K637" s="331"/>
      <c r="L637" s="331"/>
      <c r="M637" s="331"/>
      <c r="N637" s="331"/>
    </row>
    <row r="638" spans="2:14" s="192" customFormat="1" ht="18" hidden="1" customHeight="1" outlineLevel="3">
      <c r="B638"/>
      <c r="C638" s="667" t="s">
        <v>128</v>
      </c>
      <c r="D638" s="421"/>
      <c r="E638" s="422"/>
      <c r="F638" s="414"/>
      <c r="G638" s="442">
        <f>F638-E638</f>
        <v>0</v>
      </c>
      <c r="H638" s="651"/>
      <c r="I638" s="652"/>
      <c r="J638" s="363"/>
      <c r="K638" s="364"/>
      <c r="L638" s="364"/>
      <c r="M638" s="364"/>
      <c r="N638" s="364"/>
    </row>
    <row r="639" spans="2:14" ht="18" hidden="1" customHeight="1" outlineLevel="3">
      <c r="C639" s="668"/>
      <c r="D639" s="457"/>
      <c r="E639" s="458"/>
      <c r="F639" s="459"/>
      <c r="G639" s="460">
        <f>F639-E639</f>
        <v>0</v>
      </c>
      <c r="H639" s="637"/>
      <c r="I639" s="641"/>
      <c r="J639" s="344"/>
      <c r="K639" s="331"/>
      <c r="L639" s="331"/>
      <c r="M639" s="331"/>
      <c r="N639" s="331"/>
    </row>
    <row r="640" spans="2:14" ht="18" hidden="1" customHeight="1" outlineLevel="3">
      <c r="C640" s="668"/>
      <c r="D640" s="457"/>
      <c r="E640" s="461"/>
      <c r="F640" s="462"/>
      <c r="G640" s="460">
        <f>F640-E640</f>
        <v>0</v>
      </c>
      <c r="H640" s="637"/>
      <c r="I640" s="641"/>
      <c r="J640" s="344"/>
      <c r="K640" s="331"/>
      <c r="L640" s="331"/>
      <c r="M640" s="331"/>
      <c r="N640" s="331"/>
    </row>
    <row r="641" spans="2:14" ht="18" hidden="1" customHeight="1" outlineLevel="4">
      <c r="C641" s="668"/>
      <c r="D641" s="457"/>
      <c r="E641" s="461"/>
      <c r="F641" s="462"/>
      <c r="G641" s="460">
        <f t="shared" ref="G641:G644" si="116">F641-E641</f>
        <v>0</v>
      </c>
      <c r="H641" s="637"/>
      <c r="I641" s="641"/>
      <c r="J641" s="344"/>
      <c r="K641" s="331"/>
      <c r="L641" s="331"/>
      <c r="M641" s="331"/>
      <c r="N641" s="331"/>
    </row>
    <row r="642" spans="2:14" ht="18" hidden="1" customHeight="1" outlineLevel="4">
      <c r="C642" s="668"/>
      <c r="D642" s="457"/>
      <c r="E642" s="461"/>
      <c r="F642" s="462"/>
      <c r="G642" s="460">
        <f t="shared" si="116"/>
        <v>0</v>
      </c>
      <c r="H642" s="637"/>
      <c r="I642" s="641"/>
      <c r="J642" s="344"/>
      <c r="K642" s="331"/>
      <c r="L642" s="331"/>
      <c r="M642" s="331"/>
      <c r="N642" s="331"/>
    </row>
    <row r="643" spans="2:14" ht="18" hidden="1" customHeight="1" outlineLevel="4">
      <c r="C643" s="668"/>
      <c r="D643" s="457"/>
      <c r="E643" s="461"/>
      <c r="F643" s="462"/>
      <c r="G643" s="460">
        <f t="shared" si="116"/>
        <v>0</v>
      </c>
      <c r="H643" s="637"/>
      <c r="I643" s="641"/>
      <c r="J643" s="344"/>
      <c r="K643" s="331"/>
      <c r="L643" s="331"/>
      <c r="M643" s="331"/>
      <c r="N643" s="331"/>
    </row>
    <row r="644" spans="2:14" ht="18" hidden="1" customHeight="1" outlineLevel="4">
      <c r="C644" s="668"/>
      <c r="D644" s="463"/>
      <c r="E644" s="464"/>
      <c r="F644" s="465"/>
      <c r="G644" s="460">
        <f t="shared" si="116"/>
        <v>0</v>
      </c>
      <c r="H644" s="639"/>
      <c r="I644" s="642"/>
      <c r="J644" s="344"/>
      <c r="K644" s="331"/>
      <c r="L644" s="331"/>
      <c r="M644" s="331"/>
      <c r="N644" s="331"/>
    </row>
    <row r="645" spans="2:14" ht="18" hidden="1" customHeight="1" outlineLevel="3" collapsed="1" thickBot="1">
      <c r="C645" s="669"/>
      <c r="D645" s="429" t="s">
        <v>117</v>
      </c>
      <c r="E645" s="424">
        <f>SUM(E638:E644)</f>
        <v>0</v>
      </c>
      <c r="F645" s="424">
        <f>SUM(F638:F644)</f>
        <v>0</v>
      </c>
      <c r="G645" s="425">
        <f>SUM(G638:G644)</f>
        <v>0</v>
      </c>
      <c r="H645" s="659"/>
      <c r="I645" s="660"/>
      <c r="J645" s="344"/>
      <c r="K645" s="331"/>
      <c r="L645" s="331"/>
      <c r="M645" s="331"/>
      <c r="N645" s="331"/>
    </row>
    <row r="646" spans="2:14" ht="18" hidden="1" customHeight="1" outlineLevel="3">
      <c r="C646" s="667" t="s">
        <v>129</v>
      </c>
      <c r="D646" s="421"/>
      <c r="E646" s="422"/>
      <c r="F646" s="414"/>
      <c r="G646" s="442">
        <f>F646-E646</f>
        <v>0</v>
      </c>
      <c r="H646" s="651"/>
      <c r="I646" s="652"/>
      <c r="J646" s="344"/>
      <c r="K646" s="331"/>
      <c r="L646" s="331"/>
      <c r="M646" s="331"/>
      <c r="N646" s="331"/>
    </row>
    <row r="647" spans="2:14" ht="18" hidden="1" customHeight="1" outlineLevel="3">
      <c r="C647" s="668"/>
      <c r="D647" s="457"/>
      <c r="E647" s="458"/>
      <c r="F647" s="459"/>
      <c r="G647" s="460">
        <f t="shared" ref="G647:G651" si="117">F647-E647</f>
        <v>0</v>
      </c>
      <c r="H647" s="637"/>
      <c r="I647" s="641"/>
      <c r="J647" s="344"/>
      <c r="K647" s="331"/>
      <c r="L647" s="331"/>
      <c r="M647" s="331"/>
      <c r="N647" s="331"/>
    </row>
    <row r="648" spans="2:14" ht="18" hidden="1" customHeight="1" outlineLevel="3">
      <c r="C648" s="668"/>
      <c r="D648" s="457"/>
      <c r="E648" s="461"/>
      <c r="F648" s="462"/>
      <c r="G648" s="460">
        <f t="shared" si="117"/>
        <v>0</v>
      </c>
      <c r="H648" s="637"/>
      <c r="I648" s="641"/>
      <c r="J648" s="344"/>
      <c r="K648" s="331"/>
      <c r="L648" s="331"/>
      <c r="M648" s="331"/>
      <c r="N648" s="331"/>
    </row>
    <row r="649" spans="2:14" ht="18" hidden="1" customHeight="1" outlineLevel="4">
      <c r="C649" s="668"/>
      <c r="D649" s="457"/>
      <c r="E649" s="461"/>
      <c r="F649" s="462"/>
      <c r="G649" s="460">
        <f t="shared" si="117"/>
        <v>0</v>
      </c>
      <c r="H649" s="637"/>
      <c r="I649" s="641"/>
      <c r="J649" s="344"/>
      <c r="K649" s="331"/>
      <c r="L649" s="331"/>
      <c r="M649" s="331"/>
      <c r="N649" s="331"/>
    </row>
    <row r="650" spans="2:14" ht="18" hidden="1" customHeight="1" outlineLevel="4">
      <c r="C650" s="668"/>
      <c r="D650" s="457"/>
      <c r="E650" s="461"/>
      <c r="F650" s="462"/>
      <c r="G650" s="460">
        <f t="shared" si="117"/>
        <v>0</v>
      </c>
      <c r="H650" s="637"/>
      <c r="I650" s="641"/>
      <c r="J650" s="344"/>
      <c r="K650" s="331"/>
      <c r="L650" s="331"/>
      <c r="M650" s="331"/>
      <c r="N650" s="331"/>
    </row>
    <row r="651" spans="2:14" ht="18" hidden="1" customHeight="1" outlineLevel="4">
      <c r="C651" s="668"/>
      <c r="D651" s="457"/>
      <c r="E651" s="461"/>
      <c r="F651" s="462"/>
      <c r="G651" s="460">
        <f t="shared" si="117"/>
        <v>0</v>
      </c>
      <c r="H651" s="637"/>
      <c r="I651" s="641"/>
      <c r="J651" s="344"/>
      <c r="K651" s="331"/>
      <c r="L651" s="331"/>
      <c r="M651" s="331"/>
      <c r="N651" s="331"/>
    </row>
    <row r="652" spans="2:14" ht="18" hidden="1" customHeight="1" outlineLevel="4">
      <c r="C652" s="668"/>
      <c r="D652" s="463"/>
      <c r="E652" s="464"/>
      <c r="F652" s="465"/>
      <c r="G652" s="460">
        <f>F652-E652</f>
        <v>0</v>
      </c>
      <c r="H652" s="639"/>
      <c r="I652" s="642"/>
      <c r="J652" s="344"/>
      <c r="K652" s="331"/>
      <c r="L652" s="331"/>
      <c r="M652" s="331"/>
      <c r="N652" s="331"/>
    </row>
    <row r="653" spans="2:14" ht="18" hidden="1" customHeight="1" outlineLevel="3" collapsed="1" thickBot="1">
      <c r="C653" s="669"/>
      <c r="D653" s="429" t="s">
        <v>117</v>
      </c>
      <c r="E653" s="423">
        <f>SUM(E646:E652)</f>
        <v>0</v>
      </c>
      <c r="F653" s="423">
        <f>SUM(F646:F652)</f>
        <v>0</v>
      </c>
      <c r="G653" s="443">
        <f>SUM(G646:G652)</f>
        <v>0</v>
      </c>
      <c r="H653" s="654"/>
      <c r="I653" s="655"/>
      <c r="J653" s="344"/>
      <c r="K653" s="331"/>
      <c r="L653" s="331"/>
      <c r="M653" s="331"/>
      <c r="N653" s="331"/>
    </row>
    <row r="654" spans="2:14" s="192" customFormat="1" ht="18" hidden="1" customHeight="1" outlineLevel="3">
      <c r="B654"/>
      <c r="C654" s="667" t="s">
        <v>130</v>
      </c>
      <c r="D654" s="421"/>
      <c r="E654" s="422"/>
      <c r="F654" s="414"/>
      <c r="G654" s="442">
        <f>F654-E654</f>
        <v>0</v>
      </c>
      <c r="H654" s="651"/>
      <c r="I654" s="652"/>
      <c r="J654" s="363"/>
      <c r="K654" s="364"/>
      <c r="L654" s="364"/>
      <c r="M654" s="364"/>
      <c r="N654" s="364"/>
    </row>
    <row r="655" spans="2:14" ht="18" hidden="1" customHeight="1" outlineLevel="3">
      <c r="C655" s="668"/>
      <c r="D655" s="457"/>
      <c r="E655" s="458"/>
      <c r="F655" s="459"/>
      <c r="G655" s="460">
        <f>F655-E655</f>
        <v>0</v>
      </c>
      <c r="H655" s="637"/>
      <c r="I655" s="641"/>
      <c r="J655" s="344"/>
      <c r="K655" s="331"/>
      <c r="L655" s="331"/>
      <c r="M655" s="331"/>
      <c r="N655" s="331"/>
    </row>
    <row r="656" spans="2:14" ht="18" hidden="1" customHeight="1" outlineLevel="3">
      <c r="C656" s="668"/>
      <c r="D656" s="457"/>
      <c r="E656" s="461"/>
      <c r="F656" s="462"/>
      <c r="G656" s="460">
        <f t="shared" ref="G656:G658" si="118">F656-E656</f>
        <v>0</v>
      </c>
      <c r="H656" s="637"/>
      <c r="I656" s="641"/>
      <c r="J656" s="344"/>
      <c r="K656" s="331"/>
      <c r="L656" s="331"/>
      <c r="M656" s="331"/>
      <c r="N656" s="331"/>
    </row>
    <row r="657" spans="2:14" ht="18" hidden="1" customHeight="1" outlineLevel="4">
      <c r="C657" s="668"/>
      <c r="D657" s="457"/>
      <c r="E657" s="461"/>
      <c r="F657" s="462"/>
      <c r="G657" s="460">
        <f t="shared" si="118"/>
        <v>0</v>
      </c>
      <c r="H657" s="637"/>
      <c r="I657" s="641"/>
      <c r="J657" s="344"/>
      <c r="K657" s="331"/>
      <c r="L657" s="331"/>
      <c r="M657" s="331"/>
      <c r="N657" s="331"/>
    </row>
    <row r="658" spans="2:14" ht="18" hidden="1" customHeight="1" outlineLevel="4">
      <c r="C658" s="668"/>
      <c r="D658" s="457"/>
      <c r="E658" s="461"/>
      <c r="F658" s="462"/>
      <c r="G658" s="460">
        <f t="shared" si="118"/>
        <v>0</v>
      </c>
      <c r="H658" s="637"/>
      <c r="I658" s="641"/>
      <c r="J658" s="344"/>
      <c r="K658" s="331"/>
      <c r="L658" s="331"/>
      <c r="M658" s="331"/>
      <c r="N658" s="331"/>
    </row>
    <row r="659" spans="2:14" ht="18" hidden="1" customHeight="1" outlineLevel="4">
      <c r="C659" s="668"/>
      <c r="D659" s="457"/>
      <c r="E659" s="461"/>
      <c r="F659" s="462"/>
      <c r="G659" s="460">
        <f>F659-E659</f>
        <v>0</v>
      </c>
      <c r="H659" s="637"/>
      <c r="I659" s="641"/>
      <c r="J659" s="344"/>
      <c r="K659" s="331"/>
      <c r="L659" s="331"/>
      <c r="M659" s="331"/>
      <c r="N659" s="331"/>
    </row>
    <row r="660" spans="2:14" ht="18" hidden="1" customHeight="1" outlineLevel="4">
      <c r="C660" s="668"/>
      <c r="D660" s="463"/>
      <c r="E660" s="464"/>
      <c r="F660" s="465"/>
      <c r="G660" s="460">
        <f t="shared" ref="G660" si="119">F660-E660</f>
        <v>0</v>
      </c>
      <c r="H660" s="639"/>
      <c r="I660" s="642"/>
      <c r="J660" s="344"/>
      <c r="K660" s="331"/>
      <c r="L660" s="331"/>
      <c r="M660" s="331"/>
      <c r="N660" s="331"/>
    </row>
    <row r="661" spans="2:14" ht="18" hidden="1" customHeight="1" outlineLevel="3" collapsed="1" thickBot="1">
      <c r="C661" s="669"/>
      <c r="D661" s="429" t="s">
        <v>117</v>
      </c>
      <c r="E661" s="424">
        <f>SUM(E654:E660)</f>
        <v>0</v>
      </c>
      <c r="F661" s="424">
        <f>SUM(F654:F660)</f>
        <v>0</v>
      </c>
      <c r="G661" s="425">
        <f>SUM(G654:G660)</f>
        <v>0</v>
      </c>
      <c r="H661" s="659"/>
      <c r="I661" s="660"/>
      <c r="J661" s="344"/>
      <c r="K661" s="331"/>
      <c r="L661" s="331"/>
      <c r="M661" s="331"/>
      <c r="N661" s="331"/>
    </row>
    <row r="662" spans="2:14" s="193" customFormat="1" ht="18" hidden="1" customHeight="1" outlineLevel="3">
      <c r="B662"/>
      <c r="C662" s="667" t="s">
        <v>131</v>
      </c>
      <c r="D662" s="421"/>
      <c r="E662" s="422"/>
      <c r="F662" s="414"/>
      <c r="G662" s="442">
        <f>F662-E662</f>
        <v>0</v>
      </c>
      <c r="H662" s="661"/>
      <c r="I662" s="662"/>
      <c r="J662" s="365"/>
      <c r="K662" s="366"/>
      <c r="L662" s="366"/>
      <c r="M662" s="366"/>
      <c r="N662" s="366"/>
    </row>
    <row r="663" spans="2:14" ht="18" hidden="1" customHeight="1" outlineLevel="3">
      <c r="C663" s="668"/>
      <c r="D663" s="457"/>
      <c r="E663" s="458"/>
      <c r="F663" s="459"/>
      <c r="G663" s="460">
        <f t="shared" ref="G663:G665" si="120">F663-E663</f>
        <v>0</v>
      </c>
      <c r="H663" s="637"/>
      <c r="I663" s="638"/>
      <c r="J663" s="344"/>
      <c r="K663" s="331"/>
      <c r="L663" s="331"/>
      <c r="M663" s="331"/>
      <c r="N663" s="331"/>
    </row>
    <row r="664" spans="2:14" ht="18" hidden="1" customHeight="1" outlineLevel="3">
      <c r="C664" s="668"/>
      <c r="D664" s="457"/>
      <c r="E664" s="461"/>
      <c r="F664" s="462"/>
      <c r="G664" s="460">
        <f t="shared" si="120"/>
        <v>0</v>
      </c>
      <c r="H664" s="637"/>
      <c r="I664" s="638"/>
      <c r="J664" s="344"/>
      <c r="K664" s="331"/>
      <c r="L664" s="331"/>
      <c r="M664" s="331"/>
      <c r="N664" s="331"/>
    </row>
    <row r="665" spans="2:14" ht="18" hidden="1" customHeight="1" outlineLevel="4">
      <c r="C665" s="668"/>
      <c r="D665" s="457"/>
      <c r="E665" s="461"/>
      <c r="F665" s="462"/>
      <c r="G665" s="460">
        <f t="shared" si="120"/>
        <v>0</v>
      </c>
      <c r="H665" s="637"/>
      <c r="I665" s="638"/>
      <c r="J665" s="344"/>
      <c r="K665" s="331"/>
      <c r="L665" s="331"/>
      <c r="M665" s="331"/>
      <c r="N665" s="331"/>
    </row>
    <row r="666" spans="2:14" ht="18" hidden="1" customHeight="1" outlineLevel="4">
      <c r="C666" s="668"/>
      <c r="D666" s="457"/>
      <c r="E666" s="461"/>
      <c r="F666" s="462"/>
      <c r="G666" s="460">
        <f>F666-E666</f>
        <v>0</v>
      </c>
      <c r="H666" s="637"/>
      <c r="I666" s="638"/>
      <c r="J666" s="344"/>
      <c r="K666" s="331"/>
      <c r="L666" s="331"/>
      <c r="M666" s="331"/>
      <c r="N666" s="331"/>
    </row>
    <row r="667" spans="2:14" ht="18" hidden="1" customHeight="1" outlineLevel="4">
      <c r="C667" s="668"/>
      <c r="D667" s="457"/>
      <c r="E667" s="461"/>
      <c r="F667" s="462"/>
      <c r="G667" s="460">
        <f t="shared" ref="G667:G668" si="121">F667-E667</f>
        <v>0</v>
      </c>
      <c r="H667" s="637"/>
      <c r="I667" s="638"/>
      <c r="J667" s="344"/>
      <c r="K667" s="331"/>
      <c r="L667" s="331"/>
      <c r="M667" s="331"/>
      <c r="N667" s="331"/>
    </row>
    <row r="668" spans="2:14" ht="18" hidden="1" customHeight="1" outlineLevel="4">
      <c r="C668" s="668"/>
      <c r="D668" s="463"/>
      <c r="E668" s="464"/>
      <c r="F668" s="465"/>
      <c r="G668" s="460">
        <f t="shared" si="121"/>
        <v>0</v>
      </c>
      <c r="H668" s="639"/>
      <c r="I668" s="640"/>
      <c r="J668" s="344"/>
      <c r="K668" s="331"/>
      <c r="L668" s="331"/>
      <c r="M668" s="331"/>
      <c r="N668" s="331"/>
    </row>
    <row r="669" spans="2:14" ht="18" hidden="1" customHeight="1" outlineLevel="3" collapsed="1" thickBot="1">
      <c r="C669" s="669"/>
      <c r="D669" s="429" t="s">
        <v>117</v>
      </c>
      <c r="E669" s="367">
        <f>SUM(E662:E668)</f>
        <v>0</v>
      </c>
      <c r="F669" s="367">
        <f>SUM(F662:F668)</f>
        <v>0</v>
      </c>
      <c r="G669" s="415">
        <f>SUM(G662:G668)</f>
        <v>0</v>
      </c>
      <c r="H669" s="657"/>
      <c r="I669" s="658"/>
      <c r="J669" s="344"/>
      <c r="K669" s="331"/>
      <c r="L669" s="331"/>
      <c r="M669" s="331"/>
      <c r="N669" s="331"/>
    </row>
    <row r="670" spans="2:14" s="192" customFormat="1" ht="18" hidden="1" customHeight="1" outlineLevel="3">
      <c r="B670"/>
      <c r="C670" s="667" t="s">
        <v>132</v>
      </c>
      <c r="D670" s="421"/>
      <c r="E670" s="422"/>
      <c r="F670" s="414"/>
      <c r="G670" s="442">
        <f>F670-E670</f>
        <v>0</v>
      </c>
      <c r="H670" s="651"/>
      <c r="I670" s="652"/>
      <c r="J670" s="363"/>
      <c r="K670" s="364"/>
      <c r="L670" s="364"/>
      <c r="M670" s="364"/>
      <c r="N670" s="364"/>
    </row>
    <row r="671" spans="2:14" ht="18" hidden="1" customHeight="1" outlineLevel="3">
      <c r="C671" s="668"/>
      <c r="D671" s="457"/>
      <c r="E671" s="458"/>
      <c r="F671" s="459"/>
      <c r="G671" s="460">
        <f t="shared" ref="G671:G674" si="122">F671-E671</f>
        <v>0</v>
      </c>
      <c r="H671" s="637"/>
      <c r="I671" s="641"/>
      <c r="J671" s="344"/>
      <c r="K671" s="331"/>
      <c r="L671" s="331"/>
      <c r="M671" s="331"/>
      <c r="N671" s="331"/>
    </row>
    <row r="672" spans="2:14" ht="18" hidden="1" customHeight="1" outlineLevel="3">
      <c r="C672" s="668"/>
      <c r="D672" s="457"/>
      <c r="E672" s="461"/>
      <c r="F672" s="462"/>
      <c r="G672" s="460">
        <f t="shared" si="122"/>
        <v>0</v>
      </c>
      <c r="H672" s="637"/>
      <c r="I672" s="641"/>
      <c r="J672" s="344"/>
      <c r="K672" s="331"/>
      <c r="L672" s="331"/>
      <c r="M672" s="331"/>
      <c r="N672" s="331"/>
    </row>
    <row r="673" spans="2:14" ht="18" hidden="1" customHeight="1" outlineLevel="4">
      <c r="C673" s="668"/>
      <c r="D673" s="457"/>
      <c r="E673" s="461"/>
      <c r="F673" s="462"/>
      <c r="G673" s="460">
        <f t="shared" si="122"/>
        <v>0</v>
      </c>
      <c r="H673" s="637"/>
      <c r="I673" s="641"/>
      <c r="J673" s="344"/>
      <c r="K673" s="331"/>
      <c r="L673" s="331"/>
      <c r="M673" s="331"/>
      <c r="N673" s="331"/>
    </row>
    <row r="674" spans="2:14" ht="18" hidden="1" customHeight="1" outlineLevel="4">
      <c r="C674" s="668"/>
      <c r="D674" s="457"/>
      <c r="E674" s="461"/>
      <c r="F674" s="462"/>
      <c r="G674" s="460">
        <f t="shared" si="122"/>
        <v>0</v>
      </c>
      <c r="H674" s="637"/>
      <c r="I674" s="641"/>
      <c r="J674" s="344"/>
      <c r="K674" s="331"/>
      <c r="L674" s="331"/>
      <c r="M674" s="331"/>
      <c r="N674" s="331"/>
    </row>
    <row r="675" spans="2:14" ht="18" hidden="1" customHeight="1" outlineLevel="4">
      <c r="C675" s="668"/>
      <c r="D675" s="457"/>
      <c r="E675" s="461"/>
      <c r="F675" s="462"/>
      <c r="G675" s="460">
        <f>F675-E675</f>
        <v>0</v>
      </c>
      <c r="H675" s="637"/>
      <c r="I675" s="641"/>
      <c r="J675" s="344"/>
      <c r="K675" s="331"/>
      <c r="L675" s="331"/>
      <c r="M675" s="331"/>
      <c r="N675" s="331"/>
    </row>
    <row r="676" spans="2:14" ht="18" hidden="1" customHeight="1" outlineLevel="4">
      <c r="C676" s="668"/>
      <c r="D676" s="463"/>
      <c r="E676" s="464"/>
      <c r="F676" s="465"/>
      <c r="G676" s="460">
        <f t="shared" ref="G676" si="123">F676-E676</f>
        <v>0</v>
      </c>
      <c r="H676" s="639"/>
      <c r="I676" s="642"/>
      <c r="J676" s="344"/>
      <c r="K676" s="331"/>
      <c r="L676" s="331"/>
      <c r="M676" s="331"/>
      <c r="N676" s="331"/>
    </row>
    <row r="677" spans="2:14" ht="18" hidden="1" customHeight="1" outlineLevel="3" collapsed="1" thickBot="1">
      <c r="C677" s="669"/>
      <c r="D677" s="429" t="s">
        <v>117</v>
      </c>
      <c r="E677" s="424">
        <f>SUM(E670:E676)</f>
        <v>0</v>
      </c>
      <c r="F677" s="424">
        <f>SUM(F670:F676)</f>
        <v>0</v>
      </c>
      <c r="G677" s="425">
        <f>SUM(G670:G676)</f>
        <v>0</v>
      </c>
      <c r="H677" s="659"/>
      <c r="I677" s="660"/>
      <c r="J677" s="344"/>
      <c r="K677" s="331"/>
      <c r="L677" s="331"/>
      <c r="M677" s="331"/>
      <c r="N677" s="331"/>
    </row>
    <row r="678" spans="2:14" s="192" customFormat="1" ht="18" hidden="1" customHeight="1" outlineLevel="3">
      <c r="B678"/>
      <c r="C678" s="667" t="s">
        <v>133</v>
      </c>
      <c r="D678" s="421"/>
      <c r="E678" s="422"/>
      <c r="F678" s="414"/>
      <c r="G678" s="442">
        <f>F678-E678</f>
        <v>0</v>
      </c>
      <c r="H678" s="651"/>
      <c r="I678" s="652"/>
      <c r="J678" s="363"/>
      <c r="K678" s="364"/>
      <c r="L678" s="364"/>
      <c r="M678" s="364"/>
      <c r="N678" s="364"/>
    </row>
    <row r="679" spans="2:14" ht="18" hidden="1" customHeight="1" outlineLevel="3">
      <c r="C679" s="668"/>
      <c r="D679" s="457"/>
      <c r="E679" s="458"/>
      <c r="F679" s="459"/>
      <c r="G679" s="460">
        <f>F679-E679</f>
        <v>0</v>
      </c>
      <c r="H679" s="637"/>
      <c r="I679" s="641"/>
      <c r="J679" s="344"/>
      <c r="K679" s="331"/>
      <c r="L679" s="331"/>
      <c r="M679" s="331"/>
      <c r="N679" s="331"/>
    </row>
    <row r="680" spans="2:14" ht="18" hidden="1" customHeight="1" outlineLevel="3">
      <c r="C680" s="668"/>
      <c r="D680" s="457"/>
      <c r="E680" s="461"/>
      <c r="F680" s="462"/>
      <c r="G680" s="460">
        <f>F680-E680</f>
        <v>0</v>
      </c>
      <c r="H680" s="637"/>
      <c r="I680" s="641"/>
      <c r="J680" s="344"/>
      <c r="K680" s="331"/>
      <c r="L680" s="331"/>
      <c r="M680" s="331"/>
      <c r="N680" s="331"/>
    </row>
    <row r="681" spans="2:14" ht="18" hidden="1" customHeight="1" outlineLevel="4">
      <c r="C681" s="668"/>
      <c r="D681" s="457"/>
      <c r="E681" s="461"/>
      <c r="F681" s="462"/>
      <c r="G681" s="460">
        <f t="shared" ref="G681:G684" si="124">F681-E681</f>
        <v>0</v>
      </c>
      <c r="H681" s="637"/>
      <c r="I681" s="641"/>
      <c r="J681" s="344"/>
      <c r="K681" s="331"/>
      <c r="L681" s="331"/>
      <c r="M681" s="331"/>
      <c r="N681" s="331"/>
    </row>
    <row r="682" spans="2:14" ht="18" hidden="1" customHeight="1" outlineLevel="4">
      <c r="C682" s="668"/>
      <c r="D682" s="457"/>
      <c r="E682" s="461"/>
      <c r="F682" s="462"/>
      <c r="G682" s="460">
        <f t="shared" si="124"/>
        <v>0</v>
      </c>
      <c r="H682" s="637"/>
      <c r="I682" s="641"/>
      <c r="J682" s="344"/>
      <c r="K682" s="331"/>
      <c r="L682" s="331"/>
      <c r="M682" s="331"/>
      <c r="N682" s="331"/>
    </row>
    <row r="683" spans="2:14" ht="18" hidden="1" customHeight="1" outlineLevel="4">
      <c r="C683" s="668"/>
      <c r="D683" s="457"/>
      <c r="E683" s="461"/>
      <c r="F683" s="462"/>
      <c r="G683" s="460">
        <f t="shared" si="124"/>
        <v>0</v>
      </c>
      <c r="H683" s="637"/>
      <c r="I683" s="641"/>
      <c r="J683" s="344"/>
      <c r="K683" s="331"/>
      <c r="L683" s="331"/>
      <c r="M683" s="331"/>
      <c r="N683" s="331"/>
    </row>
    <row r="684" spans="2:14" ht="18" hidden="1" customHeight="1" outlineLevel="4">
      <c r="C684" s="668"/>
      <c r="D684" s="463"/>
      <c r="E684" s="464"/>
      <c r="F684" s="465"/>
      <c r="G684" s="460">
        <f t="shared" si="124"/>
        <v>0</v>
      </c>
      <c r="H684" s="639"/>
      <c r="I684" s="642"/>
      <c r="J684" s="344"/>
      <c r="K684" s="331"/>
      <c r="L684" s="331"/>
      <c r="M684" s="331"/>
      <c r="N684" s="331"/>
    </row>
    <row r="685" spans="2:14" ht="18" hidden="1" customHeight="1" outlineLevel="3" thickBot="1">
      <c r="C685" s="669"/>
      <c r="D685" s="429" t="s">
        <v>117</v>
      </c>
      <c r="E685" s="424">
        <f>SUM(E678:E684)</f>
        <v>0</v>
      </c>
      <c r="F685" s="424">
        <f>SUM(F678:F684)</f>
        <v>0</v>
      </c>
      <c r="G685" s="425">
        <f>SUM(G678:G684)</f>
        <v>0</v>
      </c>
      <c r="H685" s="659"/>
      <c r="I685" s="660"/>
      <c r="J685" s="344"/>
      <c r="K685" s="331"/>
      <c r="L685" s="331"/>
      <c r="M685" s="331"/>
      <c r="N685" s="331"/>
    </row>
    <row r="686" spans="2:14" s="192" customFormat="1" ht="18" hidden="1" customHeight="1" outlineLevel="3">
      <c r="B686"/>
      <c r="C686" s="667" t="s">
        <v>134</v>
      </c>
      <c r="D686" s="421"/>
      <c r="E686" s="422"/>
      <c r="F686" s="414"/>
      <c r="G686" s="442">
        <f>F686-E686</f>
        <v>0</v>
      </c>
      <c r="H686" s="651"/>
      <c r="I686" s="652"/>
      <c r="J686" s="363"/>
      <c r="K686" s="364"/>
      <c r="L686" s="364"/>
      <c r="M686" s="364"/>
      <c r="N686" s="364"/>
    </row>
    <row r="687" spans="2:14" ht="18" hidden="1" customHeight="1" outlineLevel="3">
      <c r="C687" s="668"/>
      <c r="D687" s="457"/>
      <c r="E687" s="458"/>
      <c r="F687" s="459"/>
      <c r="G687" s="460">
        <f t="shared" ref="G687:G691" si="125">F687-E687</f>
        <v>0</v>
      </c>
      <c r="H687" s="637"/>
      <c r="I687" s="641"/>
      <c r="J687" s="344"/>
      <c r="K687" s="331"/>
      <c r="L687" s="331"/>
      <c r="M687" s="331"/>
      <c r="N687" s="331"/>
    </row>
    <row r="688" spans="2:14" ht="18" hidden="1" customHeight="1" outlineLevel="3">
      <c r="C688" s="668"/>
      <c r="D688" s="457"/>
      <c r="E688" s="461"/>
      <c r="F688" s="462"/>
      <c r="G688" s="460">
        <f t="shared" si="125"/>
        <v>0</v>
      </c>
      <c r="H688" s="637"/>
      <c r="I688" s="641"/>
      <c r="J688" s="344"/>
      <c r="K688" s="331"/>
      <c r="L688" s="331"/>
      <c r="M688" s="331"/>
      <c r="N688" s="331"/>
    </row>
    <row r="689" spans="2:14" ht="18" hidden="1" customHeight="1" outlineLevel="4">
      <c r="C689" s="668"/>
      <c r="D689" s="457"/>
      <c r="E689" s="461"/>
      <c r="F689" s="462"/>
      <c r="G689" s="460">
        <f t="shared" si="125"/>
        <v>0</v>
      </c>
      <c r="H689" s="637"/>
      <c r="I689" s="641"/>
      <c r="J689" s="344"/>
      <c r="K689" s="331"/>
      <c r="L689" s="331"/>
      <c r="M689" s="331"/>
      <c r="N689" s="331"/>
    </row>
    <row r="690" spans="2:14" ht="18" hidden="1" customHeight="1" outlineLevel="4">
      <c r="C690" s="668"/>
      <c r="D690" s="457"/>
      <c r="E690" s="461"/>
      <c r="F690" s="462"/>
      <c r="G690" s="460">
        <f t="shared" si="125"/>
        <v>0</v>
      </c>
      <c r="H690" s="637"/>
      <c r="I690" s="641"/>
      <c r="J690" s="344"/>
      <c r="K690" s="331"/>
      <c r="L690" s="331"/>
      <c r="M690" s="331"/>
      <c r="N690" s="331"/>
    </row>
    <row r="691" spans="2:14" ht="18" hidden="1" customHeight="1" outlineLevel="4">
      <c r="C691" s="668"/>
      <c r="D691" s="457"/>
      <c r="E691" s="461"/>
      <c r="F691" s="462"/>
      <c r="G691" s="460">
        <f t="shared" si="125"/>
        <v>0</v>
      </c>
      <c r="H691" s="637"/>
      <c r="I691" s="641"/>
      <c r="J691" s="344"/>
      <c r="K691" s="331"/>
      <c r="L691" s="331"/>
      <c r="M691" s="331"/>
      <c r="N691" s="331"/>
    </row>
    <row r="692" spans="2:14" ht="18" hidden="1" customHeight="1" outlineLevel="4">
      <c r="C692" s="668"/>
      <c r="D692" s="463"/>
      <c r="E692" s="464"/>
      <c r="F692" s="465"/>
      <c r="G692" s="460">
        <f>F692-E692</f>
        <v>0</v>
      </c>
      <c r="H692" s="639"/>
      <c r="I692" s="642"/>
      <c r="J692" s="344"/>
      <c r="K692" s="331"/>
      <c r="L692" s="331"/>
      <c r="M692" s="331"/>
      <c r="N692" s="331"/>
    </row>
    <row r="693" spans="2:14" ht="18" hidden="1" customHeight="1" outlineLevel="3" collapsed="1" thickBot="1">
      <c r="C693" s="669"/>
      <c r="D693" s="429" t="s">
        <v>117</v>
      </c>
      <c r="E693" s="424">
        <f>SUM(E686:E692)</f>
        <v>0</v>
      </c>
      <c r="F693" s="424">
        <f>SUM(F686:F692)</f>
        <v>0</v>
      </c>
      <c r="G693" s="425">
        <f>SUM(G686:G692)</f>
        <v>0</v>
      </c>
      <c r="H693" s="659"/>
      <c r="I693" s="660"/>
      <c r="J693" s="344"/>
      <c r="K693" s="331"/>
      <c r="L693" s="331"/>
      <c r="M693" s="331"/>
      <c r="N693" s="331"/>
    </row>
    <row r="694" spans="2:14" ht="18" hidden="1" customHeight="1" outlineLevel="3">
      <c r="C694" s="667" t="s">
        <v>135</v>
      </c>
      <c r="D694" s="421"/>
      <c r="E694" s="422"/>
      <c r="F694" s="414"/>
      <c r="G694" s="442">
        <f>F694-E694</f>
        <v>0</v>
      </c>
      <c r="H694" s="651"/>
      <c r="I694" s="652"/>
      <c r="J694" s="344"/>
      <c r="K694" s="331"/>
      <c r="L694" s="331"/>
      <c r="M694" s="331"/>
      <c r="N694" s="331"/>
    </row>
    <row r="695" spans="2:14" ht="18" hidden="1" customHeight="1" outlineLevel="3">
      <c r="C695" s="668"/>
      <c r="D695" s="457"/>
      <c r="E695" s="458"/>
      <c r="F695" s="459"/>
      <c r="G695" s="460">
        <f>F695-E695</f>
        <v>0</v>
      </c>
      <c r="H695" s="637"/>
      <c r="I695" s="641"/>
      <c r="J695" s="344"/>
      <c r="K695" s="331"/>
      <c r="L695" s="331"/>
      <c r="M695" s="331"/>
      <c r="N695" s="331"/>
    </row>
    <row r="696" spans="2:14" ht="18" hidden="1" customHeight="1" outlineLevel="3">
      <c r="C696" s="668"/>
      <c r="D696" s="457"/>
      <c r="E696" s="461"/>
      <c r="F696" s="462"/>
      <c r="G696" s="460">
        <f t="shared" ref="G696:G698" si="126">F696-E696</f>
        <v>0</v>
      </c>
      <c r="H696" s="637"/>
      <c r="I696" s="641"/>
      <c r="J696" s="344"/>
      <c r="K696" s="331"/>
      <c r="L696" s="331"/>
      <c r="M696" s="331"/>
      <c r="N696" s="331"/>
    </row>
    <row r="697" spans="2:14" ht="18" hidden="1" customHeight="1" outlineLevel="4">
      <c r="C697" s="668"/>
      <c r="D697" s="457"/>
      <c r="E697" s="461"/>
      <c r="F697" s="462"/>
      <c r="G697" s="460">
        <f t="shared" si="126"/>
        <v>0</v>
      </c>
      <c r="H697" s="637"/>
      <c r="I697" s="641"/>
      <c r="J697" s="344"/>
      <c r="K697" s="331"/>
      <c r="L697" s="331"/>
      <c r="M697" s="331"/>
      <c r="N697" s="331"/>
    </row>
    <row r="698" spans="2:14" ht="18" hidden="1" customHeight="1" outlineLevel="4">
      <c r="C698" s="668"/>
      <c r="D698" s="457"/>
      <c r="E698" s="461"/>
      <c r="F698" s="462"/>
      <c r="G698" s="460">
        <f t="shared" si="126"/>
        <v>0</v>
      </c>
      <c r="H698" s="637"/>
      <c r="I698" s="641"/>
      <c r="J698" s="344"/>
      <c r="K698" s="331"/>
      <c r="L698" s="331"/>
      <c r="M698" s="331"/>
      <c r="N698" s="331"/>
    </row>
    <row r="699" spans="2:14" ht="18" hidden="1" customHeight="1" outlineLevel="4">
      <c r="C699" s="668"/>
      <c r="D699" s="457"/>
      <c r="E699" s="461"/>
      <c r="F699" s="462"/>
      <c r="G699" s="460">
        <f>F699-E699</f>
        <v>0</v>
      </c>
      <c r="H699" s="637"/>
      <c r="I699" s="641"/>
      <c r="J699" s="344"/>
      <c r="K699" s="331"/>
      <c r="L699" s="331"/>
      <c r="M699" s="331"/>
      <c r="N699" s="331"/>
    </row>
    <row r="700" spans="2:14" ht="18" hidden="1" customHeight="1" outlineLevel="4">
      <c r="C700" s="668"/>
      <c r="D700" s="463"/>
      <c r="E700" s="464"/>
      <c r="F700" s="465"/>
      <c r="G700" s="460">
        <f t="shared" ref="G700" si="127">F700-E700</f>
        <v>0</v>
      </c>
      <c r="H700" s="639"/>
      <c r="I700" s="642"/>
      <c r="J700" s="344"/>
      <c r="K700" s="331"/>
      <c r="L700" s="331"/>
      <c r="M700" s="331"/>
      <c r="N700" s="331"/>
    </row>
    <row r="701" spans="2:14" ht="18" hidden="1" customHeight="1" outlineLevel="3" collapsed="1" thickBot="1">
      <c r="C701" s="669"/>
      <c r="D701" s="429" t="s">
        <v>117</v>
      </c>
      <c r="E701" s="423">
        <f>SUM(E694:E700)</f>
        <v>0</v>
      </c>
      <c r="F701" s="423">
        <f>SUM(F694:F700)</f>
        <v>0</v>
      </c>
      <c r="G701" s="443">
        <f>SUM(G694:G700)</f>
        <v>0</v>
      </c>
      <c r="H701" s="654"/>
      <c r="I701" s="655"/>
      <c r="J701" s="344"/>
      <c r="K701" s="331"/>
      <c r="L701" s="331"/>
      <c r="M701" s="331"/>
      <c r="N701" s="331"/>
    </row>
    <row r="702" spans="2:14" s="192" customFormat="1" ht="18" hidden="1" customHeight="1" outlineLevel="3">
      <c r="B702"/>
      <c r="C702" s="667" t="s">
        <v>136</v>
      </c>
      <c r="D702" s="421"/>
      <c r="E702" s="422"/>
      <c r="F702" s="414"/>
      <c r="G702" s="442">
        <f>F702-E702</f>
        <v>0</v>
      </c>
      <c r="H702" s="651"/>
      <c r="I702" s="652"/>
      <c r="J702" s="363"/>
      <c r="K702" s="364"/>
      <c r="L702" s="364"/>
      <c r="M702" s="364"/>
      <c r="N702" s="364"/>
    </row>
    <row r="703" spans="2:14" ht="18" hidden="1" customHeight="1" outlineLevel="3">
      <c r="C703" s="668"/>
      <c r="D703" s="457"/>
      <c r="E703" s="458"/>
      <c r="F703" s="459"/>
      <c r="G703" s="460">
        <f t="shared" ref="G703:G705" si="128">F703-E703</f>
        <v>0</v>
      </c>
      <c r="H703" s="637"/>
      <c r="I703" s="641"/>
      <c r="J703" s="344"/>
      <c r="K703" s="331"/>
      <c r="L703" s="331"/>
      <c r="M703" s="331"/>
      <c r="N703" s="331"/>
    </row>
    <row r="704" spans="2:14" ht="18" hidden="1" customHeight="1" outlineLevel="3">
      <c r="C704" s="668"/>
      <c r="D704" s="457"/>
      <c r="E704" s="461"/>
      <c r="F704" s="462"/>
      <c r="G704" s="460">
        <f t="shared" si="128"/>
        <v>0</v>
      </c>
      <c r="H704" s="637"/>
      <c r="I704" s="641"/>
      <c r="J704" s="344"/>
      <c r="K704" s="331"/>
      <c r="L704" s="331"/>
      <c r="M704" s="331"/>
      <c r="N704" s="331"/>
    </row>
    <row r="705" spans="2:14" ht="18" hidden="1" customHeight="1" outlineLevel="4">
      <c r="C705" s="668"/>
      <c r="D705" s="457"/>
      <c r="E705" s="461"/>
      <c r="F705" s="462"/>
      <c r="G705" s="460">
        <f t="shared" si="128"/>
        <v>0</v>
      </c>
      <c r="H705" s="637"/>
      <c r="I705" s="641"/>
      <c r="J705" s="344"/>
      <c r="K705" s="331"/>
      <c r="L705" s="331"/>
      <c r="M705" s="331"/>
      <c r="N705" s="331"/>
    </row>
    <row r="706" spans="2:14" ht="18" hidden="1" customHeight="1" outlineLevel="4">
      <c r="C706" s="668"/>
      <c r="D706" s="457"/>
      <c r="E706" s="461"/>
      <c r="F706" s="462"/>
      <c r="G706" s="460">
        <f>F706-E706</f>
        <v>0</v>
      </c>
      <c r="H706" s="637"/>
      <c r="I706" s="641"/>
      <c r="J706" s="344"/>
      <c r="K706" s="331"/>
      <c r="L706" s="331"/>
      <c r="M706" s="331"/>
      <c r="N706" s="331"/>
    </row>
    <row r="707" spans="2:14" ht="18" hidden="1" customHeight="1" outlineLevel="4">
      <c r="C707" s="668"/>
      <c r="D707" s="457"/>
      <c r="E707" s="461"/>
      <c r="F707" s="462"/>
      <c r="G707" s="460">
        <f t="shared" ref="G707:G708" si="129">F707-E707</f>
        <v>0</v>
      </c>
      <c r="H707" s="637"/>
      <c r="I707" s="641"/>
      <c r="J707" s="344"/>
      <c r="K707" s="331"/>
      <c r="L707" s="331"/>
      <c r="M707" s="331"/>
      <c r="N707" s="331"/>
    </row>
    <row r="708" spans="2:14" ht="18" hidden="1" customHeight="1" outlineLevel="4">
      <c r="C708" s="668"/>
      <c r="D708" s="463"/>
      <c r="E708" s="464"/>
      <c r="F708" s="465"/>
      <c r="G708" s="460">
        <f t="shared" si="129"/>
        <v>0</v>
      </c>
      <c r="H708" s="639"/>
      <c r="I708" s="642"/>
      <c r="J708" s="344"/>
      <c r="K708" s="331"/>
      <c r="L708" s="331"/>
      <c r="M708" s="331"/>
      <c r="N708" s="331"/>
    </row>
    <row r="709" spans="2:14" ht="18" hidden="1" customHeight="1" outlineLevel="3" collapsed="1" thickBot="1">
      <c r="C709" s="669"/>
      <c r="D709" s="429" t="s">
        <v>117</v>
      </c>
      <c r="E709" s="424">
        <f>SUM(E702:E708)</f>
        <v>0</v>
      </c>
      <c r="F709" s="424">
        <f>SUM(F702:F708)</f>
        <v>0</v>
      </c>
      <c r="G709" s="425">
        <f>SUM(G702:G708)</f>
        <v>0</v>
      </c>
      <c r="H709" s="659"/>
      <c r="I709" s="660"/>
      <c r="J709" s="344"/>
      <c r="K709" s="331"/>
      <c r="L709" s="331"/>
      <c r="M709" s="331"/>
      <c r="N709" s="331"/>
    </row>
    <row r="710" spans="2:14" s="193" customFormat="1" ht="18" hidden="1" customHeight="1" outlineLevel="2" collapsed="1" thickBot="1">
      <c r="B710"/>
      <c r="C710" s="663" t="s">
        <v>143</v>
      </c>
      <c r="D710" s="664"/>
      <c r="E710" s="426">
        <f>SUM(E557,E565,E573,E581,E589,E597,E605,E613,E621,E629,E637,E645,E653,E661,E669,E677,E685,E693,E701,E709)</f>
        <v>0</v>
      </c>
      <c r="F710" s="427">
        <f t="shared" ref="F710" si="130">SUM(F557,F565,F573,F581,F589,F597,F605,F613,F621,F629,F637,F645,F653,F661,F669,F677,F685,F693,F701,F709)</f>
        <v>0</v>
      </c>
      <c r="G710" s="428">
        <f>SUM(G557,G565,G573,G581,G589,G597,G605,G613,G621,G629,G637,G645,G653,G661,G669,G677,G685,G693,G701,G709)</f>
        <v>0</v>
      </c>
      <c r="H710" s="665"/>
      <c r="I710" s="666"/>
      <c r="J710" s="365"/>
      <c r="K710" s="366"/>
      <c r="L710" s="366"/>
      <c r="M710" s="366"/>
      <c r="N710" s="366"/>
    </row>
    <row r="711" spans="2:14" s="434" customFormat="1" ht="18" hidden="1" customHeight="1" outlineLevel="1" collapsed="1">
      <c r="B711" s="72"/>
      <c r="C711" s="485"/>
      <c r="D711" s="430"/>
      <c r="E711" s="431"/>
      <c r="F711" s="431"/>
      <c r="G711" s="431"/>
      <c r="H711" s="432"/>
      <c r="I711" s="432"/>
      <c r="J711" s="433"/>
      <c r="K711" s="433"/>
      <c r="L711" s="433"/>
      <c r="M711" s="433"/>
      <c r="N711" s="433"/>
    </row>
    <row r="712" spans="2:14" ht="23.1" hidden="1" customHeight="1" outlineLevel="1" thickBot="1">
      <c r="C712" s="482" t="s">
        <v>144</v>
      </c>
      <c r="D712" s="189"/>
      <c r="E712" s="190" t="str">
        <f>IF('1.Demande d''admissibilité'!C55=0,"",'1.Demande d''admissibilité'!C55)</f>
        <v/>
      </c>
      <c r="F712" s="189"/>
      <c r="G712" s="189"/>
      <c r="H712" s="189"/>
      <c r="I712" s="191" t="str">
        <f>G16</f>
        <v>PE2XX-XXXX</v>
      </c>
      <c r="J712" s="344"/>
      <c r="K712" s="331"/>
      <c r="L712" s="331"/>
      <c r="M712" s="331"/>
      <c r="N712" s="331"/>
    </row>
    <row r="713" spans="2:14" ht="22.5" hidden="1" customHeight="1" outlineLevel="2">
      <c r="C713" s="635" t="s">
        <v>106</v>
      </c>
      <c r="D713" s="636"/>
      <c r="E713" s="644" t="s">
        <v>107</v>
      </c>
      <c r="F713" s="645"/>
      <c r="G713" s="646"/>
      <c r="H713" s="656" t="s">
        <v>108</v>
      </c>
      <c r="I713" s="635"/>
      <c r="J713" s="344"/>
      <c r="K713" s="331"/>
      <c r="L713" s="331"/>
      <c r="M713" s="331"/>
      <c r="N713" s="331"/>
    </row>
    <row r="714" spans="2:14" s="65" customFormat="1" ht="46.05" hidden="1" customHeight="1" outlineLevel="2" thickBot="1">
      <c r="C714" s="483" t="s">
        <v>109</v>
      </c>
      <c r="D714" s="472" t="s">
        <v>110</v>
      </c>
      <c r="E714" s="419" t="s">
        <v>111</v>
      </c>
      <c r="F714" s="408" t="s">
        <v>112</v>
      </c>
      <c r="G714" s="419" t="s">
        <v>113</v>
      </c>
      <c r="H714" s="649" t="s">
        <v>114</v>
      </c>
      <c r="I714" s="650"/>
      <c r="J714" s="420"/>
      <c r="K714" s="333"/>
      <c r="L714" s="333"/>
      <c r="M714" s="333"/>
      <c r="N714" s="333"/>
    </row>
    <row r="715" spans="2:14" ht="18" hidden="1" customHeight="1" outlineLevel="2">
      <c r="C715" s="667" t="s">
        <v>115</v>
      </c>
      <c r="D715" s="471"/>
      <c r="E715" s="422"/>
      <c r="F715" s="414"/>
      <c r="G715" s="442">
        <f>F715-E715</f>
        <v>0</v>
      </c>
      <c r="H715" s="651"/>
      <c r="I715" s="652"/>
      <c r="J715" s="344"/>
      <c r="K715" s="331"/>
      <c r="L715" s="331"/>
      <c r="M715" s="331"/>
      <c r="N715" s="331"/>
    </row>
    <row r="716" spans="2:14" ht="18" hidden="1" customHeight="1" outlineLevel="2">
      <c r="C716" s="668"/>
      <c r="D716" s="457"/>
      <c r="E716" s="458"/>
      <c r="F716" s="459"/>
      <c r="G716" s="460">
        <f t="shared" ref="G716:G719" si="131">F716-E716</f>
        <v>0</v>
      </c>
      <c r="H716" s="637"/>
      <c r="I716" s="641"/>
      <c r="J716" s="344"/>
      <c r="K716" s="331"/>
      <c r="L716" s="331"/>
      <c r="M716" s="331"/>
      <c r="N716" s="331"/>
    </row>
    <row r="717" spans="2:14" ht="18" hidden="1" customHeight="1" outlineLevel="2">
      <c r="C717" s="668"/>
      <c r="D717" s="457"/>
      <c r="E717" s="461"/>
      <c r="F717" s="462"/>
      <c r="G717" s="460">
        <f t="shared" si="131"/>
        <v>0</v>
      </c>
      <c r="H717" s="637"/>
      <c r="I717" s="641"/>
      <c r="J717" s="344"/>
      <c r="K717" s="331"/>
      <c r="L717" s="331"/>
      <c r="M717" s="331"/>
      <c r="N717" s="331"/>
    </row>
    <row r="718" spans="2:14" ht="18" hidden="1" customHeight="1" outlineLevel="3">
      <c r="C718" s="668"/>
      <c r="D718" s="457"/>
      <c r="E718" s="461"/>
      <c r="F718" s="462"/>
      <c r="G718" s="460">
        <f t="shared" si="131"/>
        <v>0</v>
      </c>
      <c r="H718" s="637"/>
      <c r="I718" s="641"/>
      <c r="J718" s="344"/>
      <c r="K718" s="331"/>
      <c r="L718" s="331"/>
      <c r="M718" s="331"/>
      <c r="N718" s="331"/>
    </row>
    <row r="719" spans="2:14" ht="18" hidden="1" customHeight="1" outlineLevel="3">
      <c r="C719" s="668"/>
      <c r="D719" s="457"/>
      <c r="E719" s="461"/>
      <c r="F719" s="462"/>
      <c r="G719" s="460">
        <f t="shared" si="131"/>
        <v>0</v>
      </c>
      <c r="H719" s="637"/>
      <c r="I719" s="641"/>
      <c r="J719" s="344"/>
      <c r="K719" s="331"/>
      <c r="L719" s="331"/>
      <c r="M719" s="331"/>
      <c r="N719" s="331"/>
    </row>
    <row r="720" spans="2:14" ht="18" hidden="1" customHeight="1" outlineLevel="3">
      <c r="C720" s="668"/>
      <c r="D720" s="457"/>
      <c r="E720" s="461"/>
      <c r="F720" s="462"/>
      <c r="G720" s="460">
        <f>F720-E720</f>
        <v>0</v>
      </c>
      <c r="H720" s="637"/>
      <c r="I720" s="641"/>
      <c r="J720" s="344"/>
      <c r="K720" s="331"/>
      <c r="L720" s="331"/>
      <c r="M720" s="331"/>
      <c r="N720" s="331"/>
    </row>
    <row r="721" spans="2:14" ht="18" hidden="1" customHeight="1" outlineLevel="3">
      <c r="C721" s="668"/>
      <c r="D721" s="463"/>
      <c r="E721" s="464"/>
      <c r="F721" s="465"/>
      <c r="G721" s="460">
        <f t="shared" ref="G721" si="132">F721-E721</f>
        <v>0</v>
      </c>
      <c r="H721" s="639"/>
      <c r="I721" s="642"/>
      <c r="J721" s="344"/>
      <c r="K721" s="331"/>
      <c r="L721" s="331"/>
      <c r="M721" s="331"/>
      <c r="N721" s="331"/>
    </row>
    <row r="722" spans="2:14" ht="18" hidden="1" customHeight="1" outlineLevel="2" collapsed="1" thickBot="1">
      <c r="C722" s="669"/>
      <c r="D722" s="429" t="s">
        <v>117</v>
      </c>
      <c r="E722" s="423">
        <f>SUM(E715:E721)</f>
        <v>0</v>
      </c>
      <c r="F722" s="423">
        <f>SUM(F715:F721)</f>
        <v>0</v>
      </c>
      <c r="G722" s="443">
        <f>SUM(G715:G721)</f>
        <v>0</v>
      </c>
      <c r="H722" s="654"/>
      <c r="I722" s="655"/>
      <c r="J722" s="344"/>
      <c r="K722" s="331"/>
      <c r="L722" s="331"/>
      <c r="M722" s="331"/>
      <c r="N722" s="331"/>
    </row>
    <row r="723" spans="2:14" s="192" customFormat="1" ht="18" hidden="1" customHeight="1" outlineLevel="2">
      <c r="B723"/>
      <c r="C723" s="667" t="s">
        <v>118</v>
      </c>
      <c r="D723" s="421"/>
      <c r="E723" s="422"/>
      <c r="F723" s="414"/>
      <c r="G723" s="442">
        <f>F723-E723</f>
        <v>0</v>
      </c>
      <c r="H723" s="651"/>
      <c r="I723" s="652"/>
      <c r="J723" s="363"/>
      <c r="K723" s="364"/>
      <c r="L723" s="364"/>
      <c r="M723" s="364"/>
      <c r="N723" s="364"/>
    </row>
    <row r="724" spans="2:14" ht="18" hidden="1" customHeight="1" outlineLevel="2">
      <c r="C724" s="668"/>
      <c r="D724" s="457"/>
      <c r="E724" s="458"/>
      <c r="F724" s="459"/>
      <c r="G724" s="460">
        <f>F724-E724</f>
        <v>0</v>
      </c>
      <c r="H724" s="637"/>
      <c r="I724" s="641"/>
      <c r="J724" s="344"/>
      <c r="K724" s="331"/>
      <c r="L724" s="331"/>
      <c r="M724" s="331"/>
      <c r="N724" s="331"/>
    </row>
    <row r="725" spans="2:14" ht="18" hidden="1" customHeight="1" outlineLevel="2">
      <c r="C725" s="668"/>
      <c r="D725" s="457"/>
      <c r="E725" s="461"/>
      <c r="F725" s="462"/>
      <c r="G725" s="460">
        <f>F725-E725</f>
        <v>0</v>
      </c>
      <c r="H725" s="637"/>
      <c r="I725" s="641"/>
      <c r="J725" s="344"/>
      <c r="K725" s="331"/>
      <c r="L725" s="331"/>
      <c r="M725" s="331"/>
      <c r="N725" s="331"/>
    </row>
    <row r="726" spans="2:14" ht="18" hidden="1" customHeight="1" outlineLevel="3">
      <c r="C726" s="668"/>
      <c r="D726" s="457"/>
      <c r="E726" s="461"/>
      <c r="F726" s="462"/>
      <c r="G726" s="460">
        <f t="shared" ref="G726:G729" si="133">F726-E726</f>
        <v>0</v>
      </c>
      <c r="H726" s="637"/>
      <c r="I726" s="641"/>
      <c r="J726" s="344"/>
      <c r="K726" s="331"/>
      <c r="L726" s="331"/>
      <c r="M726" s="331"/>
      <c r="N726" s="331"/>
    </row>
    <row r="727" spans="2:14" ht="18" hidden="1" customHeight="1" outlineLevel="3">
      <c r="C727" s="668"/>
      <c r="D727" s="457"/>
      <c r="E727" s="461"/>
      <c r="F727" s="462"/>
      <c r="G727" s="460">
        <f t="shared" si="133"/>
        <v>0</v>
      </c>
      <c r="H727" s="637"/>
      <c r="I727" s="641"/>
      <c r="J727" s="344"/>
      <c r="K727" s="331"/>
      <c r="L727" s="331"/>
      <c r="M727" s="331"/>
      <c r="N727" s="331"/>
    </row>
    <row r="728" spans="2:14" ht="18" hidden="1" customHeight="1" outlineLevel="3">
      <c r="C728" s="668"/>
      <c r="D728" s="457"/>
      <c r="E728" s="461"/>
      <c r="F728" s="462"/>
      <c r="G728" s="460">
        <f t="shared" si="133"/>
        <v>0</v>
      </c>
      <c r="H728" s="637"/>
      <c r="I728" s="641"/>
      <c r="J728" s="344"/>
      <c r="K728" s="331"/>
      <c r="L728" s="331"/>
      <c r="M728" s="331"/>
      <c r="N728" s="331"/>
    </row>
    <row r="729" spans="2:14" ht="18" hidden="1" customHeight="1" outlineLevel="3">
      <c r="C729" s="668"/>
      <c r="D729" s="463"/>
      <c r="E729" s="464"/>
      <c r="F729" s="465"/>
      <c r="G729" s="460">
        <f t="shared" si="133"/>
        <v>0</v>
      </c>
      <c r="H729" s="639"/>
      <c r="I729" s="642"/>
      <c r="J729" s="344"/>
      <c r="K729" s="331"/>
      <c r="L729" s="331"/>
      <c r="M729" s="331"/>
      <c r="N729" s="331"/>
    </row>
    <row r="730" spans="2:14" ht="18" hidden="1" customHeight="1" outlineLevel="2" collapsed="1" thickBot="1">
      <c r="C730" s="669"/>
      <c r="D730" s="429" t="s">
        <v>117</v>
      </c>
      <c r="E730" s="424">
        <f>SUM(E723:E729)</f>
        <v>0</v>
      </c>
      <c r="F730" s="424">
        <f>SUM(F723:F729)</f>
        <v>0</v>
      </c>
      <c r="G730" s="425">
        <f>SUM(G723:G729)</f>
        <v>0</v>
      </c>
      <c r="H730" s="659"/>
      <c r="I730" s="660"/>
      <c r="J730" s="344"/>
      <c r="K730" s="331"/>
      <c r="L730" s="331"/>
      <c r="M730" s="331"/>
      <c r="N730" s="331"/>
    </row>
    <row r="731" spans="2:14" s="193" customFormat="1" ht="18" hidden="1" customHeight="1" outlineLevel="2">
      <c r="B731"/>
      <c r="C731" s="667" t="s">
        <v>119</v>
      </c>
      <c r="D731" s="421"/>
      <c r="E731" s="422"/>
      <c r="F731" s="414"/>
      <c r="G731" s="442">
        <f>F731-E731</f>
        <v>0</v>
      </c>
      <c r="H731" s="661"/>
      <c r="I731" s="662"/>
      <c r="J731" s="365"/>
      <c r="K731" s="366"/>
      <c r="L731" s="366"/>
      <c r="M731" s="366"/>
      <c r="N731" s="366"/>
    </row>
    <row r="732" spans="2:14" ht="18" hidden="1" customHeight="1" outlineLevel="2">
      <c r="C732" s="668"/>
      <c r="D732" s="457"/>
      <c r="E732" s="458"/>
      <c r="F732" s="459"/>
      <c r="G732" s="460">
        <f t="shared" ref="G732:G736" si="134">F732-E732</f>
        <v>0</v>
      </c>
      <c r="H732" s="637"/>
      <c r="I732" s="638"/>
      <c r="J732" s="344"/>
      <c r="K732" s="331"/>
      <c r="L732" s="331"/>
      <c r="M732" s="331"/>
      <c r="N732" s="331"/>
    </row>
    <row r="733" spans="2:14" ht="18" hidden="1" customHeight="1" outlineLevel="2">
      <c r="C733" s="668"/>
      <c r="D733" s="457"/>
      <c r="E733" s="461"/>
      <c r="F733" s="462"/>
      <c r="G733" s="460">
        <f t="shared" si="134"/>
        <v>0</v>
      </c>
      <c r="H733" s="637"/>
      <c r="I733" s="638"/>
      <c r="J733" s="344"/>
      <c r="K733" s="331"/>
      <c r="L733" s="331"/>
      <c r="M733" s="331"/>
      <c r="N733" s="331"/>
    </row>
    <row r="734" spans="2:14" ht="18" hidden="1" customHeight="1" outlineLevel="3">
      <c r="C734" s="668"/>
      <c r="D734" s="457"/>
      <c r="E734" s="461"/>
      <c r="F734" s="462"/>
      <c r="G734" s="460">
        <f t="shared" si="134"/>
        <v>0</v>
      </c>
      <c r="H734" s="637"/>
      <c r="I734" s="638"/>
      <c r="J734" s="344"/>
      <c r="K734" s="331"/>
      <c r="L734" s="331"/>
      <c r="M734" s="331"/>
      <c r="N734" s="331"/>
    </row>
    <row r="735" spans="2:14" ht="18" hidden="1" customHeight="1" outlineLevel="3">
      <c r="C735" s="668"/>
      <c r="D735" s="457"/>
      <c r="E735" s="461"/>
      <c r="F735" s="462"/>
      <c r="G735" s="460">
        <f t="shared" si="134"/>
        <v>0</v>
      </c>
      <c r="H735" s="637"/>
      <c r="I735" s="638"/>
      <c r="J735" s="344"/>
      <c r="K735" s="331"/>
      <c r="L735" s="331"/>
      <c r="M735" s="331"/>
      <c r="N735" s="331"/>
    </row>
    <row r="736" spans="2:14" ht="18" hidden="1" customHeight="1" outlineLevel="3">
      <c r="C736" s="668"/>
      <c r="D736" s="457"/>
      <c r="E736" s="461"/>
      <c r="F736" s="462"/>
      <c r="G736" s="460">
        <f t="shared" si="134"/>
        <v>0</v>
      </c>
      <c r="H736" s="637"/>
      <c r="I736" s="638"/>
      <c r="J736" s="344"/>
      <c r="K736" s="331"/>
      <c r="L736" s="331"/>
      <c r="M736" s="331"/>
      <c r="N736" s="331"/>
    </row>
    <row r="737" spans="2:14" ht="18" hidden="1" customHeight="1" outlineLevel="3">
      <c r="C737" s="668"/>
      <c r="D737" s="463"/>
      <c r="E737" s="464"/>
      <c r="F737" s="465"/>
      <c r="G737" s="460">
        <f>F737-E737</f>
        <v>0</v>
      </c>
      <c r="H737" s="639"/>
      <c r="I737" s="640"/>
      <c r="J737" s="344"/>
      <c r="K737" s="331"/>
      <c r="L737" s="331"/>
      <c r="M737" s="331"/>
      <c r="N737" s="331"/>
    </row>
    <row r="738" spans="2:14" ht="18" hidden="1" customHeight="1" outlineLevel="2" collapsed="1" thickBot="1">
      <c r="C738" s="669"/>
      <c r="D738" s="429" t="s">
        <v>117</v>
      </c>
      <c r="E738" s="367">
        <f>SUM(E731:E737)</f>
        <v>0</v>
      </c>
      <c r="F738" s="367">
        <f>SUM(F731:F737)</f>
        <v>0</v>
      </c>
      <c r="G738" s="415">
        <f>SUM(G731:G737)</f>
        <v>0</v>
      </c>
      <c r="H738" s="657"/>
      <c r="I738" s="658"/>
      <c r="J738" s="344"/>
      <c r="K738" s="331"/>
      <c r="L738" s="331"/>
      <c r="M738" s="331"/>
      <c r="N738" s="331"/>
    </row>
    <row r="739" spans="2:14" s="192" customFormat="1" ht="18" hidden="1" customHeight="1" outlineLevel="2">
      <c r="B739"/>
      <c r="C739" s="667" t="s">
        <v>120</v>
      </c>
      <c r="D739" s="421"/>
      <c r="E739" s="422"/>
      <c r="F739" s="414"/>
      <c r="G739" s="442">
        <f>F739-E739</f>
        <v>0</v>
      </c>
      <c r="H739" s="651"/>
      <c r="I739" s="652"/>
      <c r="J739" s="363"/>
      <c r="K739" s="364"/>
      <c r="L739" s="364"/>
      <c r="M739" s="364"/>
      <c r="N739" s="364"/>
    </row>
    <row r="740" spans="2:14" ht="18" hidden="1" customHeight="1" outlineLevel="2">
      <c r="C740" s="668"/>
      <c r="D740" s="457"/>
      <c r="E740" s="458"/>
      <c r="F740" s="459"/>
      <c r="G740" s="460">
        <f>F740-E740</f>
        <v>0</v>
      </c>
      <c r="H740" s="637"/>
      <c r="I740" s="641"/>
      <c r="J740" s="344"/>
      <c r="K740" s="331"/>
      <c r="L740" s="331"/>
      <c r="M740" s="331"/>
      <c r="N740" s="331"/>
    </row>
    <row r="741" spans="2:14" ht="18" hidden="1" customHeight="1" outlineLevel="2">
      <c r="C741" s="668"/>
      <c r="D741" s="457"/>
      <c r="E741" s="461"/>
      <c r="F741" s="462"/>
      <c r="G741" s="460">
        <f t="shared" ref="G741:G743" si="135">F741-E741</f>
        <v>0</v>
      </c>
      <c r="H741" s="637"/>
      <c r="I741" s="641"/>
      <c r="J741" s="344"/>
      <c r="K741" s="331"/>
      <c r="L741" s="331"/>
      <c r="M741" s="331"/>
      <c r="N741" s="331"/>
    </row>
    <row r="742" spans="2:14" ht="18" hidden="1" customHeight="1" outlineLevel="3">
      <c r="C742" s="668"/>
      <c r="D742" s="457"/>
      <c r="E742" s="461"/>
      <c r="F742" s="462"/>
      <c r="G742" s="460">
        <f t="shared" si="135"/>
        <v>0</v>
      </c>
      <c r="H742" s="637"/>
      <c r="I742" s="641"/>
      <c r="J742" s="344"/>
      <c r="K742" s="331"/>
      <c r="L742" s="331"/>
      <c r="M742" s="331"/>
      <c r="N742" s="331"/>
    </row>
    <row r="743" spans="2:14" ht="18" hidden="1" customHeight="1" outlineLevel="3">
      <c r="C743" s="668"/>
      <c r="D743" s="457"/>
      <c r="E743" s="461"/>
      <c r="F743" s="462"/>
      <c r="G743" s="460">
        <f t="shared" si="135"/>
        <v>0</v>
      </c>
      <c r="H743" s="637"/>
      <c r="I743" s="641"/>
      <c r="J743" s="344"/>
      <c r="K743" s="331"/>
      <c r="L743" s="331"/>
      <c r="M743" s="331"/>
      <c r="N743" s="331"/>
    </row>
    <row r="744" spans="2:14" ht="18" hidden="1" customHeight="1" outlineLevel="3">
      <c r="C744" s="668"/>
      <c r="D744" s="457"/>
      <c r="E744" s="461"/>
      <c r="F744" s="462"/>
      <c r="G744" s="460">
        <f>F744-E744</f>
        <v>0</v>
      </c>
      <c r="H744" s="637"/>
      <c r="I744" s="641"/>
      <c r="J744" s="344"/>
      <c r="K744" s="331"/>
      <c r="L744" s="331"/>
      <c r="M744" s="331"/>
      <c r="N744" s="331"/>
    </row>
    <row r="745" spans="2:14" ht="18" hidden="1" customHeight="1" outlineLevel="3">
      <c r="C745" s="668"/>
      <c r="D745" s="463"/>
      <c r="E745" s="464"/>
      <c r="F745" s="465"/>
      <c r="G745" s="460">
        <f t="shared" ref="G745" si="136">F745-E745</f>
        <v>0</v>
      </c>
      <c r="H745" s="639"/>
      <c r="I745" s="642"/>
      <c r="J745" s="344"/>
      <c r="K745" s="331"/>
      <c r="L745" s="331"/>
      <c r="M745" s="331"/>
      <c r="N745" s="331"/>
    </row>
    <row r="746" spans="2:14" ht="18" hidden="1" customHeight="1" outlineLevel="2" collapsed="1" thickBot="1">
      <c r="C746" s="669"/>
      <c r="D746" s="429" t="s">
        <v>117</v>
      </c>
      <c r="E746" s="424">
        <f>SUM(E739:E745)</f>
        <v>0</v>
      </c>
      <c r="F746" s="424">
        <f>SUM(F739:F745)</f>
        <v>0</v>
      </c>
      <c r="G746" s="425">
        <f>SUM(G739:G745)</f>
        <v>0</v>
      </c>
      <c r="H746" s="659"/>
      <c r="I746" s="660"/>
      <c r="J746" s="344"/>
      <c r="K746" s="331"/>
      <c r="L746" s="331"/>
      <c r="M746" s="331"/>
      <c r="N746" s="331"/>
    </row>
    <row r="747" spans="2:14" s="192" customFormat="1" ht="18" hidden="1" customHeight="1" outlineLevel="2">
      <c r="B747"/>
      <c r="C747" s="667" t="s">
        <v>121</v>
      </c>
      <c r="D747" s="421"/>
      <c r="E747" s="422"/>
      <c r="F747" s="414"/>
      <c r="G747" s="442">
        <f>F747-E747</f>
        <v>0</v>
      </c>
      <c r="H747" s="651"/>
      <c r="I747" s="652"/>
      <c r="J747" s="363"/>
      <c r="K747" s="364"/>
      <c r="L747" s="364"/>
      <c r="M747" s="364"/>
      <c r="N747" s="364"/>
    </row>
    <row r="748" spans="2:14" ht="18" hidden="1" customHeight="1" outlineLevel="2">
      <c r="C748" s="668"/>
      <c r="D748" s="457"/>
      <c r="E748" s="458"/>
      <c r="F748" s="459"/>
      <c r="G748" s="460">
        <f t="shared" ref="G748:G750" si="137">F748-E748</f>
        <v>0</v>
      </c>
      <c r="H748" s="637"/>
      <c r="I748" s="641"/>
      <c r="J748" s="344"/>
      <c r="K748" s="331"/>
      <c r="L748" s="331"/>
      <c r="M748" s="331"/>
      <c r="N748" s="331"/>
    </row>
    <row r="749" spans="2:14" ht="18" hidden="1" customHeight="1" outlineLevel="2">
      <c r="C749" s="668"/>
      <c r="D749" s="457"/>
      <c r="E749" s="461"/>
      <c r="F749" s="462"/>
      <c r="G749" s="460">
        <f t="shared" si="137"/>
        <v>0</v>
      </c>
      <c r="H749" s="637"/>
      <c r="I749" s="641"/>
      <c r="J749" s="344"/>
      <c r="K749" s="331"/>
      <c r="L749" s="331"/>
      <c r="M749" s="331"/>
      <c r="N749" s="331"/>
    </row>
    <row r="750" spans="2:14" ht="18" hidden="1" customHeight="1" outlineLevel="3">
      <c r="C750" s="668"/>
      <c r="D750" s="457"/>
      <c r="E750" s="461"/>
      <c r="F750" s="462"/>
      <c r="G750" s="460">
        <f t="shared" si="137"/>
        <v>0</v>
      </c>
      <c r="H750" s="637"/>
      <c r="I750" s="641"/>
      <c r="J750" s="344"/>
      <c r="K750" s="331"/>
      <c r="L750" s="331"/>
      <c r="M750" s="331"/>
      <c r="N750" s="331"/>
    </row>
    <row r="751" spans="2:14" ht="18" hidden="1" customHeight="1" outlineLevel="3">
      <c r="C751" s="668"/>
      <c r="D751" s="457"/>
      <c r="E751" s="461"/>
      <c r="F751" s="462"/>
      <c r="G751" s="460">
        <f>F751-E751</f>
        <v>0</v>
      </c>
      <c r="H751" s="637"/>
      <c r="I751" s="641"/>
      <c r="J751" s="344"/>
      <c r="K751" s="331"/>
      <c r="L751" s="331"/>
      <c r="M751" s="331"/>
      <c r="N751" s="331"/>
    </row>
    <row r="752" spans="2:14" ht="18" hidden="1" customHeight="1" outlineLevel="3">
      <c r="C752" s="668"/>
      <c r="D752" s="457"/>
      <c r="E752" s="461"/>
      <c r="F752" s="462"/>
      <c r="G752" s="460">
        <f t="shared" ref="G752:G753" si="138">F752-E752</f>
        <v>0</v>
      </c>
      <c r="H752" s="637"/>
      <c r="I752" s="641"/>
      <c r="J752" s="344"/>
      <c r="K752" s="331"/>
      <c r="L752" s="331"/>
      <c r="M752" s="331"/>
      <c r="N752" s="331"/>
    </row>
    <row r="753" spans="2:14" ht="18" hidden="1" customHeight="1" outlineLevel="3">
      <c r="C753" s="668"/>
      <c r="D753" s="463"/>
      <c r="E753" s="464"/>
      <c r="F753" s="465"/>
      <c r="G753" s="460">
        <f t="shared" si="138"/>
        <v>0</v>
      </c>
      <c r="H753" s="639"/>
      <c r="I753" s="642"/>
      <c r="J753" s="344"/>
      <c r="K753" s="331"/>
      <c r="L753" s="331"/>
      <c r="M753" s="331"/>
      <c r="N753" s="331"/>
    </row>
    <row r="754" spans="2:14" ht="18" hidden="1" customHeight="1" outlineLevel="2" collapsed="1" thickBot="1">
      <c r="C754" s="669"/>
      <c r="D754" s="429" t="s">
        <v>117</v>
      </c>
      <c r="E754" s="424">
        <f>SUM(E747:E753)</f>
        <v>0</v>
      </c>
      <c r="F754" s="424">
        <f>SUM(F747:F753)</f>
        <v>0</v>
      </c>
      <c r="G754" s="425">
        <f>SUM(G747:G753)</f>
        <v>0</v>
      </c>
      <c r="H754" s="659"/>
      <c r="I754" s="660"/>
      <c r="J754" s="344"/>
      <c r="K754" s="331"/>
      <c r="L754" s="331"/>
      <c r="M754" s="331"/>
      <c r="N754" s="331"/>
    </row>
    <row r="755" spans="2:14" s="192" customFormat="1" ht="18" hidden="1" customHeight="1" outlineLevel="2">
      <c r="B755"/>
      <c r="C755" s="667" t="s">
        <v>122</v>
      </c>
      <c r="D755" s="421"/>
      <c r="E755" s="422"/>
      <c r="F755" s="414"/>
      <c r="G755" s="442">
        <f>F755-E755</f>
        <v>0</v>
      </c>
      <c r="H755" s="651"/>
      <c r="I755" s="652"/>
      <c r="J755" s="363"/>
      <c r="K755" s="364"/>
      <c r="L755" s="364"/>
      <c r="M755" s="364"/>
      <c r="N755" s="364"/>
    </row>
    <row r="756" spans="2:14" ht="18" hidden="1" customHeight="1" outlineLevel="2">
      <c r="C756" s="668"/>
      <c r="D756" s="457"/>
      <c r="E756" s="458"/>
      <c r="F756" s="459"/>
      <c r="G756" s="460">
        <f t="shared" ref="G756:G759" si="139">F756-E756</f>
        <v>0</v>
      </c>
      <c r="H756" s="637"/>
      <c r="I756" s="641"/>
      <c r="J756" s="344"/>
      <c r="K756" s="331"/>
      <c r="L756" s="331"/>
      <c r="M756" s="331"/>
      <c r="N756" s="331"/>
    </row>
    <row r="757" spans="2:14" ht="18" hidden="1" customHeight="1" outlineLevel="2">
      <c r="C757" s="668"/>
      <c r="D757" s="457"/>
      <c r="E757" s="461"/>
      <c r="F757" s="462"/>
      <c r="G757" s="460">
        <f t="shared" si="139"/>
        <v>0</v>
      </c>
      <c r="H757" s="637"/>
      <c r="I757" s="641"/>
      <c r="J757" s="344"/>
      <c r="K757" s="331"/>
      <c r="L757" s="331"/>
      <c r="M757" s="331"/>
      <c r="N757" s="331"/>
    </row>
    <row r="758" spans="2:14" ht="18" hidden="1" customHeight="1" outlineLevel="3">
      <c r="C758" s="668"/>
      <c r="D758" s="457"/>
      <c r="E758" s="461"/>
      <c r="F758" s="462"/>
      <c r="G758" s="460">
        <f t="shared" si="139"/>
        <v>0</v>
      </c>
      <c r="H758" s="637"/>
      <c r="I758" s="641"/>
      <c r="J758" s="344"/>
      <c r="K758" s="331"/>
      <c r="L758" s="331"/>
      <c r="M758" s="331"/>
      <c r="N758" s="331"/>
    </row>
    <row r="759" spans="2:14" ht="18" hidden="1" customHeight="1" outlineLevel="3">
      <c r="C759" s="668"/>
      <c r="D759" s="457"/>
      <c r="E759" s="461"/>
      <c r="F759" s="462"/>
      <c r="G759" s="460">
        <f t="shared" si="139"/>
        <v>0</v>
      </c>
      <c r="H759" s="637"/>
      <c r="I759" s="641"/>
      <c r="J759" s="344"/>
      <c r="K759" s="331"/>
      <c r="L759" s="331"/>
      <c r="M759" s="331"/>
      <c r="N759" s="331"/>
    </row>
    <row r="760" spans="2:14" ht="18" hidden="1" customHeight="1" outlineLevel="3">
      <c r="C760" s="668"/>
      <c r="D760" s="457"/>
      <c r="E760" s="461"/>
      <c r="F760" s="462"/>
      <c r="G760" s="460">
        <f>F760-E760</f>
        <v>0</v>
      </c>
      <c r="H760" s="637"/>
      <c r="I760" s="641"/>
      <c r="J760" s="344"/>
      <c r="K760" s="331"/>
      <c r="L760" s="331"/>
      <c r="M760" s="331"/>
      <c r="N760" s="331"/>
    </row>
    <row r="761" spans="2:14" ht="18" hidden="1" customHeight="1" outlineLevel="3">
      <c r="C761" s="668"/>
      <c r="D761" s="463"/>
      <c r="E761" s="464"/>
      <c r="F761" s="465"/>
      <c r="G761" s="460">
        <f t="shared" ref="G761" si="140">F761-E761</f>
        <v>0</v>
      </c>
      <c r="H761" s="639"/>
      <c r="I761" s="642"/>
      <c r="J761" s="344"/>
      <c r="K761" s="331"/>
      <c r="L761" s="331"/>
      <c r="M761" s="331"/>
      <c r="N761" s="331"/>
    </row>
    <row r="762" spans="2:14" ht="18" hidden="1" customHeight="1" outlineLevel="2" collapsed="1" thickBot="1">
      <c r="C762" s="669"/>
      <c r="D762" s="429" t="s">
        <v>117</v>
      </c>
      <c r="E762" s="424">
        <f>SUM(E755:E761)</f>
        <v>0</v>
      </c>
      <c r="F762" s="424">
        <f>SUM(F755:F761)</f>
        <v>0</v>
      </c>
      <c r="G762" s="425">
        <f>SUM(G755:G761)</f>
        <v>0</v>
      </c>
      <c r="H762" s="659"/>
      <c r="I762" s="660"/>
      <c r="J762" s="344"/>
      <c r="K762" s="331"/>
      <c r="L762" s="331"/>
      <c r="M762" s="331"/>
      <c r="N762" s="331"/>
    </row>
    <row r="763" spans="2:14" ht="18" hidden="1" customHeight="1" outlineLevel="2">
      <c r="C763" s="667" t="s">
        <v>123</v>
      </c>
      <c r="D763" s="421"/>
      <c r="E763" s="422"/>
      <c r="F763" s="414"/>
      <c r="G763" s="442">
        <f>F763-E763</f>
        <v>0</v>
      </c>
      <c r="H763" s="651"/>
      <c r="I763" s="652"/>
      <c r="J763" s="344"/>
      <c r="K763" s="331"/>
      <c r="L763" s="331"/>
      <c r="M763" s="331"/>
      <c r="N763" s="331"/>
    </row>
    <row r="764" spans="2:14" ht="18" hidden="1" customHeight="1" outlineLevel="2">
      <c r="C764" s="668"/>
      <c r="D764" s="457"/>
      <c r="E764" s="458"/>
      <c r="F764" s="459"/>
      <c r="G764" s="460">
        <f>F764-E764</f>
        <v>0</v>
      </c>
      <c r="H764" s="637"/>
      <c r="I764" s="641"/>
      <c r="J764" s="344"/>
      <c r="K764" s="331"/>
      <c r="L764" s="331"/>
      <c r="M764" s="331"/>
      <c r="N764" s="331"/>
    </row>
    <row r="765" spans="2:14" ht="18" hidden="1" customHeight="1" outlineLevel="2">
      <c r="C765" s="668"/>
      <c r="D765" s="457"/>
      <c r="E765" s="461"/>
      <c r="F765" s="462"/>
      <c r="G765" s="460">
        <f>F765-E765</f>
        <v>0</v>
      </c>
      <c r="H765" s="637"/>
      <c r="I765" s="641"/>
      <c r="J765" s="344"/>
      <c r="K765" s="331"/>
      <c r="L765" s="331"/>
      <c r="M765" s="331"/>
      <c r="N765" s="331"/>
    </row>
    <row r="766" spans="2:14" ht="18" hidden="1" customHeight="1" outlineLevel="3">
      <c r="C766" s="668"/>
      <c r="D766" s="457"/>
      <c r="E766" s="461"/>
      <c r="F766" s="462"/>
      <c r="G766" s="460">
        <f t="shared" ref="G766:G769" si="141">F766-E766</f>
        <v>0</v>
      </c>
      <c r="H766" s="637"/>
      <c r="I766" s="641"/>
      <c r="J766" s="344"/>
      <c r="K766" s="331"/>
      <c r="L766" s="331"/>
      <c r="M766" s="331"/>
      <c r="N766" s="331"/>
    </row>
    <row r="767" spans="2:14" ht="18" hidden="1" customHeight="1" outlineLevel="3">
      <c r="C767" s="668"/>
      <c r="D767" s="457"/>
      <c r="E767" s="461"/>
      <c r="F767" s="462"/>
      <c r="G767" s="460">
        <f t="shared" si="141"/>
        <v>0</v>
      </c>
      <c r="H767" s="637"/>
      <c r="I767" s="641"/>
      <c r="J767" s="344"/>
      <c r="K767" s="331"/>
      <c r="L767" s="331"/>
      <c r="M767" s="331"/>
      <c r="N767" s="331"/>
    </row>
    <row r="768" spans="2:14" ht="18" hidden="1" customHeight="1" outlineLevel="3">
      <c r="C768" s="668"/>
      <c r="D768" s="457"/>
      <c r="E768" s="461"/>
      <c r="F768" s="462"/>
      <c r="G768" s="460">
        <f t="shared" si="141"/>
        <v>0</v>
      </c>
      <c r="H768" s="637"/>
      <c r="I768" s="641"/>
      <c r="J768" s="344"/>
      <c r="K768" s="331"/>
      <c r="L768" s="331"/>
      <c r="M768" s="331"/>
      <c r="N768" s="331"/>
    </row>
    <row r="769" spans="2:14" ht="18" hidden="1" customHeight="1" outlineLevel="3">
      <c r="C769" s="668"/>
      <c r="D769" s="463"/>
      <c r="E769" s="464"/>
      <c r="F769" s="465"/>
      <c r="G769" s="460">
        <f t="shared" si="141"/>
        <v>0</v>
      </c>
      <c r="H769" s="639"/>
      <c r="I769" s="642"/>
      <c r="J769" s="344"/>
      <c r="K769" s="331"/>
      <c r="L769" s="331"/>
      <c r="M769" s="331"/>
      <c r="N769" s="331"/>
    </row>
    <row r="770" spans="2:14" ht="18" hidden="1" customHeight="1" outlineLevel="2" collapsed="1" thickBot="1">
      <c r="C770" s="669"/>
      <c r="D770" s="429" t="s">
        <v>117</v>
      </c>
      <c r="E770" s="423">
        <f>SUM(E763:E769)</f>
        <v>0</v>
      </c>
      <c r="F770" s="423">
        <f>SUM(F763:F769)</f>
        <v>0</v>
      </c>
      <c r="G770" s="443">
        <f>SUM(G763:G769)</f>
        <v>0</v>
      </c>
      <c r="H770" s="654"/>
      <c r="I770" s="655"/>
      <c r="J770" s="344"/>
      <c r="K770" s="331"/>
      <c r="L770" s="331"/>
      <c r="M770" s="331"/>
      <c r="N770" s="331"/>
    </row>
    <row r="771" spans="2:14" s="192" customFormat="1" ht="18" hidden="1" customHeight="1" outlineLevel="2">
      <c r="B771"/>
      <c r="C771" s="667" t="s">
        <v>124</v>
      </c>
      <c r="D771" s="421"/>
      <c r="E771" s="422"/>
      <c r="F771" s="414"/>
      <c r="G771" s="442">
        <f>F771-E771</f>
        <v>0</v>
      </c>
      <c r="H771" s="651"/>
      <c r="I771" s="652"/>
      <c r="J771" s="363"/>
      <c r="K771" s="364"/>
      <c r="L771" s="364"/>
      <c r="M771" s="364"/>
      <c r="N771" s="364"/>
    </row>
    <row r="772" spans="2:14" ht="18" hidden="1" customHeight="1" outlineLevel="2">
      <c r="C772" s="668"/>
      <c r="D772" s="457"/>
      <c r="E772" s="458"/>
      <c r="F772" s="459"/>
      <c r="G772" s="460">
        <f t="shared" ref="G772:G776" si="142">F772-E772</f>
        <v>0</v>
      </c>
      <c r="H772" s="637"/>
      <c r="I772" s="641"/>
      <c r="J772" s="344"/>
      <c r="K772" s="331"/>
      <c r="L772" s="331"/>
      <c r="M772" s="331"/>
      <c r="N772" s="331"/>
    </row>
    <row r="773" spans="2:14" ht="18" hidden="1" customHeight="1" outlineLevel="2">
      <c r="C773" s="668"/>
      <c r="D773" s="457"/>
      <c r="E773" s="461"/>
      <c r="F773" s="462"/>
      <c r="G773" s="460">
        <f t="shared" si="142"/>
        <v>0</v>
      </c>
      <c r="H773" s="637"/>
      <c r="I773" s="641"/>
      <c r="J773" s="344"/>
      <c r="K773" s="331"/>
      <c r="L773" s="331"/>
      <c r="M773" s="331"/>
      <c r="N773" s="331"/>
    </row>
    <row r="774" spans="2:14" ht="18" hidden="1" customHeight="1" outlineLevel="3">
      <c r="C774" s="668"/>
      <c r="D774" s="457"/>
      <c r="E774" s="461"/>
      <c r="F774" s="462"/>
      <c r="G774" s="460">
        <f t="shared" si="142"/>
        <v>0</v>
      </c>
      <c r="H774" s="637"/>
      <c r="I774" s="641"/>
      <c r="J774" s="344"/>
      <c r="K774" s="331"/>
      <c r="L774" s="331"/>
      <c r="M774" s="331"/>
      <c r="N774" s="331"/>
    </row>
    <row r="775" spans="2:14" ht="18" hidden="1" customHeight="1" outlineLevel="3">
      <c r="C775" s="668"/>
      <c r="D775" s="457"/>
      <c r="E775" s="461"/>
      <c r="F775" s="462"/>
      <c r="G775" s="460">
        <f t="shared" si="142"/>
        <v>0</v>
      </c>
      <c r="H775" s="637"/>
      <c r="I775" s="641"/>
      <c r="J775" s="344"/>
      <c r="K775" s="331"/>
      <c r="L775" s="331"/>
      <c r="M775" s="331"/>
      <c r="N775" s="331"/>
    </row>
    <row r="776" spans="2:14" ht="18" hidden="1" customHeight="1" outlineLevel="3">
      <c r="C776" s="668"/>
      <c r="D776" s="457"/>
      <c r="E776" s="461"/>
      <c r="F776" s="462"/>
      <c r="G776" s="460">
        <f t="shared" si="142"/>
        <v>0</v>
      </c>
      <c r="H776" s="637"/>
      <c r="I776" s="641"/>
      <c r="J776" s="344"/>
      <c r="K776" s="331"/>
      <c r="L776" s="331"/>
      <c r="M776" s="331"/>
      <c r="N776" s="331"/>
    </row>
    <row r="777" spans="2:14" ht="18" hidden="1" customHeight="1" outlineLevel="3">
      <c r="C777" s="668"/>
      <c r="D777" s="463"/>
      <c r="E777" s="464"/>
      <c r="F777" s="465"/>
      <c r="G777" s="460">
        <f>F777-E777</f>
        <v>0</v>
      </c>
      <c r="H777" s="639"/>
      <c r="I777" s="642"/>
      <c r="J777" s="344"/>
      <c r="K777" s="331"/>
      <c r="L777" s="331"/>
      <c r="M777" s="331"/>
      <c r="N777" s="331"/>
    </row>
    <row r="778" spans="2:14" ht="18" hidden="1" customHeight="1" outlineLevel="2" collapsed="1" thickBot="1">
      <c r="C778" s="669"/>
      <c r="D778" s="429" t="s">
        <v>117</v>
      </c>
      <c r="E778" s="424">
        <f>SUM(E771:E777)</f>
        <v>0</v>
      </c>
      <c r="F778" s="424">
        <f>SUM(F771:F777)</f>
        <v>0</v>
      </c>
      <c r="G778" s="425">
        <f>SUM(G771:G777)</f>
        <v>0</v>
      </c>
      <c r="H778" s="659"/>
      <c r="I778" s="660"/>
      <c r="J778" s="344"/>
      <c r="K778" s="331"/>
      <c r="L778" s="331"/>
      <c r="M778" s="331"/>
      <c r="N778" s="331"/>
    </row>
    <row r="779" spans="2:14" s="193" customFormat="1" ht="18" hidden="1" customHeight="1" outlineLevel="3">
      <c r="B779"/>
      <c r="C779" s="667" t="s">
        <v>125</v>
      </c>
      <c r="D779" s="421"/>
      <c r="E779" s="422"/>
      <c r="F779" s="414"/>
      <c r="G779" s="442">
        <f>F779-E779</f>
        <v>0</v>
      </c>
      <c r="H779" s="661"/>
      <c r="I779" s="662"/>
      <c r="J779" s="365"/>
      <c r="K779" s="366"/>
      <c r="L779" s="366"/>
      <c r="M779" s="366"/>
      <c r="N779" s="366"/>
    </row>
    <row r="780" spans="2:14" ht="18" hidden="1" customHeight="1" outlineLevel="3">
      <c r="C780" s="668"/>
      <c r="D780" s="457"/>
      <c r="E780" s="458"/>
      <c r="F780" s="459"/>
      <c r="G780" s="460">
        <f>F780-E780</f>
        <v>0</v>
      </c>
      <c r="H780" s="637"/>
      <c r="I780" s="638"/>
      <c r="J780" s="344"/>
      <c r="K780" s="331"/>
      <c r="L780" s="331"/>
      <c r="M780" s="331"/>
      <c r="N780" s="331"/>
    </row>
    <row r="781" spans="2:14" ht="18" hidden="1" customHeight="1" outlineLevel="3">
      <c r="C781" s="668"/>
      <c r="D781" s="457"/>
      <c r="E781" s="461"/>
      <c r="F781" s="462"/>
      <c r="G781" s="460">
        <f t="shared" ref="G781:G783" si="143">F781-E781</f>
        <v>0</v>
      </c>
      <c r="H781" s="637"/>
      <c r="I781" s="638"/>
      <c r="J781" s="344"/>
      <c r="K781" s="331"/>
      <c r="L781" s="331"/>
      <c r="M781" s="331"/>
      <c r="N781" s="331"/>
    </row>
    <row r="782" spans="2:14" ht="18" hidden="1" customHeight="1" outlineLevel="4">
      <c r="C782" s="668"/>
      <c r="D782" s="457"/>
      <c r="E782" s="461"/>
      <c r="F782" s="462"/>
      <c r="G782" s="460">
        <f t="shared" si="143"/>
        <v>0</v>
      </c>
      <c r="H782" s="637"/>
      <c r="I782" s="638"/>
      <c r="J782" s="344"/>
      <c r="K782" s="331"/>
      <c r="L782" s="331"/>
      <c r="M782" s="331"/>
      <c r="N782" s="331"/>
    </row>
    <row r="783" spans="2:14" ht="18" hidden="1" customHeight="1" outlineLevel="4">
      <c r="C783" s="668"/>
      <c r="D783" s="457"/>
      <c r="E783" s="461"/>
      <c r="F783" s="462"/>
      <c r="G783" s="460">
        <f t="shared" si="143"/>
        <v>0</v>
      </c>
      <c r="H783" s="637"/>
      <c r="I783" s="638"/>
      <c r="J783" s="344"/>
      <c r="K783" s="331"/>
      <c r="L783" s="331"/>
      <c r="M783" s="331"/>
      <c r="N783" s="331"/>
    </row>
    <row r="784" spans="2:14" ht="18" hidden="1" customHeight="1" outlineLevel="4">
      <c r="C784" s="668"/>
      <c r="D784" s="457"/>
      <c r="E784" s="461"/>
      <c r="F784" s="462"/>
      <c r="G784" s="460">
        <f>F784-E784</f>
        <v>0</v>
      </c>
      <c r="H784" s="637"/>
      <c r="I784" s="638"/>
      <c r="J784" s="344"/>
      <c r="K784" s="331"/>
      <c r="L784" s="331"/>
      <c r="M784" s="331"/>
      <c r="N784" s="331"/>
    </row>
    <row r="785" spans="2:14" ht="18" hidden="1" customHeight="1" outlineLevel="4">
      <c r="C785" s="668"/>
      <c r="D785" s="463"/>
      <c r="E785" s="464"/>
      <c r="F785" s="465"/>
      <c r="G785" s="460">
        <f t="shared" ref="G785" si="144">F785-E785</f>
        <v>0</v>
      </c>
      <c r="H785" s="639"/>
      <c r="I785" s="640"/>
      <c r="J785" s="344"/>
      <c r="K785" s="331"/>
      <c r="L785" s="331"/>
      <c r="M785" s="331"/>
      <c r="N785" s="331"/>
    </row>
    <row r="786" spans="2:14" ht="18" hidden="1" customHeight="1" outlineLevel="3" collapsed="1" thickBot="1">
      <c r="C786" s="669"/>
      <c r="D786" s="429" t="s">
        <v>117</v>
      </c>
      <c r="E786" s="367">
        <f>SUM(E779:E785)</f>
        <v>0</v>
      </c>
      <c r="F786" s="367">
        <f>SUM(F779:F785)</f>
        <v>0</v>
      </c>
      <c r="G786" s="415">
        <f>SUM(G779:G785)</f>
        <v>0</v>
      </c>
      <c r="H786" s="657"/>
      <c r="I786" s="658"/>
      <c r="J786" s="344"/>
      <c r="K786" s="331"/>
      <c r="L786" s="331"/>
      <c r="M786" s="331"/>
      <c r="N786" s="331"/>
    </row>
    <row r="787" spans="2:14" s="192" customFormat="1" ht="18" hidden="1" customHeight="1" outlineLevel="3">
      <c r="B787"/>
      <c r="C787" s="667" t="s">
        <v>126</v>
      </c>
      <c r="D787" s="421"/>
      <c r="E787" s="422"/>
      <c r="F787" s="414"/>
      <c r="G787" s="442">
        <f>F787-E787</f>
        <v>0</v>
      </c>
      <c r="H787" s="651"/>
      <c r="I787" s="652"/>
      <c r="J787" s="363"/>
      <c r="K787" s="364"/>
      <c r="L787" s="364"/>
      <c r="M787" s="364"/>
      <c r="N787" s="364"/>
    </row>
    <row r="788" spans="2:14" ht="18" hidden="1" customHeight="1" outlineLevel="3">
      <c r="C788" s="668"/>
      <c r="D788" s="457"/>
      <c r="E788" s="458"/>
      <c r="F788" s="459"/>
      <c r="G788" s="460">
        <f t="shared" ref="G788:G790" si="145">F788-E788</f>
        <v>0</v>
      </c>
      <c r="H788" s="637"/>
      <c r="I788" s="641"/>
      <c r="J788" s="344"/>
      <c r="K788" s="331"/>
      <c r="L788" s="331"/>
      <c r="M788" s="331"/>
      <c r="N788" s="331"/>
    </row>
    <row r="789" spans="2:14" ht="18" hidden="1" customHeight="1" outlineLevel="3">
      <c r="C789" s="668"/>
      <c r="D789" s="457"/>
      <c r="E789" s="461"/>
      <c r="F789" s="462"/>
      <c r="G789" s="460">
        <f t="shared" si="145"/>
        <v>0</v>
      </c>
      <c r="H789" s="637"/>
      <c r="I789" s="641"/>
      <c r="J789" s="344"/>
      <c r="K789" s="331"/>
      <c r="L789" s="331"/>
      <c r="M789" s="331"/>
      <c r="N789" s="331"/>
    </row>
    <row r="790" spans="2:14" ht="18" hidden="1" customHeight="1" outlineLevel="4">
      <c r="C790" s="668"/>
      <c r="D790" s="457"/>
      <c r="E790" s="461"/>
      <c r="F790" s="462"/>
      <c r="G790" s="460">
        <f t="shared" si="145"/>
        <v>0</v>
      </c>
      <c r="H790" s="637"/>
      <c r="I790" s="641"/>
      <c r="J790" s="344"/>
      <c r="K790" s="331"/>
      <c r="L790" s="331"/>
      <c r="M790" s="331"/>
      <c r="N790" s="331"/>
    </row>
    <row r="791" spans="2:14" ht="18" hidden="1" customHeight="1" outlineLevel="4">
      <c r="C791" s="668"/>
      <c r="D791" s="457"/>
      <c r="E791" s="461"/>
      <c r="F791" s="462"/>
      <c r="G791" s="460">
        <f>F791-E791</f>
        <v>0</v>
      </c>
      <c r="H791" s="637"/>
      <c r="I791" s="641"/>
      <c r="J791" s="344"/>
      <c r="K791" s="331"/>
      <c r="L791" s="331"/>
      <c r="M791" s="331"/>
      <c r="N791" s="331"/>
    </row>
    <row r="792" spans="2:14" ht="18" hidden="1" customHeight="1" outlineLevel="4">
      <c r="C792" s="668"/>
      <c r="D792" s="457"/>
      <c r="E792" s="461"/>
      <c r="F792" s="462"/>
      <c r="G792" s="460">
        <f t="shared" ref="G792:G793" si="146">F792-E792</f>
        <v>0</v>
      </c>
      <c r="H792" s="637"/>
      <c r="I792" s="641"/>
      <c r="J792" s="344"/>
      <c r="K792" s="331"/>
      <c r="L792" s="331"/>
      <c r="M792" s="331"/>
      <c r="N792" s="331"/>
    </row>
    <row r="793" spans="2:14" ht="18" hidden="1" customHeight="1" outlineLevel="4">
      <c r="C793" s="668"/>
      <c r="D793" s="463"/>
      <c r="E793" s="464"/>
      <c r="F793" s="465"/>
      <c r="G793" s="460">
        <f t="shared" si="146"/>
        <v>0</v>
      </c>
      <c r="H793" s="639"/>
      <c r="I793" s="642"/>
      <c r="J793" s="344"/>
      <c r="K793" s="331"/>
      <c r="L793" s="331"/>
      <c r="M793" s="331"/>
      <c r="N793" s="331"/>
    </row>
    <row r="794" spans="2:14" ht="18" hidden="1" customHeight="1" outlineLevel="3" collapsed="1" thickBot="1">
      <c r="C794" s="669"/>
      <c r="D794" s="429" t="s">
        <v>117</v>
      </c>
      <c r="E794" s="424">
        <f>SUM(E787:E793)</f>
        <v>0</v>
      </c>
      <c r="F794" s="424">
        <f>SUM(F787:F793)</f>
        <v>0</v>
      </c>
      <c r="G794" s="425">
        <f>SUM(G787:G793)</f>
        <v>0</v>
      </c>
      <c r="H794" s="659"/>
      <c r="I794" s="660"/>
      <c r="J794" s="344"/>
      <c r="K794" s="331"/>
      <c r="L794" s="331"/>
      <c r="M794" s="331"/>
      <c r="N794" s="331"/>
    </row>
    <row r="795" spans="2:14" s="192" customFormat="1" ht="18" hidden="1" customHeight="1" outlineLevel="3">
      <c r="B795"/>
      <c r="C795" s="667" t="s">
        <v>127</v>
      </c>
      <c r="D795" s="421"/>
      <c r="E795" s="422"/>
      <c r="F795" s="414"/>
      <c r="G795" s="442">
        <f>F795-E795</f>
        <v>0</v>
      </c>
      <c r="H795" s="651"/>
      <c r="I795" s="652"/>
      <c r="J795" s="363"/>
      <c r="K795" s="364"/>
      <c r="L795" s="364"/>
      <c r="M795" s="364"/>
      <c r="N795" s="364"/>
    </row>
    <row r="796" spans="2:14" ht="18" hidden="1" customHeight="1" outlineLevel="3">
      <c r="C796" s="668"/>
      <c r="D796" s="457"/>
      <c r="E796" s="458"/>
      <c r="F796" s="459"/>
      <c r="G796" s="460">
        <f t="shared" ref="G796:G799" si="147">F796-E796</f>
        <v>0</v>
      </c>
      <c r="H796" s="637"/>
      <c r="I796" s="641"/>
      <c r="J796" s="344"/>
      <c r="K796" s="331"/>
      <c r="L796" s="331"/>
      <c r="M796" s="331"/>
      <c r="N796" s="331"/>
    </row>
    <row r="797" spans="2:14" ht="18" hidden="1" customHeight="1" outlineLevel="3">
      <c r="C797" s="668"/>
      <c r="D797" s="457"/>
      <c r="E797" s="461"/>
      <c r="F797" s="462"/>
      <c r="G797" s="460">
        <f t="shared" si="147"/>
        <v>0</v>
      </c>
      <c r="H797" s="637"/>
      <c r="I797" s="641"/>
      <c r="J797" s="344"/>
      <c r="K797" s="331"/>
      <c r="L797" s="331"/>
      <c r="M797" s="331"/>
      <c r="N797" s="331"/>
    </row>
    <row r="798" spans="2:14" ht="18" hidden="1" customHeight="1" outlineLevel="4">
      <c r="C798" s="668"/>
      <c r="D798" s="457"/>
      <c r="E798" s="461"/>
      <c r="F798" s="462"/>
      <c r="G798" s="460">
        <f t="shared" si="147"/>
        <v>0</v>
      </c>
      <c r="H798" s="637"/>
      <c r="I798" s="641"/>
      <c r="J798" s="344"/>
      <c r="K798" s="331"/>
      <c r="L798" s="331"/>
      <c r="M798" s="331"/>
      <c r="N798" s="331"/>
    </row>
    <row r="799" spans="2:14" ht="18" hidden="1" customHeight="1" outlineLevel="4">
      <c r="C799" s="668"/>
      <c r="D799" s="457"/>
      <c r="E799" s="461"/>
      <c r="F799" s="462"/>
      <c r="G799" s="460">
        <f t="shared" si="147"/>
        <v>0</v>
      </c>
      <c r="H799" s="637"/>
      <c r="I799" s="641"/>
      <c r="J799" s="344"/>
      <c r="K799" s="331"/>
      <c r="L799" s="331"/>
      <c r="M799" s="331"/>
      <c r="N799" s="331"/>
    </row>
    <row r="800" spans="2:14" ht="18" hidden="1" customHeight="1" outlineLevel="4">
      <c r="C800" s="668"/>
      <c r="D800" s="457"/>
      <c r="E800" s="461"/>
      <c r="F800" s="462"/>
      <c r="G800" s="460">
        <f>F800-E800</f>
        <v>0</v>
      </c>
      <c r="H800" s="637"/>
      <c r="I800" s="641"/>
      <c r="J800" s="344"/>
      <c r="K800" s="331"/>
      <c r="L800" s="331"/>
      <c r="M800" s="331"/>
      <c r="N800" s="331"/>
    </row>
    <row r="801" spans="2:14" ht="18" hidden="1" customHeight="1" outlineLevel="4">
      <c r="C801" s="668"/>
      <c r="D801" s="463"/>
      <c r="E801" s="464"/>
      <c r="F801" s="465"/>
      <c r="G801" s="460">
        <f t="shared" ref="G801" si="148">F801-E801</f>
        <v>0</v>
      </c>
      <c r="H801" s="639"/>
      <c r="I801" s="642"/>
      <c r="J801" s="344"/>
      <c r="K801" s="331"/>
      <c r="L801" s="331"/>
      <c r="M801" s="331"/>
      <c r="N801" s="331"/>
    </row>
    <row r="802" spans="2:14" ht="18" hidden="1" customHeight="1" outlineLevel="3" collapsed="1" thickBot="1">
      <c r="C802" s="669"/>
      <c r="D802" s="429" t="s">
        <v>117</v>
      </c>
      <c r="E802" s="424">
        <f>SUM(E795:E801)</f>
        <v>0</v>
      </c>
      <c r="F802" s="424">
        <f>SUM(F795:F801)</f>
        <v>0</v>
      </c>
      <c r="G802" s="425">
        <f>SUM(G795:G801)</f>
        <v>0</v>
      </c>
      <c r="H802" s="659"/>
      <c r="I802" s="660"/>
      <c r="J802" s="344"/>
      <c r="K802" s="331"/>
      <c r="L802" s="331"/>
      <c r="M802" s="331"/>
      <c r="N802" s="331"/>
    </row>
    <row r="803" spans="2:14" s="192" customFormat="1" ht="18" hidden="1" customHeight="1" outlineLevel="3">
      <c r="B803"/>
      <c r="C803" s="667" t="s">
        <v>128</v>
      </c>
      <c r="D803" s="421"/>
      <c r="E803" s="422"/>
      <c r="F803" s="414"/>
      <c r="G803" s="442">
        <f>F803-E803</f>
        <v>0</v>
      </c>
      <c r="H803" s="651"/>
      <c r="I803" s="652"/>
      <c r="J803" s="363"/>
      <c r="K803" s="364"/>
      <c r="L803" s="364"/>
      <c r="M803" s="364"/>
      <c r="N803" s="364"/>
    </row>
    <row r="804" spans="2:14" ht="18" hidden="1" customHeight="1" outlineLevel="3">
      <c r="C804" s="668"/>
      <c r="D804" s="457"/>
      <c r="E804" s="458"/>
      <c r="F804" s="459"/>
      <c r="G804" s="460">
        <f>F804-E804</f>
        <v>0</v>
      </c>
      <c r="H804" s="637"/>
      <c r="I804" s="641"/>
      <c r="J804" s="344"/>
      <c r="K804" s="331"/>
      <c r="L804" s="331"/>
      <c r="M804" s="331"/>
      <c r="N804" s="331"/>
    </row>
    <row r="805" spans="2:14" ht="18" hidden="1" customHeight="1" outlineLevel="3">
      <c r="C805" s="668"/>
      <c r="D805" s="457"/>
      <c r="E805" s="461"/>
      <c r="F805" s="462"/>
      <c r="G805" s="460">
        <f>F805-E805</f>
        <v>0</v>
      </c>
      <c r="H805" s="637"/>
      <c r="I805" s="641"/>
      <c r="J805" s="344"/>
      <c r="K805" s="331"/>
      <c r="L805" s="331"/>
      <c r="M805" s="331"/>
      <c r="N805" s="331"/>
    </row>
    <row r="806" spans="2:14" ht="18" hidden="1" customHeight="1" outlineLevel="4">
      <c r="C806" s="668"/>
      <c r="D806" s="457"/>
      <c r="E806" s="461"/>
      <c r="F806" s="462"/>
      <c r="G806" s="460">
        <f t="shared" ref="G806:G809" si="149">F806-E806</f>
        <v>0</v>
      </c>
      <c r="H806" s="637"/>
      <c r="I806" s="641"/>
      <c r="J806" s="344"/>
      <c r="K806" s="331"/>
      <c r="L806" s="331"/>
      <c r="M806" s="331"/>
      <c r="N806" s="331"/>
    </row>
    <row r="807" spans="2:14" ht="18" hidden="1" customHeight="1" outlineLevel="4">
      <c r="C807" s="668"/>
      <c r="D807" s="457"/>
      <c r="E807" s="461"/>
      <c r="F807" s="462"/>
      <c r="G807" s="460">
        <f t="shared" si="149"/>
        <v>0</v>
      </c>
      <c r="H807" s="637"/>
      <c r="I807" s="641"/>
      <c r="J807" s="344"/>
      <c r="K807" s="331"/>
      <c r="L807" s="331"/>
      <c r="M807" s="331"/>
      <c r="N807" s="331"/>
    </row>
    <row r="808" spans="2:14" ht="18" hidden="1" customHeight="1" outlineLevel="4">
      <c r="C808" s="668"/>
      <c r="D808" s="457"/>
      <c r="E808" s="461"/>
      <c r="F808" s="462"/>
      <c r="G808" s="460">
        <f t="shared" si="149"/>
        <v>0</v>
      </c>
      <c r="H808" s="637"/>
      <c r="I808" s="641"/>
      <c r="J808" s="344"/>
      <c r="K808" s="331"/>
      <c r="L808" s="331"/>
      <c r="M808" s="331"/>
      <c r="N808" s="331"/>
    </row>
    <row r="809" spans="2:14" ht="18" hidden="1" customHeight="1" outlineLevel="4">
      <c r="C809" s="668"/>
      <c r="D809" s="463"/>
      <c r="E809" s="464"/>
      <c r="F809" s="465"/>
      <c r="G809" s="460">
        <f t="shared" si="149"/>
        <v>0</v>
      </c>
      <c r="H809" s="639"/>
      <c r="I809" s="642"/>
      <c r="J809" s="344"/>
      <c r="K809" s="331"/>
      <c r="L809" s="331"/>
      <c r="M809" s="331"/>
      <c r="N809" s="331"/>
    </row>
    <row r="810" spans="2:14" ht="18" hidden="1" customHeight="1" outlineLevel="3" collapsed="1" thickBot="1">
      <c r="C810" s="669"/>
      <c r="D810" s="429" t="s">
        <v>117</v>
      </c>
      <c r="E810" s="424">
        <f>SUM(E803:E809)</f>
        <v>0</v>
      </c>
      <c r="F810" s="424">
        <f>SUM(F803:F809)</f>
        <v>0</v>
      </c>
      <c r="G810" s="425">
        <f>SUM(G803:G809)</f>
        <v>0</v>
      </c>
      <c r="H810" s="659"/>
      <c r="I810" s="660"/>
      <c r="J810" s="344"/>
      <c r="K810" s="331"/>
      <c r="L810" s="331"/>
      <c r="M810" s="331"/>
      <c r="N810" s="331"/>
    </row>
    <row r="811" spans="2:14" ht="18" hidden="1" customHeight="1" outlineLevel="3">
      <c r="C811" s="667" t="s">
        <v>129</v>
      </c>
      <c r="D811" s="421"/>
      <c r="E811" s="422"/>
      <c r="F811" s="414"/>
      <c r="G811" s="442">
        <f>F811-E811</f>
        <v>0</v>
      </c>
      <c r="H811" s="651"/>
      <c r="I811" s="652"/>
      <c r="J811" s="344"/>
      <c r="K811" s="331"/>
      <c r="L811" s="331"/>
      <c r="M811" s="331"/>
      <c r="N811" s="331"/>
    </row>
    <row r="812" spans="2:14" ht="18" hidden="1" customHeight="1" outlineLevel="3">
      <c r="C812" s="668"/>
      <c r="D812" s="457"/>
      <c r="E812" s="458"/>
      <c r="F812" s="459"/>
      <c r="G812" s="460">
        <f t="shared" ref="G812:G816" si="150">F812-E812</f>
        <v>0</v>
      </c>
      <c r="H812" s="637"/>
      <c r="I812" s="641"/>
      <c r="J812" s="344"/>
      <c r="K812" s="331"/>
      <c r="L812" s="331"/>
      <c r="M812" s="331"/>
      <c r="N812" s="331"/>
    </row>
    <row r="813" spans="2:14" ht="18" hidden="1" customHeight="1" outlineLevel="3">
      <c r="C813" s="668"/>
      <c r="D813" s="457"/>
      <c r="E813" s="461"/>
      <c r="F813" s="462"/>
      <c r="G813" s="460">
        <f t="shared" si="150"/>
        <v>0</v>
      </c>
      <c r="H813" s="637"/>
      <c r="I813" s="641"/>
      <c r="J813" s="344"/>
      <c r="K813" s="331"/>
      <c r="L813" s="331"/>
      <c r="M813" s="331"/>
      <c r="N813" s="331"/>
    </row>
    <row r="814" spans="2:14" ht="18" hidden="1" customHeight="1" outlineLevel="4">
      <c r="C814" s="668"/>
      <c r="D814" s="457"/>
      <c r="E814" s="461"/>
      <c r="F814" s="462"/>
      <c r="G814" s="460">
        <f t="shared" si="150"/>
        <v>0</v>
      </c>
      <c r="H814" s="637"/>
      <c r="I814" s="641"/>
      <c r="J814" s="344"/>
      <c r="K814" s="331"/>
      <c r="L814" s="331"/>
      <c r="M814" s="331"/>
      <c r="N814" s="331"/>
    </row>
    <row r="815" spans="2:14" ht="18" hidden="1" customHeight="1" outlineLevel="4">
      <c r="C815" s="668"/>
      <c r="D815" s="457"/>
      <c r="E815" s="461"/>
      <c r="F815" s="462"/>
      <c r="G815" s="460">
        <f t="shared" si="150"/>
        <v>0</v>
      </c>
      <c r="H815" s="637"/>
      <c r="I815" s="641"/>
      <c r="J815" s="344"/>
      <c r="K815" s="331"/>
      <c r="L815" s="331"/>
      <c r="M815" s="331"/>
      <c r="N815" s="331"/>
    </row>
    <row r="816" spans="2:14" ht="18" hidden="1" customHeight="1" outlineLevel="4">
      <c r="C816" s="668"/>
      <c r="D816" s="457"/>
      <c r="E816" s="461"/>
      <c r="F816" s="462"/>
      <c r="G816" s="460">
        <f t="shared" si="150"/>
        <v>0</v>
      </c>
      <c r="H816" s="637"/>
      <c r="I816" s="641"/>
      <c r="J816" s="344"/>
      <c r="K816" s="331"/>
      <c r="L816" s="331"/>
      <c r="M816" s="331"/>
      <c r="N816" s="331"/>
    </row>
    <row r="817" spans="2:14" ht="18" hidden="1" customHeight="1" outlineLevel="4">
      <c r="C817" s="668"/>
      <c r="D817" s="463"/>
      <c r="E817" s="464"/>
      <c r="F817" s="465"/>
      <c r="G817" s="460">
        <f>F817-E817</f>
        <v>0</v>
      </c>
      <c r="H817" s="639"/>
      <c r="I817" s="642"/>
      <c r="J817" s="344"/>
      <c r="K817" s="331"/>
      <c r="L817" s="331"/>
      <c r="M817" s="331"/>
      <c r="N817" s="331"/>
    </row>
    <row r="818" spans="2:14" ht="18" hidden="1" customHeight="1" outlineLevel="3" collapsed="1" thickBot="1">
      <c r="C818" s="669"/>
      <c r="D818" s="429" t="s">
        <v>117</v>
      </c>
      <c r="E818" s="423">
        <f>SUM(E811:E817)</f>
        <v>0</v>
      </c>
      <c r="F818" s="423">
        <f>SUM(F811:F817)</f>
        <v>0</v>
      </c>
      <c r="G818" s="443">
        <f>SUM(G811:G817)</f>
        <v>0</v>
      </c>
      <c r="H818" s="654"/>
      <c r="I818" s="655"/>
      <c r="J818" s="344"/>
      <c r="K818" s="331"/>
      <c r="L818" s="331"/>
      <c r="M818" s="331"/>
      <c r="N818" s="331"/>
    </row>
    <row r="819" spans="2:14" s="192" customFormat="1" ht="18" hidden="1" customHeight="1" outlineLevel="3">
      <c r="B819"/>
      <c r="C819" s="667" t="s">
        <v>130</v>
      </c>
      <c r="D819" s="421"/>
      <c r="E819" s="422"/>
      <c r="F819" s="414"/>
      <c r="G819" s="442">
        <f>F819-E819</f>
        <v>0</v>
      </c>
      <c r="H819" s="651"/>
      <c r="I819" s="652"/>
      <c r="J819" s="363"/>
      <c r="K819" s="364"/>
      <c r="L819" s="364"/>
      <c r="M819" s="364"/>
      <c r="N819" s="364"/>
    </row>
    <row r="820" spans="2:14" ht="18" hidden="1" customHeight="1" outlineLevel="3">
      <c r="C820" s="668"/>
      <c r="D820" s="457"/>
      <c r="E820" s="458"/>
      <c r="F820" s="459"/>
      <c r="G820" s="460">
        <f>F820-E820</f>
        <v>0</v>
      </c>
      <c r="H820" s="637"/>
      <c r="I820" s="641"/>
      <c r="J820" s="344"/>
      <c r="K820" s="331"/>
      <c r="L820" s="331"/>
      <c r="M820" s="331"/>
      <c r="N820" s="331"/>
    </row>
    <row r="821" spans="2:14" ht="18" hidden="1" customHeight="1" outlineLevel="3">
      <c r="C821" s="668"/>
      <c r="D821" s="457"/>
      <c r="E821" s="461"/>
      <c r="F821" s="462"/>
      <c r="G821" s="460">
        <f t="shared" ref="G821:G823" si="151">F821-E821</f>
        <v>0</v>
      </c>
      <c r="H821" s="637"/>
      <c r="I821" s="641"/>
      <c r="J821" s="344"/>
      <c r="K821" s="331"/>
      <c r="L821" s="331"/>
      <c r="M821" s="331"/>
      <c r="N821" s="331"/>
    </row>
    <row r="822" spans="2:14" ht="18" hidden="1" customHeight="1" outlineLevel="4">
      <c r="C822" s="668"/>
      <c r="D822" s="457"/>
      <c r="E822" s="461"/>
      <c r="F822" s="462"/>
      <c r="G822" s="460">
        <f t="shared" si="151"/>
        <v>0</v>
      </c>
      <c r="H822" s="637"/>
      <c r="I822" s="641"/>
      <c r="J822" s="344"/>
      <c r="K822" s="331"/>
      <c r="L822" s="331"/>
      <c r="M822" s="331"/>
      <c r="N822" s="331"/>
    </row>
    <row r="823" spans="2:14" ht="18" hidden="1" customHeight="1" outlineLevel="4">
      <c r="C823" s="668"/>
      <c r="D823" s="457"/>
      <c r="E823" s="461"/>
      <c r="F823" s="462"/>
      <c r="G823" s="460">
        <f t="shared" si="151"/>
        <v>0</v>
      </c>
      <c r="H823" s="637"/>
      <c r="I823" s="641"/>
      <c r="J823" s="344"/>
      <c r="K823" s="331"/>
      <c r="L823" s="331"/>
      <c r="M823" s="331"/>
      <c r="N823" s="331"/>
    </row>
    <row r="824" spans="2:14" ht="18" hidden="1" customHeight="1" outlineLevel="4">
      <c r="C824" s="668"/>
      <c r="D824" s="457"/>
      <c r="E824" s="461"/>
      <c r="F824" s="462"/>
      <c r="G824" s="460">
        <f>F824-E824</f>
        <v>0</v>
      </c>
      <c r="H824" s="637"/>
      <c r="I824" s="641"/>
      <c r="J824" s="344"/>
      <c r="K824" s="331"/>
      <c r="L824" s="331"/>
      <c r="M824" s="331"/>
      <c r="N824" s="331"/>
    </row>
    <row r="825" spans="2:14" ht="18" hidden="1" customHeight="1" outlineLevel="4">
      <c r="C825" s="668"/>
      <c r="D825" s="463"/>
      <c r="E825" s="464"/>
      <c r="F825" s="465"/>
      <c r="G825" s="460">
        <f t="shared" ref="G825" si="152">F825-E825</f>
        <v>0</v>
      </c>
      <c r="H825" s="639"/>
      <c r="I825" s="642"/>
      <c r="J825" s="344"/>
      <c r="K825" s="331"/>
      <c r="L825" s="331"/>
      <c r="M825" s="331"/>
      <c r="N825" s="331"/>
    </row>
    <row r="826" spans="2:14" ht="18" hidden="1" customHeight="1" outlineLevel="3" collapsed="1" thickBot="1">
      <c r="C826" s="669"/>
      <c r="D826" s="429" t="s">
        <v>117</v>
      </c>
      <c r="E826" s="424">
        <f>SUM(E819:E825)</f>
        <v>0</v>
      </c>
      <c r="F826" s="424">
        <f>SUM(F819:F825)</f>
        <v>0</v>
      </c>
      <c r="G826" s="425">
        <f>SUM(G819:G825)</f>
        <v>0</v>
      </c>
      <c r="H826" s="659"/>
      <c r="I826" s="660"/>
      <c r="J826" s="344"/>
      <c r="K826" s="331"/>
      <c r="L826" s="331"/>
      <c r="M826" s="331"/>
      <c r="N826" s="331"/>
    </row>
    <row r="827" spans="2:14" s="193" customFormat="1" ht="18" hidden="1" customHeight="1" outlineLevel="3">
      <c r="B827"/>
      <c r="C827" s="667" t="s">
        <v>131</v>
      </c>
      <c r="D827" s="421"/>
      <c r="E827" s="422"/>
      <c r="F827" s="414"/>
      <c r="G827" s="442">
        <f>F827-E827</f>
        <v>0</v>
      </c>
      <c r="H827" s="661"/>
      <c r="I827" s="662"/>
      <c r="J827" s="365"/>
      <c r="K827" s="366"/>
      <c r="L827" s="366"/>
      <c r="M827" s="366"/>
      <c r="N827" s="366"/>
    </row>
    <row r="828" spans="2:14" ht="18" hidden="1" customHeight="1" outlineLevel="3">
      <c r="C828" s="668"/>
      <c r="D828" s="457"/>
      <c r="E828" s="458"/>
      <c r="F828" s="459"/>
      <c r="G828" s="460">
        <f t="shared" ref="G828:G830" si="153">F828-E828</f>
        <v>0</v>
      </c>
      <c r="H828" s="637"/>
      <c r="I828" s="638"/>
      <c r="J828" s="344"/>
      <c r="K828" s="331"/>
      <c r="L828" s="331"/>
      <c r="M828" s="331"/>
      <c r="N828" s="331"/>
    </row>
    <row r="829" spans="2:14" ht="18" hidden="1" customHeight="1" outlineLevel="3">
      <c r="C829" s="668"/>
      <c r="D829" s="457"/>
      <c r="E829" s="461"/>
      <c r="F829" s="462"/>
      <c r="G829" s="460">
        <f t="shared" si="153"/>
        <v>0</v>
      </c>
      <c r="H829" s="637"/>
      <c r="I829" s="638"/>
      <c r="J829" s="344"/>
      <c r="K829" s="331"/>
      <c r="L829" s="331"/>
      <c r="M829" s="331"/>
      <c r="N829" s="331"/>
    </row>
    <row r="830" spans="2:14" ht="18" hidden="1" customHeight="1" outlineLevel="4">
      <c r="C830" s="668"/>
      <c r="D830" s="457"/>
      <c r="E830" s="461"/>
      <c r="F830" s="462"/>
      <c r="G830" s="460">
        <f t="shared" si="153"/>
        <v>0</v>
      </c>
      <c r="H830" s="637"/>
      <c r="I830" s="638"/>
      <c r="J830" s="344"/>
      <c r="K830" s="331"/>
      <c r="L830" s="331"/>
      <c r="M830" s="331"/>
      <c r="N830" s="331"/>
    </row>
    <row r="831" spans="2:14" ht="18" hidden="1" customHeight="1" outlineLevel="4">
      <c r="C831" s="668"/>
      <c r="D831" s="457"/>
      <c r="E831" s="461"/>
      <c r="F831" s="462"/>
      <c r="G831" s="460">
        <f>F831-E831</f>
        <v>0</v>
      </c>
      <c r="H831" s="637"/>
      <c r="I831" s="638"/>
      <c r="J831" s="344"/>
      <c r="K831" s="331"/>
      <c r="L831" s="331"/>
      <c r="M831" s="331"/>
      <c r="N831" s="331"/>
    </row>
    <row r="832" spans="2:14" ht="18" hidden="1" customHeight="1" outlineLevel="4">
      <c r="C832" s="668"/>
      <c r="D832" s="457"/>
      <c r="E832" s="461"/>
      <c r="F832" s="462"/>
      <c r="G832" s="460">
        <f t="shared" ref="G832:G833" si="154">F832-E832</f>
        <v>0</v>
      </c>
      <c r="H832" s="637"/>
      <c r="I832" s="638"/>
      <c r="J832" s="344"/>
      <c r="K832" s="331"/>
      <c r="L832" s="331"/>
      <c r="M832" s="331"/>
      <c r="N832" s="331"/>
    </row>
    <row r="833" spans="2:14" ht="18" hidden="1" customHeight="1" outlineLevel="4">
      <c r="C833" s="668"/>
      <c r="D833" s="463"/>
      <c r="E833" s="464"/>
      <c r="F833" s="465"/>
      <c r="G833" s="460">
        <f t="shared" si="154"/>
        <v>0</v>
      </c>
      <c r="H833" s="639"/>
      <c r="I833" s="640"/>
      <c r="J833" s="344"/>
      <c r="K833" s="331"/>
      <c r="L833" s="331"/>
      <c r="M833" s="331"/>
      <c r="N833" s="331"/>
    </row>
    <row r="834" spans="2:14" ht="18" hidden="1" customHeight="1" outlineLevel="3" collapsed="1" thickBot="1">
      <c r="C834" s="669"/>
      <c r="D834" s="429" t="s">
        <v>117</v>
      </c>
      <c r="E834" s="367">
        <f>SUM(E827:E833)</f>
        <v>0</v>
      </c>
      <c r="F834" s="367">
        <f>SUM(F827:F833)</f>
        <v>0</v>
      </c>
      <c r="G834" s="415">
        <f>SUM(G827:G833)</f>
        <v>0</v>
      </c>
      <c r="H834" s="657"/>
      <c r="I834" s="658"/>
      <c r="J834" s="344"/>
      <c r="K834" s="331"/>
      <c r="L834" s="331"/>
      <c r="M834" s="331"/>
      <c r="N834" s="331"/>
    </row>
    <row r="835" spans="2:14" s="192" customFormat="1" ht="18" hidden="1" customHeight="1" outlineLevel="3">
      <c r="B835"/>
      <c r="C835" s="667" t="s">
        <v>132</v>
      </c>
      <c r="D835" s="421"/>
      <c r="E835" s="422"/>
      <c r="F835" s="414"/>
      <c r="G835" s="442">
        <f>F835-E835</f>
        <v>0</v>
      </c>
      <c r="H835" s="651"/>
      <c r="I835" s="652"/>
      <c r="J835" s="363"/>
      <c r="K835" s="364"/>
      <c r="L835" s="364"/>
      <c r="M835" s="364"/>
      <c r="N835" s="364"/>
    </row>
    <row r="836" spans="2:14" ht="18" hidden="1" customHeight="1" outlineLevel="3">
      <c r="C836" s="668"/>
      <c r="D836" s="457"/>
      <c r="E836" s="458"/>
      <c r="F836" s="459"/>
      <c r="G836" s="460">
        <f t="shared" ref="G836:G839" si="155">F836-E836</f>
        <v>0</v>
      </c>
      <c r="H836" s="637"/>
      <c r="I836" s="641"/>
      <c r="J836" s="344"/>
      <c r="K836" s="331"/>
      <c r="L836" s="331"/>
      <c r="M836" s="331"/>
      <c r="N836" s="331"/>
    </row>
    <row r="837" spans="2:14" ht="18" hidden="1" customHeight="1" outlineLevel="3">
      <c r="C837" s="668"/>
      <c r="D837" s="457"/>
      <c r="E837" s="461"/>
      <c r="F837" s="462"/>
      <c r="G837" s="460">
        <f t="shared" si="155"/>
        <v>0</v>
      </c>
      <c r="H837" s="637"/>
      <c r="I837" s="641"/>
      <c r="J837" s="344"/>
      <c r="K837" s="331"/>
      <c r="L837" s="331"/>
      <c r="M837" s="331"/>
      <c r="N837" s="331"/>
    </row>
    <row r="838" spans="2:14" ht="18" hidden="1" customHeight="1" outlineLevel="4">
      <c r="C838" s="668"/>
      <c r="D838" s="457"/>
      <c r="E838" s="461"/>
      <c r="F838" s="462"/>
      <c r="G838" s="460">
        <f t="shared" si="155"/>
        <v>0</v>
      </c>
      <c r="H838" s="637"/>
      <c r="I838" s="641"/>
      <c r="J838" s="344"/>
      <c r="K838" s="331"/>
      <c r="L838" s="331"/>
      <c r="M838" s="331"/>
      <c r="N838" s="331"/>
    </row>
    <row r="839" spans="2:14" ht="18" hidden="1" customHeight="1" outlineLevel="4">
      <c r="C839" s="668"/>
      <c r="D839" s="457"/>
      <c r="E839" s="461"/>
      <c r="F839" s="462"/>
      <c r="G839" s="460">
        <f t="shared" si="155"/>
        <v>0</v>
      </c>
      <c r="H839" s="637"/>
      <c r="I839" s="641"/>
      <c r="J839" s="344"/>
      <c r="K839" s="331"/>
      <c r="L839" s="331"/>
      <c r="M839" s="331"/>
      <c r="N839" s="331"/>
    </row>
    <row r="840" spans="2:14" ht="18" hidden="1" customHeight="1" outlineLevel="4">
      <c r="C840" s="668"/>
      <c r="D840" s="457"/>
      <c r="E840" s="461"/>
      <c r="F840" s="462"/>
      <c r="G840" s="460">
        <f>F840-E840</f>
        <v>0</v>
      </c>
      <c r="H840" s="637"/>
      <c r="I840" s="641"/>
      <c r="J840" s="344"/>
      <c r="K840" s="331"/>
      <c r="L840" s="331"/>
      <c r="M840" s="331"/>
      <c r="N840" s="331"/>
    </row>
    <row r="841" spans="2:14" ht="18" hidden="1" customHeight="1" outlineLevel="4">
      <c r="C841" s="668"/>
      <c r="D841" s="463"/>
      <c r="E841" s="464"/>
      <c r="F841" s="465"/>
      <c r="G841" s="460">
        <f t="shared" ref="G841" si="156">F841-E841</f>
        <v>0</v>
      </c>
      <c r="H841" s="639"/>
      <c r="I841" s="642"/>
      <c r="J841" s="344"/>
      <c r="K841" s="331"/>
      <c r="L841" s="331"/>
      <c r="M841" s="331"/>
      <c r="N841" s="331"/>
    </row>
    <row r="842" spans="2:14" ht="18" hidden="1" customHeight="1" outlineLevel="3" collapsed="1" thickBot="1">
      <c r="C842" s="669"/>
      <c r="D842" s="429" t="s">
        <v>117</v>
      </c>
      <c r="E842" s="424">
        <f>SUM(E835:E841)</f>
        <v>0</v>
      </c>
      <c r="F842" s="424">
        <f>SUM(F835:F841)</f>
        <v>0</v>
      </c>
      <c r="G842" s="425">
        <f>SUM(G835:G841)</f>
        <v>0</v>
      </c>
      <c r="H842" s="659"/>
      <c r="I842" s="660"/>
      <c r="J842" s="344"/>
      <c r="K842" s="331"/>
      <c r="L842" s="331"/>
      <c r="M842" s="331"/>
      <c r="N842" s="331"/>
    </row>
    <row r="843" spans="2:14" s="192" customFormat="1" ht="18" hidden="1" customHeight="1" outlineLevel="3">
      <c r="B843"/>
      <c r="C843" s="667" t="s">
        <v>133</v>
      </c>
      <c r="D843" s="421"/>
      <c r="E843" s="422"/>
      <c r="F843" s="414"/>
      <c r="G843" s="442">
        <f>F843-E843</f>
        <v>0</v>
      </c>
      <c r="H843" s="651"/>
      <c r="I843" s="652"/>
      <c r="J843" s="363"/>
      <c r="K843" s="364"/>
      <c r="L843" s="364"/>
      <c r="M843" s="364"/>
      <c r="N843" s="364"/>
    </row>
    <row r="844" spans="2:14" ht="18" hidden="1" customHeight="1" outlineLevel="3">
      <c r="C844" s="668"/>
      <c r="D844" s="457"/>
      <c r="E844" s="458"/>
      <c r="F844" s="459"/>
      <c r="G844" s="460">
        <f>F844-E844</f>
        <v>0</v>
      </c>
      <c r="H844" s="637"/>
      <c r="I844" s="641"/>
      <c r="J844" s="344"/>
      <c r="K844" s="331"/>
      <c r="L844" s="331"/>
      <c r="M844" s="331"/>
      <c r="N844" s="331"/>
    </row>
    <row r="845" spans="2:14" ht="18" hidden="1" customHeight="1" outlineLevel="3">
      <c r="C845" s="668"/>
      <c r="D845" s="457"/>
      <c r="E845" s="461"/>
      <c r="F845" s="462"/>
      <c r="G845" s="460">
        <f>F845-E845</f>
        <v>0</v>
      </c>
      <c r="H845" s="637"/>
      <c r="I845" s="641"/>
      <c r="J845" s="344"/>
      <c r="K845" s="331"/>
      <c r="L845" s="331"/>
      <c r="M845" s="331"/>
      <c r="N845" s="331"/>
    </row>
    <row r="846" spans="2:14" ht="18" hidden="1" customHeight="1" outlineLevel="4">
      <c r="C846" s="668"/>
      <c r="D846" s="457"/>
      <c r="E846" s="461"/>
      <c r="F846" s="462"/>
      <c r="G846" s="460">
        <f t="shared" ref="G846:G849" si="157">F846-E846</f>
        <v>0</v>
      </c>
      <c r="H846" s="637"/>
      <c r="I846" s="641"/>
      <c r="J846" s="344"/>
      <c r="K846" s="331"/>
      <c r="L846" s="331"/>
      <c r="M846" s="331"/>
      <c r="N846" s="331"/>
    </row>
    <row r="847" spans="2:14" ht="18" hidden="1" customHeight="1" outlineLevel="4">
      <c r="C847" s="668"/>
      <c r="D847" s="457"/>
      <c r="E847" s="461"/>
      <c r="F847" s="462"/>
      <c r="G847" s="460">
        <f t="shared" si="157"/>
        <v>0</v>
      </c>
      <c r="H847" s="637"/>
      <c r="I847" s="641"/>
      <c r="J847" s="344"/>
      <c r="K847" s="331"/>
      <c r="L847" s="331"/>
      <c r="M847" s="331"/>
      <c r="N847" s="331"/>
    </row>
    <row r="848" spans="2:14" ht="18" hidden="1" customHeight="1" outlineLevel="4">
      <c r="C848" s="668"/>
      <c r="D848" s="457"/>
      <c r="E848" s="461"/>
      <c r="F848" s="462"/>
      <c r="G848" s="460">
        <f t="shared" si="157"/>
        <v>0</v>
      </c>
      <c r="H848" s="637"/>
      <c r="I848" s="641"/>
      <c r="J848" s="344"/>
      <c r="K848" s="331"/>
      <c r="L848" s="331"/>
      <c r="M848" s="331"/>
      <c r="N848" s="331"/>
    </row>
    <row r="849" spans="2:14" ht="18" hidden="1" customHeight="1" outlineLevel="4">
      <c r="C849" s="668"/>
      <c r="D849" s="463"/>
      <c r="E849" s="464"/>
      <c r="F849" s="465"/>
      <c r="G849" s="460">
        <f t="shared" si="157"/>
        <v>0</v>
      </c>
      <c r="H849" s="639"/>
      <c r="I849" s="642"/>
      <c r="J849" s="344"/>
      <c r="K849" s="331"/>
      <c r="L849" s="331"/>
      <c r="M849" s="331"/>
      <c r="N849" s="331"/>
    </row>
    <row r="850" spans="2:14" ht="18" hidden="1" customHeight="1" outlineLevel="3" collapsed="1" thickBot="1">
      <c r="C850" s="669"/>
      <c r="D850" s="429" t="s">
        <v>117</v>
      </c>
      <c r="E850" s="424">
        <f>SUM(E843:E849)</f>
        <v>0</v>
      </c>
      <c r="F850" s="424">
        <f>SUM(F843:F849)</f>
        <v>0</v>
      </c>
      <c r="G850" s="425">
        <f>SUM(G843:G849)</f>
        <v>0</v>
      </c>
      <c r="H850" s="659"/>
      <c r="I850" s="660"/>
      <c r="J850" s="344"/>
      <c r="K850" s="331"/>
      <c r="L850" s="331"/>
      <c r="M850" s="331"/>
      <c r="N850" s="331"/>
    </row>
    <row r="851" spans="2:14" s="192" customFormat="1" ht="18" hidden="1" customHeight="1" outlineLevel="3">
      <c r="B851"/>
      <c r="C851" s="667" t="s">
        <v>134</v>
      </c>
      <c r="D851" s="421"/>
      <c r="E851" s="422"/>
      <c r="F851" s="414"/>
      <c r="G851" s="442">
        <f>F851-E851</f>
        <v>0</v>
      </c>
      <c r="H851" s="651"/>
      <c r="I851" s="652"/>
      <c r="J851" s="363"/>
      <c r="K851" s="364"/>
      <c r="L851" s="364"/>
      <c r="M851" s="364"/>
      <c r="N851" s="364"/>
    </row>
    <row r="852" spans="2:14" ht="18" hidden="1" customHeight="1" outlineLevel="3">
      <c r="C852" s="668"/>
      <c r="D852" s="457"/>
      <c r="E852" s="458"/>
      <c r="F852" s="459"/>
      <c r="G852" s="460">
        <f t="shared" ref="G852:G856" si="158">F852-E852</f>
        <v>0</v>
      </c>
      <c r="H852" s="637"/>
      <c r="I852" s="641"/>
      <c r="J852" s="344"/>
      <c r="K852" s="331"/>
      <c r="L852" s="331"/>
      <c r="M852" s="331"/>
      <c r="N852" s="331"/>
    </row>
    <row r="853" spans="2:14" ht="18" hidden="1" customHeight="1" outlineLevel="3">
      <c r="C853" s="668"/>
      <c r="D853" s="457"/>
      <c r="E853" s="461"/>
      <c r="F853" s="462"/>
      <c r="G853" s="460">
        <f t="shared" si="158"/>
        <v>0</v>
      </c>
      <c r="H853" s="637"/>
      <c r="I853" s="641"/>
      <c r="J853" s="344"/>
      <c r="K853" s="331"/>
      <c r="L853" s="331"/>
      <c r="M853" s="331"/>
      <c r="N853" s="331"/>
    </row>
    <row r="854" spans="2:14" ht="18" hidden="1" customHeight="1" outlineLevel="4">
      <c r="C854" s="668"/>
      <c r="D854" s="457"/>
      <c r="E854" s="461"/>
      <c r="F854" s="462"/>
      <c r="G854" s="460">
        <f t="shared" si="158"/>
        <v>0</v>
      </c>
      <c r="H854" s="637"/>
      <c r="I854" s="641"/>
      <c r="J854" s="344"/>
      <c r="K854" s="331"/>
      <c r="L854" s="331"/>
      <c r="M854" s="331"/>
      <c r="N854" s="331"/>
    </row>
    <row r="855" spans="2:14" ht="18" hidden="1" customHeight="1" outlineLevel="4">
      <c r="C855" s="668"/>
      <c r="D855" s="457"/>
      <c r="E855" s="461"/>
      <c r="F855" s="462"/>
      <c r="G855" s="460">
        <f t="shared" si="158"/>
        <v>0</v>
      </c>
      <c r="H855" s="637"/>
      <c r="I855" s="641"/>
      <c r="J855" s="344"/>
      <c r="K855" s="331"/>
      <c r="L855" s="331"/>
      <c r="M855" s="331"/>
      <c r="N855" s="331"/>
    </row>
    <row r="856" spans="2:14" ht="18" hidden="1" customHeight="1" outlineLevel="4">
      <c r="C856" s="668"/>
      <c r="D856" s="457"/>
      <c r="E856" s="461"/>
      <c r="F856" s="462"/>
      <c r="G856" s="460">
        <f t="shared" si="158"/>
        <v>0</v>
      </c>
      <c r="H856" s="637"/>
      <c r="I856" s="641"/>
      <c r="J856" s="344"/>
      <c r="K856" s="331"/>
      <c r="L856" s="331"/>
      <c r="M856" s="331"/>
      <c r="N856" s="331"/>
    </row>
    <row r="857" spans="2:14" ht="18" hidden="1" customHeight="1" outlineLevel="4">
      <c r="C857" s="668"/>
      <c r="D857" s="463"/>
      <c r="E857" s="464"/>
      <c r="F857" s="465"/>
      <c r="G857" s="460">
        <f>F857-E857</f>
        <v>0</v>
      </c>
      <c r="H857" s="639"/>
      <c r="I857" s="642"/>
      <c r="J857" s="344"/>
      <c r="K857" s="331"/>
      <c r="L857" s="331"/>
      <c r="M857" s="331"/>
      <c r="N857" s="331"/>
    </row>
    <row r="858" spans="2:14" ht="18" hidden="1" customHeight="1" outlineLevel="3" collapsed="1" thickBot="1">
      <c r="C858" s="669"/>
      <c r="D858" s="429" t="s">
        <v>117</v>
      </c>
      <c r="E858" s="424">
        <f>SUM(E851:E857)</f>
        <v>0</v>
      </c>
      <c r="F858" s="424">
        <f>SUM(F851:F857)</f>
        <v>0</v>
      </c>
      <c r="G858" s="425">
        <f>SUM(G851:G857)</f>
        <v>0</v>
      </c>
      <c r="H858" s="659"/>
      <c r="I858" s="660"/>
      <c r="J858" s="344"/>
      <c r="K858" s="331"/>
      <c r="L858" s="331"/>
      <c r="M858" s="331"/>
      <c r="N858" s="331"/>
    </row>
    <row r="859" spans="2:14" ht="18" hidden="1" customHeight="1" outlineLevel="3">
      <c r="C859" s="667" t="s">
        <v>135</v>
      </c>
      <c r="D859" s="421"/>
      <c r="E859" s="422"/>
      <c r="F859" s="414"/>
      <c r="G859" s="442">
        <f>F859-E859</f>
        <v>0</v>
      </c>
      <c r="H859" s="651"/>
      <c r="I859" s="652"/>
      <c r="J859" s="344"/>
      <c r="K859" s="331"/>
      <c r="L859" s="331"/>
      <c r="M859" s="331"/>
      <c r="N859" s="331"/>
    </row>
    <row r="860" spans="2:14" ht="18" hidden="1" customHeight="1" outlineLevel="3">
      <c r="C860" s="668"/>
      <c r="D860" s="457"/>
      <c r="E860" s="458"/>
      <c r="F860" s="459"/>
      <c r="G860" s="460">
        <f>F860-E860</f>
        <v>0</v>
      </c>
      <c r="H860" s="637"/>
      <c r="I860" s="641"/>
      <c r="J860" s="344"/>
      <c r="K860" s="331"/>
      <c r="L860" s="331"/>
      <c r="M860" s="331"/>
      <c r="N860" s="331"/>
    </row>
    <row r="861" spans="2:14" ht="18" hidden="1" customHeight="1" outlineLevel="3">
      <c r="C861" s="668"/>
      <c r="D861" s="457"/>
      <c r="E861" s="461"/>
      <c r="F861" s="462"/>
      <c r="G861" s="460">
        <f t="shared" ref="G861:G863" si="159">F861-E861</f>
        <v>0</v>
      </c>
      <c r="H861" s="637"/>
      <c r="I861" s="641"/>
      <c r="J861" s="344"/>
      <c r="K861" s="331"/>
      <c r="L861" s="331"/>
      <c r="M861" s="331"/>
      <c r="N861" s="331"/>
    </row>
    <row r="862" spans="2:14" ht="18" hidden="1" customHeight="1" outlineLevel="4">
      <c r="C862" s="668"/>
      <c r="D862" s="457"/>
      <c r="E862" s="461"/>
      <c r="F862" s="462"/>
      <c r="G862" s="460">
        <f t="shared" si="159"/>
        <v>0</v>
      </c>
      <c r="H862" s="637"/>
      <c r="I862" s="641"/>
      <c r="J862" s="344"/>
      <c r="K862" s="331"/>
      <c r="L862" s="331"/>
      <c r="M862" s="331"/>
      <c r="N862" s="331"/>
    </row>
    <row r="863" spans="2:14" ht="18" hidden="1" customHeight="1" outlineLevel="4">
      <c r="C863" s="668"/>
      <c r="D863" s="457"/>
      <c r="E863" s="461"/>
      <c r="F863" s="462"/>
      <c r="G863" s="460">
        <f t="shared" si="159"/>
        <v>0</v>
      </c>
      <c r="H863" s="637"/>
      <c r="I863" s="641"/>
      <c r="J863" s="344"/>
      <c r="K863" s="331"/>
      <c r="L863" s="331"/>
      <c r="M863" s="331"/>
      <c r="N863" s="331"/>
    </row>
    <row r="864" spans="2:14" ht="18" hidden="1" customHeight="1" outlineLevel="4">
      <c r="C864" s="668"/>
      <c r="D864" s="457"/>
      <c r="E864" s="461"/>
      <c r="F864" s="462"/>
      <c r="G864" s="460">
        <f>F864-E864</f>
        <v>0</v>
      </c>
      <c r="H864" s="637"/>
      <c r="I864" s="641"/>
      <c r="J864" s="344"/>
      <c r="K864" s="331"/>
      <c r="L864" s="331"/>
      <c r="M864" s="331"/>
      <c r="N864" s="331"/>
    </row>
    <row r="865" spans="2:14" ht="18" hidden="1" customHeight="1" outlineLevel="4">
      <c r="C865" s="668"/>
      <c r="D865" s="463"/>
      <c r="E865" s="464"/>
      <c r="F865" s="465"/>
      <c r="G865" s="460">
        <f t="shared" ref="G865" si="160">F865-E865</f>
        <v>0</v>
      </c>
      <c r="H865" s="639"/>
      <c r="I865" s="642"/>
      <c r="J865" s="344"/>
      <c r="K865" s="331"/>
      <c r="L865" s="331"/>
      <c r="M865" s="331"/>
      <c r="N865" s="331"/>
    </row>
    <row r="866" spans="2:14" ht="18" hidden="1" customHeight="1" outlineLevel="3" collapsed="1" thickBot="1">
      <c r="C866" s="669"/>
      <c r="D866" s="429" t="s">
        <v>117</v>
      </c>
      <c r="E866" s="423">
        <f>SUM(E859:E865)</f>
        <v>0</v>
      </c>
      <c r="F866" s="423">
        <f>SUM(F859:F865)</f>
        <v>0</v>
      </c>
      <c r="G866" s="443">
        <f>SUM(G859:G865)</f>
        <v>0</v>
      </c>
      <c r="H866" s="654"/>
      <c r="I866" s="655"/>
      <c r="J866" s="344"/>
      <c r="K866" s="331"/>
      <c r="L866" s="331"/>
      <c r="M866" s="331"/>
      <c r="N866" s="331"/>
    </row>
    <row r="867" spans="2:14" s="192" customFormat="1" ht="18" hidden="1" customHeight="1" outlineLevel="3">
      <c r="B867"/>
      <c r="C867" s="667" t="s">
        <v>136</v>
      </c>
      <c r="D867" s="421"/>
      <c r="E867" s="422"/>
      <c r="F867" s="414"/>
      <c r="G867" s="442">
        <f>F867-E867</f>
        <v>0</v>
      </c>
      <c r="H867" s="651"/>
      <c r="I867" s="652"/>
      <c r="J867" s="363"/>
      <c r="K867" s="364"/>
      <c r="L867" s="364"/>
      <c r="M867" s="364"/>
      <c r="N867" s="364"/>
    </row>
    <row r="868" spans="2:14" ht="18" hidden="1" customHeight="1" outlineLevel="3">
      <c r="C868" s="668"/>
      <c r="D868" s="457"/>
      <c r="E868" s="458"/>
      <c r="F868" s="459"/>
      <c r="G868" s="460">
        <f t="shared" ref="G868:G870" si="161">F868-E868</f>
        <v>0</v>
      </c>
      <c r="H868" s="637"/>
      <c r="I868" s="641"/>
      <c r="J868" s="344"/>
      <c r="K868" s="331"/>
      <c r="L868" s="331"/>
      <c r="M868" s="331"/>
      <c r="N868" s="331"/>
    </row>
    <row r="869" spans="2:14" ht="18" hidden="1" customHeight="1" outlineLevel="3">
      <c r="C869" s="668"/>
      <c r="D869" s="457"/>
      <c r="E869" s="461"/>
      <c r="F869" s="462"/>
      <c r="G869" s="460">
        <f t="shared" si="161"/>
        <v>0</v>
      </c>
      <c r="H869" s="637"/>
      <c r="I869" s="641"/>
      <c r="J869" s="344"/>
      <c r="K869" s="331"/>
      <c r="L869" s="331"/>
      <c r="M869" s="331"/>
      <c r="N869" s="331"/>
    </row>
    <row r="870" spans="2:14" ht="18" hidden="1" customHeight="1" outlineLevel="4">
      <c r="C870" s="668"/>
      <c r="D870" s="457"/>
      <c r="E870" s="461"/>
      <c r="F870" s="462"/>
      <c r="G870" s="460">
        <f t="shared" si="161"/>
        <v>0</v>
      </c>
      <c r="H870" s="637"/>
      <c r="I870" s="641"/>
      <c r="J870" s="344"/>
      <c r="K870" s="331"/>
      <c r="L870" s="331"/>
      <c r="M870" s="331"/>
      <c r="N870" s="331"/>
    </row>
    <row r="871" spans="2:14" ht="18" hidden="1" customHeight="1" outlineLevel="4">
      <c r="C871" s="668"/>
      <c r="D871" s="457"/>
      <c r="E871" s="461"/>
      <c r="F871" s="462"/>
      <c r="G871" s="460">
        <f>F871-E871</f>
        <v>0</v>
      </c>
      <c r="H871" s="637"/>
      <c r="I871" s="641"/>
      <c r="J871" s="344"/>
      <c r="K871" s="331"/>
      <c r="L871" s="331"/>
      <c r="M871" s="331"/>
      <c r="N871" s="331"/>
    </row>
    <row r="872" spans="2:14" ht="18" hidden="1" customHeight="1" outlineLevel="4">
      <c r="C872" s="668"/>
      <c r="D872" s="457"/>
      <c r="E872" s="461"/>
      <c r="F872" s="462"/>
      <c r="G872" s="460">
        <f t="shared" ref="G872:G873" si="162">F872-E872</f>
        <v>0</v>
      </c>
      <c r="H872" s="637"/>
      <c r="I872" s="641"/>
      <c r="J872" s="344"/>
      <c r="K872" s="331"/>
      <c r="L872" s="331"/>
      <c r="M872" s="331"/>
      <c r="N872" s="331"/>
    </row>
    <row r="873" spans="2:14" ht="18" hidden="1" customHeight="1" outlineLevel="4">
      <c r="C873" s="668"/>
      <c r="D873" s="463"/>
      <c r="E873" s="464"/>
      <c r="F873" s="465"/>
      <c r="G873" s="460">
        <f t="shared" si="162"/>
        <v>0</v>
      </c>
      <c r="H873" s="639"/>
      <c r="I873" s="642"/>
      <c r="J873" s="344"/>
      <c r="K873" s="331"/>
      <c r="L873" s="331"/>
      <c r="M873" s="331"/>
      <c r="N873" s="331"/>
    </row>
    <row r="874" spans="2:14" ht="18" hidden="1" customHeight="1" outlineLevel="3" collapsed="1" thickBot="1">
      <c r="C874" s="669"/>
      <c r="D874" s="429" t="s">
        <v>117</v>
      </c>
      <c r="E874" s="424">
        <f>SUM(E867:E873)</f>
        <v>0</v>
      </c>
      <c r="F874" s="424">
        <f>SUM(F867:F873)</f>
        <v>0</v>
      </c>
      <c r="G874" s="425">
        <f>SUM(G867:G873)</f>
        <v>0</v>
      </c>
      <c r="H874" s="659"/>
      <c r="I874" s="660"/>
      <c r="J874" s="344"/>
      <c r="K874" s="331"/>
      <c r="L874" s="331"/>
      <c r="M874" s="331"/>
      <c r="N874" s="331"/>
    </row>
    <row r="875" spans="2:14" s="193" customFormat="1" ht="18" hidden="1" customHeight="1" outlineLevel="2" collapsed="1" thickBot="1">
      <c r="B875"/>
      <c r="C875" s="663" t="s">
        <v>145</v>
      </c>
      <c r="D875" s="664"/>
      <c r="E875" s="426">
        <f>SUM(E722,E730,E738,E746,E754,E762,E770,E778,E786,E794,E802,E810,E818,E826,E834,E842,E850,E858,E866,E874)</f>
        <v>0</v>
      </c>
      <c r="F875" s="427">
        <f t="shared" ref="F875" si="163">SUM(F722,F730,F738,F746,F754,F762,F770,F778,F786,F794,F802,F810,F818,F826,F834,F842,F850,F858,F866,F874)</f>
        <v>0</v>
      </c>
      <c r="G875" s="428">
        <f>SUM(G722,G730,G738,G746,G754,G762,G770,G778,G786,G794,G802,G810,G818,G826,G834,G842,G850,G858,G866,G874)</f>
        <v>0</v>
      </c>
      <c r="H875" s="665"/>
      <c r="I875" s="666"/>
      <c r="J875" s="365"/>
      <c r="K875" s="366"/>
      <c r="L875" s="366"/>
      <c r="M875" s="366"/>
      <c r="N875" s="366"/>
    </row>
    <row r="876" spans="2:14" s="434" customFormat="1" ht="18" hidden="1" customHeight="1" outlineLevel="1" collapsed="1">
      <c r="B876" s="72"/>
      <c r="C876" s="485"/>
      <c r="D876" s="430"/>
      <c r="E876" s="431"/>
      <c r="F876" s="431"/>
      <c r="G876" s="431"/>
      <c r="H876" s="432"/>
      <c r="I876" s="432"/>
      <c r="J876" s="433"/>
      <c r="K876" s="433"/>
      <c r="L876" s="433"/>
      <c r="M876" s="433"/>
      <c r="N876" s="433"/>
    </row>
    <row r="877" spans="2:14" ht="23.1" hidden="1" customHeight="1" outlineLevel="1" thickBot="1">
      <c r="C877" s="482" t="s">
        <v>146</v>
      </c>
      <c r="D877" s="189"/>
      <c r="E877" s="190" t="str">
        <f>IF('1.Demande d''admissibilité'!C56=0,"",'1.Demande d''admissibilité'!C56)</f>
        <v/>
      </c>
      <c r="F877" s="189"/>
      <c r="G877" s="189"/>
      <c r="H877" s="189"/>
      <c r="I877" s="191" t="str">
        <f>G18</f>
        <v>PE2XX-XXXX</v>
      </c>
      <c r="J877" s="344"/>
      <c r="K877" s="331"/>
      <c r="L877" s="331"/>
      <c r="M877" s="331"/>
      <c r="N877" s="331"/>
    </row>
    <row r="878" spans="2:14" ht="22.5" hidden="1" customHeight="1" outlineLevel="2">
      <c r="C878" s="635" t="s">
        <v>106</v>
      </c>
      <c r="D878" s="636"/>
      <c r="E878" s="644" t="s">
        <v>107</v>
      </c>
      <c r="F878" s="645"/>
      <c r="G878" s="646"/>
      <c r="H878" s="656" t="s">
        <v>108</v>
      </c>
      <c r="I878" s="635"/>
      <c r="J878" s="344"/>
      <c r="K878" s="331"/>
      <c r="L878" s="331"/>
      <c r="M878" s="331"/>
      <c r="N878" s="331"/>
    </row>
    <row r="879" spans="2:14" s="65" customFormat="1" ht="46.05" hidden="1" customHeight="1" outlineLevel="2" thickBot="1">
      <c r="C879" s="483" t="s">
        <v>109</v>
      </c>
      <c r="D879" s="472" t="s">
        <v>110</v>
      </c>
      <c r="E879" s="419" t="s">
        <v>111</v>
      </c>
      <c r="F879" s="408" t="s">
        <v>112</v>
      </c>
      <c r="G879" s="419" t="s">
        <v>113</v>
      </c>
      <c r="H879" s="649" t="s">
        <v>114</v>
      </c>
      <c r="I879" s="650"/>
      <c r="J879" s="420"/>
      <c r="K879" s="333"/>
      <c r="L879" s="333"/>
      <c r="M879" s="333"/>
      <c r="N879" s="333"/>
    </row>
    <row r="880" spans="2:14" ht="18" hidden="1" customHeight="1" outlineLevel="2">
      <c r="C880" s="667" t="s">
        <v>115</v>
      </c>
      <c r="D880" s="471"/>
      <c r="E880" s="422"/>
      <c r="F880" s="414"/>
      <c r="G880" s="442">
        <f>F880-E880</f>
        <v>0</v>
      </c>
      <c r="H880" s="651"/>
      <c r="I880" s="652"/>
      <c r="J880" s="344"/>
      <c r="K880" s="331"/>
      <c r="L880" s="331"/>
      <c r="M880" s="331"/>
      <c r="N880" s="331"/>
    </row>
    <row r="881" spans="2:14" ht="18" hidden="1" customHeight="1" outlineLevel="2">
      <c r="C881" s="668"/>
      <c r="D881" s="457"/>
      <c r="E881" s="458"/>
      <c r="F881" s="459"/>
      <c r="G881" s="460">
        <f t="shared" ref="G881:G884" si="164">F881-E881</f>
        <v>0</v>
      </c>
      <c r="H881" s="637"/>
      <c r="I881" s="641"/>
      <c r="J881" s="344"/>
      <c r="K881" s="331"/>
      <c r="L881" s="331"/>
      <c r="M881" s="331"/>
      <c r="N881" s="331"/>
    </row>
    <row r="882" spans="2:14" ht="18" hidden="1" customHeight="1" outlineLevel="2">
      <c r="C882" s="668"/>
      <c r="D882" s="457"/>
      <c r="E882" s="461"/>
      <c r="F882" s="462"/>
      <c r="G882" s="460">
        <f t="shared" si="164"/>
        <v>0</v>
      </c>
      <c r="H882" s="637"/>
      <c r="I882" s="641"/>
      <c r="J882" s="344"/>
      <c r="K882" s="331"/>
      <c r="L882" s="331"/>
      <c r="M882" s="331"/>
      <c r="N882" s="331"/>
    </row>
    <row r="883" spans="2:14" ht="18" hidden="1" customHeight="1" outlineLevel="3">
      <c r="C883" s="668"/>
      <c r="D883" s="457"/>
      <c r="E883" s="461"/>
      <c r="F883" s="462"/>
      <c r="G883" s="460">
        <f t="shared" si="164"/>
        <v>0</v>
      </c>
      <c r="H883" s="637"/>
      <c r="I883" s="641"/>
      <c r="J883" s="344"/>
      <c r="K883" s="331"/>
      <c r="L883" s="331"/>
      <c r="M883" s="331"/>
      <c r="N883" s="331"/>
    </row>
    <row r="884" spans="2:14" ht="18" hidden="1" customHeight="1" outlineLevel="3">
      <c r="C884" s="668"/>
      <c r="D884" s="457"/>
      <c r="E884" s="461"/>
      <c r="F884" s="462"/>
      <c r="G884" s="460">
        <f t="shared" si="164"/>
        <v>0</v>
      </c>
      <c r="H884" s="637"/>
      <c r="I884" s="641"/>
      <c r="J884" s="344"/>
      <c r="K884" s="331"/>
      <c r="L884" s="331"/>
      <c r="M884" s="331"/>
      <c r="N884" s="331"/>
    </row>
    <row r="885" spans="2:14" ht="18" hidden="1" customHeight="1" outlineLevel="3">
      <c r="C885" s="668"/>
      <c r="D885" s="457"/>
      <c r="E885" s="461"/>
      <c r="F885" s="462"/>
      <c r="G885" s="460">
        <f>F885-E885</f>
        <v>0</v>
      </c>
      <c r="H885" s="637"/>
      <c r="I885" s="641"/>
      <c r="J885" s="344"/>
      <c r="K885" s="331"/>
      <c r="L885" s="331"/>
      <c r="M885" s="331"/>
      <c r="N885" s="331"/>
    </row>
    <row r="886" spans="2:14" ht="18" hidden="1" customHeight="1" outlineLevel="3">
      <c r="C886" s="668"/>
      <c r="D886" s="463"/>
      <c r="E886" s="464"/>
      <c r="F886" s="465"/>
      <c r="G886" s="460">
        <f t="shared" ref="G886" si="165">F886-E886</f>
        <v>0</v>
      </c>
      <c r="H886" s="639"/>
      <c r="I886" s="642"/>
      <c r="J886" s="344"/>
      <c r="K886" s="331"/>
      <c r="L886" s="331"/>
      <c r="M886" s="331"/>
      <c r="N886" s="331"/>
    </row>
    <row r="887" spans="2:14" ht="18" hidden="1" customHeight="1" outlineLevel="2" collapsed="1" thickBot="1">
      <c r="C887" s="669"/>
      <c r="D887" s="429" t="s">
        <v>117</v>
      </c>
      <c r="E887" s="423">
        <f>SUM(E880:E886)</f>
        <v>0</v>
      </c>
      <c r="F887" s="423">
        <f>SUM(F880:F886)</f>
        <v>0</v>
      </c>
      <c r="G887" s="443">
        <f>SUM(G880:G886)</f>
        <v>0</v>
      </c>
      <c r="H887" s="654"/>
      <c r="I887" s="655"/>
      <c r="J887" s="344"/>
      <c r="K887" s="331"/>
      <c r="L887" s="331"/>
      <c r="M887" s="331"/>
      <c r="N887" s="331"/>
    </row>
    <row r="888" spans="2:14" s="192" customFormat="1" ht="18" hidden="1" customHeight="1" outlineLevel="2">
      <c r="B888"/>
      <c r="C888" s="667" t="s">
        <v>118</v>
      </c>
      <c r="D888" s="421"/>
      <c r="E888" s="422"/>
      <c r="F888" s="414"/>
      <c r="G888" s="442">
        <f>F888-E888</f>
        <v>0</v>
      </c>
      <c r="H888" s="651"/>
      <c r="I888" s="652"/>
      <c r="J888" s="363"/>
      <c r="K888" s="364"/>
      <c r="L888" s="364"/>
      <c r="M888" s="364"/>
      <c r="N888" s="364"/>
    </row>
    <row r="889" spans="2:14" ht="18" hidden="1" customHeight="1" outlineLevel="2">
      <c r="C889" s="668"/>
      <c r="D889" s="457"/>
      <c r="E889" s="458"/>
      <c r="F889" s="459"/>
      <c r="G889" s="460">
        <f>F889-E889</f>
        <v>0</v>
      </c>
      <c r="H889" s="637"/>
      <c r="I889" s="641"/>
      <c r="J889" s="344"/>
      <c r="K889" s="331"/>
      <c r="L889" s="331"/>
      <c r="M889" s="331"/>
      <c r="N889" s="331"/>
    </row>
    <row r="890" spans="2:14" ht="18" hidden="1" customHeight="1" outlineLevel="2">
      <c r="C890" s="668"/>
      <c r="D890" s="457"/>
      <c r="E890" s="461"/>
      <c r="F890" s="462"/>
      <c r="G890" s="460">
        <f>F890-E890</f>
        <v>0</v>
      </c>
      <c r="H890" s="637"/>
      <c r="I890" s="641"/>
      <c r="J890" s="344"/>
      <c r="K890" s="331"/>
      <c r="L890" s="331"/>
      <c r="M890" s="331"/>
      <c r="N890" s="331"/>
    </row>
    <row r="891" spans="2:14" ht="18" hidden="1" customHeight="1" outlineLevel="3">
      <c r="C891" s="668"/>
      <c r="D891" s="457"/>
      <c r="E891" s="461"/>
      <c r="F891" s="462"/>
      <c r="G891" s="460">
        <f t="shared" ref="G891:G894" si="166">F891-E891</f>
        <v>0</v>
      </c>
      <c r="H891" s="637"/>
      <c r="I891" s="641"/>
      <c r="J891" s="344"/>
      <c r="K891" s="331"/>
      <c r="L891" s="331"/>
      <c r="M891" s="331"/>
      <c r="N891" s="331"/>
    </row>
    <row r="892" spans="2:14" ht="18" hidden="1" customHeight="1" outlineLevel="3">
      <c r="C892" s="668"/>
      <c r="D892" s="457"/>
      <c r="E892" s="461"/>
      <c r="F892" s="462"/>
      <c r="G892" s="460">
        <f t="shared" si="166"/>
        <v>0</v>
      </c>
      <c r="H892" s="637"/>
      <c r="I892" s="641"/>
      <c r="J892" s="344"/>
      <c r="K892" s="331"/>
      <c r="L892" s="331"/>
      <c r="M892" s="331"/>
      <c r="N892" s="331"/>
    </row>
    <row r="893" spans="2:14" ht="18" hidden="1" customHeight="1" outlineLevel="3">
      <c r="C893" s="668"/>
      <c r="D893" s="457"/>
      <c r="E893" s="461"/>
      <c r="F893" s="462"/>
      <c r="G893" s="460">
        <f t="shared" si="166"/>
        <v>0</v>
      </c>
      <c r="H893" s="637"/>
      <c r="I893" s="641"/>
      <c r="J893" s="344"/>
      <c r="K893" s="331"/>
      <c r="L893" s="331"/>
      <c r="M893" s="331"/>
      <c r="N893" s="331"/>
    </row>
    <row r="894" spans="2:14" ht="18" hidden="1" customHeight="1" outlineLevel="3">
      <c r="C894" s="668"/>
      <c r="D894" s="463"/>
      <c r="E894" s="464"/>
      <c r="F894" s="465"/>
      <c r="G894" s="460">
        <f t="shared" si="166"/>
        <v>0</v>
      </c>
      <c r="H894" s="639"/>
      <c r="I894" s="642"/>
      <c r="J894" s="344"/>
      <c r="K894" s="331"/>
      <c r="L894" s="331"/>
      <c r="M894" s="331"/>
      <c r="N894" s="331"/>
    </row>
    <row r="895" spans="2:14" ht="18" hidden="1" customHeight="1" outlineLevel="2" collapsed="1" thickBot="1">
      <c r="C895" s="669"/>
      <c r="D895" s="429" t="s">
        <v>117</v>
      </c>
      <c r="E895" s="424">
        <f>SUM(E888:E894)</f>
        <v>0</v>
      </c>
      <c r="F895" s="424">
        <f>SUM(F888:F894)</f>
        <v>0</v>
      </c>
      <c r="G895" s="425">
        <f>SUM(G888:G894)</f>
        <v>0</v>
      </c>
      <c r="H895" s="659"/>
      <c r="I895" s="660"/>
      <c r="J895" s="344"/>
      <c r="K895" s="331"/>
      <c r="L895" s="331"/>
      <c r="M895" s="331"/>
      <c r="N895" s="331"/>
    </row>
    <row r="896" spans="2:14" s="193" customFormat="1" ht="18" hidden="1" customHeight="1" outlineLevel="2">
      <c r="B896"/>
      <c r="C896" s="667" t="s">
        <v>119</v>
      </c>
      <c r="D896" s="421"/>
      <c r="E896" s="422"/>
      <c r="F896" s="414"/>
      <c r="G896" s="442">
        <f>F896-E896</f>
        <v>0</v>
      </c>
      <c r="H896" s="661"/>
      <c r="I896" s="662"/>
      <c r="J896" s="365"/>
      <c r="K896" s="366"/>
      <c r="L896" s="366"/>
      <c r="M896" s="366"/>
      <c r="N896" s="366"/>
    </row>
    <row r="897" spans="2:14" ht="18" hidden="1" customHeight="1" outlineLevel="2">
      <c r="C897" s="668"/>
      <c r="D897" s="457"/>
      <c r="E897" s="458"/>
      <c r="F897" s="459"/>
      <c r="G897" s="460">
        <f t="shared" ref="G897:G901" si="167">F897-E897</f>
        <v>0</v>
      </c>
      <c r="H897" s="637"/>
      <c r="I897" s="638"/>
      <c r="J897" s="344"/>
      <c r="K897" s="331"/>
      <c r="L897" s="331"/>
      <c r="M897" s="331"/>
      <c r="N897" s="331"/>
    </row>
    <row r="898" spans="2:14" ht="18" hidden="1" customHeight="1" outlineLevel="2">
      <c r="C898" s="668"/>
      <c r="D898" s="457"/>
      <c r="E898" s="461"/>
      <c r="F898" s="462"/>
      <c r="G898" s="460">
        <f t="shared" si="167"/>
        <v>0</v>
      </c>
      <c r="H898" s="637"/>
      <c r="I898" s="638"/>
      <c r="J898" s="344"/>
      <c r="K898" s="331"/>
      <c r="L898" s="331"/>
      <c r="M898" s="331"/>
      <c r="N898" s="331"/>
    </row>
    <row r="899" spans="2:14" ht="18" hidden="1" customHeight="1" outlineLevel="3">
      <c r="C899" s="668"/>
      <c r="D899" s="457"/>
      <c r="E899" s="461"/>
      <c r="F899" s="462"/>
      <c r="G899" s="460">
        <f t="shared" si="167"/>
        <v>0</v>
      </c>
      <c r="H899" s="637"/>
      <c r="I899" s="638"/>
      <c r="J899" s="344"/>
      <c r="K899" s="331"/>
      <c r="L899" s="331"/>
      <c r="M899" s="331"/>
      <c r="N899" s="331"/>
    </row>
    <row r="900" spans="2:14" ht="18" hidden="1" customHeight="1" outlineLevel="3">
      <c r="C900" s="668"/>
      <c r="D900" s="457"/>
      <c r="E900" s="461"/>
      <c r="F900" s="462"/>
      <c r="G900" s="460">
        <f t="shared" si="167"/>
        <v>0</v>
      </c>
      <c r="H900" s="637"/>
      <c r="I900" s="638"/>
      <c r="J900" s="344"/>
      <c r="K900" s="331"/>
      <c r="L900" s="331"/>
      <c r="M900" s="331"/>
      <c r="N900" s="331"/>
    </row>
    <row r="901" spans="2:14" ht="18" hidden="1" customHeight="1" outlineLevel="3">
      <c r="C901" s="668"/>
      <c r="D901" s="457"/>
      <c r="E901" s="461"/>
      <c r="F901" s="462"/>
      <c r="G901" s="460">
        <f t="shared" si="167"/>
        <v>0</v>
      </c>
      <c r="H901" s="637"/>
      <c r="I901" s="638"/>
      <c r="J901" s="344"/>
      <c r="K901" s="331"/>
      <c r="L901" s="331"/>
      <c r="M901" s="331"/>
      <c r="N901" s="331"/>
    </row>
    <row r="902" spans="2:14" ht="18" hidden="1" customHeight="1" outlineLevel="3">
      <c r="C902" s="668"/>
      <c r="D902" s="463"/>
      <c r="E902" s="464"/>
      <c r="F902" s="465"/>
      <c r="G902" s="460">
        <f>F902-E902</f>
        <v>0</v>
      </c>
      <c r="H902" s="639"/>
      <c r="I902" s="640"/>
      <c r="J902" s="344"/>
      <c r="K902" s="331"/>
      <c r="L902" s="331"/>
      <c r="M902" s="331"/>
      <c r="N902" s="331"/>
    </row>
    <row r="903" spans="2:14" ht="18" hidden="1" customHeight="1" outlineLevel="2" collapsed="1" thickBot="1">
      <c r="C903" s="669"/>
      <c r="D903" s="429" t="s">
        <v>117</v>
      </c>
      <c r="E903" s="367">
        <f>SUM(E896:E902)</f>
        <v>0</v>
      </c>
      <c r="F903" s="367">
        <f>SUM(F896:F902)</f>
        <v>0</v>
      </c>
      <c r="G903" s="415">
        <f>SUM(G896:G902)</f>
        <v>0</v>
      </c>
      <c r="H903" s="657"/>
      <c r="I903" s="658"/>
      <c r="J903" s="344"/>
      <c r="K903" s="331"/>
      <c r="L903" s="331"/>
      <c r="M903" s="331"/>
      <c r="N903" s="331"/>
    </row>
    <row r="904" spans="2:14" s="192" customFormat="1" ht="18" hidden="1" customHeight="1" outlineLevel="2">
      <c r="B904"/>
      <c r="C904" s="667" t="s">
        <v>120</v>
      </c>
      <c r="D904" s="421"/>
      <c r="E904" s="422"/>
      <c r="F904" s="414"/>
      <c r="G904" s="442">
        <f>F904-E904</f>
        <v>0</v>
      </c>
      <c r="H904" s="651"/>
      <c r="I904" s="652"/>
      <c r="J904" s="363"/>
      <c r="K904" s="364"/>
      <c r="L904" s="364"/>
      <c r="M904" s="364"/>
      <c r="N904" s="364"/>
    </row>
    <row r="905" spans="2:14" ht="18" hidden="1" customHeight="1" outlineLevel="2">
      <c r="C905" s="668"/>
      <c r="D905" s="457"/>
      <c r="E905" s="458"/>
      <c r="F905" s="459"/>
      <c r="G905" s="460">
        <f>F905-E905</f>
        <v>0</v>
      </c>
      <c r="H905" s="637"/>
      <c r="I905" s="641"/>
      <c r="J905" s="344"/>
      <c r="K905" s="331"/>
      <c r="L905" s="331"/>
      <c r="M905" s="331"/>
      <c r="N905" s="331"/>
    </row>
    <row r="906" spans="2:14" ht="18" hidden="1" customHeight="1" outlineLevel="2">
      <c r="C906" s="668"/>
      <c r="D906" s="457"/>
      <c r="E906" s="461"/>
      <c r="F906" s="462"/>
      <c r="G906" s="460">
        <f t="shared" ref="G906:G908" si="168">F906-E906</f>
        <v>0</v>
      </c>
      <c r="H906" s="637"/>
      <c r="I906" s="641"/>
      <c r="J906" s="344"/>
      <c r="K906" s="331"/>
      <c r="L906" s="331"/>
      <c r="M906" s="331"/>
      <c r="N906" s="331"/>
    </row>
    <row r="907" spans="2:14" ht="18" hidden="1" customHeight="1" outlineLevel="3">
      <c r="C907" s="668"/>
      <c r="D907" s="457"/>
      <c r="E907" s="461"/>
      <c r="F907" s="462"/>
      <c r="G907" s="460">
        <f t="shared" si="168"/>
        <v>0</v>
      </c>
      <c r="H907" s="637"/>
      <c r="I907" s="641"/>
      <c r="J907" s="344"/>
      <c r="K907" s="331"/>
      <c r="L907" s="331"/>
      <c r="M907" s="331"/>
      <c r="N907" s="331"/>
    </row>
    <row r="908" spans="2:14" ht="18" hidden="1" customHeight="1" outlineLevel="3">
      <c r="C908" s="668"/>
      <c r="D908" s="457"/>
      <c r="E908" s="461"/>
      <c r="F908" s="462"/>
      <c r="G908" s="460">
        <f t="shared" si="168"/>
        <v>0</v>
      </c>
      <c r="H908" s="637"/>
      <c r="I908" s="641"/>
      <c r="J908" s="344"/>
      <c r="K908" s="331"/>
      <c r="L908" s="331"/>
      <c r="M908" s="331"/>
      <c r="N908" s="331"/>
    </row>
    <row r="909" spans="2:14" ht="18" hidden="1" customHeight="1" outlineLevel="3">
      <c r="C909" s="668"/>
      <c r="D909" s="457"/>
      <c r="E909" s="461"/>
      <c r="F909" s="462"/>
      <c r="G909" s="460">
        <f>F909-E909</f>
        <v>0</v>
      </c>
      <c r="H909" s="637"/>
      <c r="I909" s="641"/>
      <c r="J909" s="344"/>
      <c r="K909" s="331"/>
      <c r="L909" s="331"/>
      <c r="M909" s="331"/>
      <c r="N909" s="331"/>
    </row>
    <row r="910" spans="2:14" ht="18" hidden="1" customHeight="1" outlineLevel="3">
      <c r="C910" s="668"/>
      <c r="D910" s="463"/>
      <c r="E910" s="464"/>
      <c r="F910" s="465"/>
      <c r="G910" s="460">
        <f t="shared" ref="G910" si="169">F910-E910</f>
        <v>0</v>
      </c>
      <c r="H910" s="639"/>
      <c r="I910" s="642"/>
      <c r="J910" s="344"/>
      <c r="K910" s="331"/>
      <c r="L910" s="331"/>
      <c r="M910" s="331"/>
      <c r="N910" s="331"/>
    </row>
    <row r="911" spans="2:14" ht="18" hidden="1" customHeight="1" outlineLevel="2" collapsed="1" thickBot="1">
      <c r="C911" s="669"/>
      <c r="D911" s="429" t="s">
        <v>117</v>
      </c>
      <c r="E911" s="424">
        <f>SUM(E904:E910)</f>
        <v>0</v>
      </c>
      <c r="F911" s="424">
        <f>SUM(F904:F910)</f>
        <v>0</v>
      </c>
      <c r="G911" s="425">
        <f>SUM(G904:G910)</f>
        <v>0</v>
      </c>
      <c r="H911" s="659"/>
      <c r="I911" s="660"/>
      <c r="J911" s="344"/>
      <c r="K911" s="331"/>
      <c r="L911" s="331"/>
      <c r="M911" s="331"/>
      <c r="N911" s="331"/>
    </row>
    <row r="912" spans="2:14" s="192" customFormat="1" ht="18" hidden="1" customHeight="1" outlineLevel="2">
      <c r="B912"/>
      <c r="C912" s="667" t="s">
        <v>121</v>
      </c>
      <c r="D912" s="421"/>
      <c r="E912" s="422"/>
      <c r="F912" s="414"/>
      <c r="G912" s="442">
        <f>F912-E912</f>
        <v>0</v>
      </c>
      <c r="H912" s="651"/>
      <c r="I912" s="652"/>
      <c r="J912" s="363"/>
      <c r="K912" s="364"/>
      <c r="L912" s="364"/>
      <c r="M912" s="364"/>
      <c r="N912" s="364"/>
    </row>
    <row r="913" spans="2:14" ht="18" hidden="1" customHeight="1" outlineLevel="2">
      <c r="C913" s="668"/>
      <c r="D913" s="457"/>
      <c r="E913" s="458"/>
      <c r="F913" s="459"/>
      <c r="G913" s="460">
        <f t="shared" ref="G913:G915" si="170">F913-E913</f>
        <v>0</v>
      </c>
      <c r="H913" s="637"/>
      <c r="I913" s="641"/>
      <c r="J913" s="344"/>
      <c r="K913" s="331"/>
      <c r="L913" s="331"/>
      <c r="M913" s="331"/>
      <c r="N913" s="331"/>
    </row>
    <row r="914" spans="2:14" ht="18" hidden="1" customHeight="1" outlineLevel="2">
      <c r="C914" s="668"/>
      <c r="D914" s="457"/>
      <c r="E914" s="461"/>
      <c r="F914" s="462"/>
      <c r="G914" s="460">
        <f t="shared" si="170"/>
        <v>0</v>
      </c>
      <c r="H914" s="637"/>
      <c r="I914" s="641"/>
      <c r="J914" s="344"/>
      <c r="K914" s="331"/>
      <c r="L914" s="331"/>
      <c r="M914" s="331"/>
      <c r="N914" s="331"/>
    </row>
    <row r="915" spans="2:14" ht="18" hidden="1" customHeight="1" outlineLevel="3">
      <c r="C915" s="668"/>
      <c r="D915" s="457"/>
      <c r="E915" s="461"/>
      <c r="F915" s="462"/>
      <c r="G915" s="460">
        <f t="shared" si="170"/>
        <v>0</v>
      </c>
      <c r="H915" s="637"/>
      <c r="I915" s="641"/>
      <c r="J915" s="344"/>
      <c r="K915" s="331"/>
      <c r="L915" s="331"/>
      <c r="M915" s="331"/>
      <c r="N915" s="331"/>
    </row>
    <row r="916" spans="2:14" ht="18" hidden="1" customHeight="1" outlineLevel="3">
      <c r="C916" s="668"/>
      <c r="D916" s="457"/>
      <c r="E916" s="461"/>
      <c r="F916" s="462"/>
      <c r="G916" s="460">
        <f>F916-E916</f>
        <v>0</v>
      </c>
      <c r="H916" s="637"/>
      <c r="I916" s="641"/>
      <c r="J916" s="344"/>
      <c r="K916" s="331"/>
      <c r="L916" s="331"/>
      <c r="M916" s="331"/>
      <c r="N916" s="331"/>
    </row>
    <row r="917" spans="2:14" ht="18" hidden="1" customHeight="1" outlineLevel="3">
      <c r="C917" s="668"/>
      <c r="D917" s="457"/>
      <c r="E917" s="461"/>
      <c r="F917" s="462"/>
      <c r="G917" s="460">
        <f t="shared" ref="G917:G918" si="171">F917-E917</f>
        <v>0</v>
      </c>
      <c r="H917" s="637"/>
      <c r="I917" s="641"/>
      <c r="J917" s="344"/>
      <c r="K917" s="331"/>
      <c r="L917" s="331"/>
      <c r="M917" s="331"/>
      <c r="N917" s="331"/>
    </row>
    <row r="918" spans="2:14" ht="18" hidden="1" customHeight="1" outlineLevel="3">
      <c r="C918" s="668"/>
      <c r="D918" s="463"/>
      <c r="E918" s="464"/>
      <c r="F918" s="465"/>
      <c r="G918" s="460">
        <f t="shared" si="171"/>
        <v>0</v>
      </c>
      <c r="H918" s="639"/>
      <c r="I918" s="642"/>
      <c r="J918" s="344"/>
      <c r="K918" s="331"/>
      <c r="L918" s="331"/>
      <c r="M918" s="331"/>
      <c r="N918" s="331"/>
    </row>
    <row r="919" spans="2:14" ht="18" hidden="1" customHeight="1" outlineLevel="2" collapsed="1" thickBot="1">
      <c r="C919" s="669"/>
      <c r="D919" s="429" t="s">
        <v>117</v>
      </c>
      <c r="E919" s="424">
        <f>SUM(E912:E918)</f>
        <v>0</v>
      </c>
      <c r="F919" s="424">
        <f>SUM(F912:F918)</f>
        <v>0</v>
      </c>
      <c r="G919" s="425">
        <f>SUM(G912:G918)</f>
        <v>0</v>
      </c>
      <c r="H919" s="659"/>
      <c r="I919" s="660"/>
      <c r="J919" s="344"/>
      <c r="K919" s="331"/>
      <c r="L919" s="331"/>
      <c r="M919" s="331"/>
      <c r="N919" s="331"/>
    </row>
    <row r="920" spans="2:14" s="192" customFormat="1" ht="18" hidden="1" customHeight="1" outlineLevel="2">
      <c r="B920"/>
      <c r="C920" s="667" t="s">
        <v>122</v>
      </c>
      <c r="D920" s="421"/>
      <c r="E920" s="422"/>
      <c r="F920" s="414"/>
      <c r="G920" s="442">
        <f>F920-E920</f>
        <v>0</v>
      </c>
      <c r="H920" s="651"/>
      <c r="I920" s="652"/>
      <c r="J920" s="363"/>
      <c r="K920" s="364"/>
      <c r="L920" s="364"/>
      <c r="M920" s="364"/>
      <c r="N920" s="364"/>
    </row>
    <row r="921" spans="2:14" ht="18" hidden="1" customHeight="1" outlineLevel="2">
      <c r="C921" s="668"/>
      <c r="D921" s="457"/>
      <c r="E921" s="458"/>
      <c r="F921" s="459"/>
      <c r="G921" s="460">
        <f t="shared" ref="G921:G924" si="172">F921-E921</f>
        <v>0</v>
      </c>
      <c r="H921" s="637"/>
      <c r="I921" s="641"/>
      <c r="J921" s="344"/>
      <c r="K921" s="331"/>
      <c r="L921" s="331"/>
      <c r="M921" s="331"/>
      <c r="N921" s="331"/>
    </row>
    <row r="922" spans="2:14" ht="18" hidden="1" customHeight="1" outlineLevel="2">
      <c r="C922" s="668"/>
      <c r="D922" s="457"/>
      <c r="E922" s="461"/>
      <c r="F922" s="462"/>
      <c r="G922" s="460">
        <f t="shared" si="172"/>
        <v>0</v>
      </c>
      <c r="H922" s="637"/>
      <c r="I922" s="641"/>
      <c r="J922" s="344"/>
      <c r="K922" s="331"/>
      <c r="L922" s="331"/>
      <c r="M922" s="331"/>
      <c r="N922" s="331"/>
    </row>
    <row r="923" spans="2:14" ht="18" hidden="1" customHeight="1" outlineLevel="3">
      <c r="C923" s="668"/>
      <c r="D923" s="457"/>
      <c r="E923" s="461"/>
      <c r="F923" s="462"/>
      <c r="G923" s="460">
        <f t="shared" si="172"/>
        <v>0</v>
      </c>
      <c r="H923" s="637"/>
      <c r="I923" s="641"/>
      <c r="J923" s="344"/>
      <c r="K923" s="331"/>
      <c r="L923" s="331"/>
      <c r="M923" s="331"/>
      <c r="N923" s="331"/>
    </row>
    <row r="924" spans="2:14" ht="18" hidden="1" customHeight="1" outlineLevel="3">
      <c r="C924" s="668"/>
      <c r="D924" s="457"/>
      <c r="E924" s="461"/>
      <c r="F924" s="462"/>
      <c r="G924" s="460">
        <f t="shared" si="172"/>
        <v>0</v>
      </c>
      <c r="H924" s="637"/>
      <c r="I924" s="641"/>
      <c r="J924" s="344"/>
      <c r="K924" s="331"/>
      <c r="L924" s="331"/>
      <c r="M924" s="331"/>
      <c r="N924" s="331"/>
    </row>
    <row r="925" spans="2:14" ht="18" hidden="1" customHeight="1" outlineLevel="3">
      <c r="C925" s="668"/>
      <c r="D925" s="457"/>
      <c r="E925" s="461"/>
      <c r="F925" s="462"/>
      <c r="G925" s="460">
        <f>F925-E925</f>
        <v>0</v>
      </c>
      <c r="H925" s="637"/>
      <c r="I925" s="641"/>
      <c r="J925" s="344"/>
      <c r="K925" s="331"/>
      <c r="L925" s="331"/>
      <c r="M925" s="331"/>
      <c r="N925" s="331"/>
    </row>
    <row r="926" spans="2:14" ht="18" hidden="1" customHeight="1" outlineLevel="3">
      <c r="C926" s="668"/>
      <c r="D926" s="463"/>
      <c r="E926" s="464"/>
      <c r="F926" s="465"/>
      <c r="G926" s="460">
        <f t="shared" ref="G926" si="173">F926-E926</f>
        <v>0</v>
      </c>
      <c r="H926" s="639"/>
      <c r="I926" s="642"/>
      <c r="J926" s="344"/>
      <c r="K926" s="331"/>
      <c r="L926" s="331"/>
      <c r="M926" s="331"/>
      <c r="N926" s="331"/>
    </row>
    <row r="927" spans="2:14" ht="18" hidden="1" customHeight="1" outlineLevel="2" collapsed="1" thickBot="1">
      <c r="C927" s="669"/>
      <c r="D927" s="429" t="s">
        <v>117</v>
      </c>
      <c r="E927" s="424">
        <f>SUM(E920:E926)</f>
        <v>0</v>
      </c>
      <c r="F927" s="424">
        <f>SUM(F920:F926)</f>
        <v>0</v>
      </c>
      <c r="G927" s="425">
        <f>SUM(G920:G926)</f>
        <v>0</v>
      </c>
      <c r="H927" s="659"/>
      <c r="I927" s="660"/>
      <c r="J927" s="344"/>
      <c r="K927" s="331"/>
      <c r="L927" s="331"/>
      <c r="M927" s="331"/>
      <c r="N927" s="331"/>
    </row>
    <row r="928" spans="2:14" ht="18" hidden="1" customHeight="1" outlineLevel="2">
      <c r="C928" s="667" t="s">
        <v>123</v>
      </c>
      <c r="D928" s="421"/>
      <c r="E928" s="422"/>
      <c r="F928" s="414"/>
      <c r="G928" s="442">
        <f>F928-E928</f>
        <v>0</v>
      </c>
      <c r="H928" s="651"/>
      <c r="I928" s="652"/>
      <c r="J928" s="344"/>
      <c r="K928" s="331"/>
      <c r="L928" s="331"/>
      <c r="M928" s="331"/>
      <c r="N928" s="331"/>
    </row>
    <row r="929" spans="2:14" ht="18" hidden="1" customHeight="1" outlineLevel="2">
      <c r="C929" s="668"/>
      <c r="D929" s="457"/>
      <c r="E929" s="458"/>
      <c r="F929" s="459"/>
      <c r="G929" s="460">
        <f>F929-E929</f>
        <v>0</v>
      </c>
      <c r="H929" s="637"/>
      <c r="I929" s="641"/>
      <c r="J929" s="344"/>
      <c r="K929" s="331"/>
      <c r="L929" s="331"/>
      <c r="M929" s="331"/>
      <c r="N929" s="331"/>
    </row>
    <row r="930" spans="2:14" ht="18" hidden="1" customHeight="1" outlineLevel="2">
      <c r="C930" s="668"/>
      <c r="D930" s="457"/>
      <c r="E930" s="461"/>
      <c r="F930" s="462"/>
      <c r="G930" s="460">
        <f>F930-E930</f>
        <v>0</v>
      </c>
      <c r="H930" s="637"/>
      <c r="I930" s="641"/>
      <c r="J930" s="344"/>
      <c r="K930" s="331"/>
      <c r="L930" s="331"/>
      <c r="M930" s="331"/>
      <c r="N930" s="331"/>
    </row>
    <row r="931" spans="2:14" ht="18" hidden="1" customHeight="1" outlineLevel="3">
      <c r="C931" s="668"/>
      <c r="D931" s="457"/>
      <c r="E931" s="461"/>
      <c r="F931" s="462"/>
      <c r="G931" s="460">
        <f t="shared" ref="G931:G934" si="174">F931-E931</f>
        <v>0</v>
      </c>
      <c r="H931" s="637"/>
      <c r="I931" s="641"/>
      <c r="J931" s="344"/>
      <c r="K931" s="331"/>
      <c r="L931" s="331"/>
      <c r="M931" s="331"/>
      <c r="N931" s="331"/>
    </row>
    <row r="932" spans="2:14" ht="18" hidden="1" customHeight="1" outlineLevel="3">
      <c r="C932" s="668"/>
      <c r="D932" s="457"/>
      <c r="E932" s="461"/>
      <c r="F932" s="462"/>
      <c r="G932" s="460">
        <f t="shared" si="174"/>
        <v>0</v>
      </c>
      <c r="H932" s="637"/>
      <c r="I932" s="641"/>
      <c r="J932" s="344"/>
      <c r="K932" s="331"/>
      <c r="L932" s="331"/>
      <c r="M932" s="331"/>
      <c r="N932" s="331"/>
    </row>
    <row r="933" spans="2:14" ht="18" hidden="1" customHeight="1" outlineLevel="3">
      <c r="C933" s="668"/>
      <c r="D933" s="457"/>
      <c r="E933" s="461"/>
      <c r="F933" s="462"/>
      <c r="G933" s="460">
        <f t="shared" si="174"/>
        <v>0</v>
      </c>
      <c r="H933" s="637"/>
      <c r="I933" s="641"/>
      <c r="J933" s="344"/>
      <c r="K933" s="331"/>
      <c r="L933" s="331"/>
      <c r="M933" s="331"/>
      <c r="N933" s="331"/>
    </row>
    <row r="934" spans="2:14" ht="18" hidden="1" customHeight="1" outlineLevel="3">
      <c r="C934" s="668"/>
      <c r="D934" s="463"/>
      <c r="E934" s="464"/>
      <c r="F934" s="465"/>
      <c r="G934" s="460">
        <f t="shared" si="174"/>
        <v>0</v>
      </c>
      <c r="H934" s="639"/>
      <c r="I934" s="642"/>
      <c r="J934" s="344"/>
      <c r="K934" s="331"/>
      <c r="L934" s="331"/>
      <c r="M934" s="331"/>
      <c r="N934" s="331"/>
    </row>
    <row r="935" spans="2:14" ht="18" hidden="1" customHeight="1" outlineLevel="2" collapsed="1" thickBot="1">
      <c r="C935" s="669"/>
      <c r="D935" s="429" t="s">
        <v>117</v>
      </c>
      <c r="E935" s="423">
        <f>SUM(E928:E934)</f>
        <v>0</v>
      </c>
      <c r="F935" s="423">
        <f>SUM(F928:F934)</f>
        <v>0</v>
      </c>
      <c r="G935" s="443">
        <f>SUM(G928:G934)</f>
        <v>0</v>
      </c>
      <c r="H935" s="654"/>
      <c r="I935" s="655"/>
      <c r="J935" s="344"/>
      <c r="K935" s="331"/>
      <c r="L935" s="331"/>
      <c r="M935" s="331"/>
      <c r="N935" s="331"/>
    </row>
    <row r="936" spans="2:14" s="192" customFormat="1" ht="18" hidden="1" customHeight="1" outlineLevel="2">
      <c r="B936"/>
      <c r="C936" s="667" t="s">
        <v>124</v>
      </c>
      <c r="D936" s="421"/>
      <c r="E936" s="422"/>
      <c r="F936" s="414"/>
      <c r="G936" s="442">
        <f>F936-E936</f>
        <v>0</v>
      </c>
      <c r="H936" s="651"/>
      <c r="I936" s="652"/>
      <c r="J936" s="363"/>
      <c r="K936" s="364"/>
      <c r="L936" s="364"/>
      <c r="M936" s="364"/>
      <c r="N936" s="364"/>
    </row>
    <row r="937" spans="2:14" ht="18" hidden="1" customHeight="1" outlineLevel="2">
      <c r="C937" s="668"/>
      <c r="D937" s="457"/>
      <c r="E937" s="458"/>
      <c r="F937" s="459"/>
      <c r="G937" s="460">
        <f t="shared" ref="G937:G941" si="175">F937-E937</f>
        <v>0</v>
      </c>
      <c r="H937" s="637"/>
      <c r="I937" s="641"/>
      <c r="J937" s="344"/>
      <c r="K937" s="331"/>
      <c r="L937" s="331"/>
      <c r="M937" s="331"/>
      <c r="N937" s="331"/>
    </row>
    <row r="938" spans="2:14" ht="18" hidden="1" customHeight="1" outlineLevel="2">
      <c r="C938" s="668"/>
      <c r="D938" s="457"/>
      <c r="E938" s="461"/>
      <c r="F938" s="462"/>
      <c r="G938" s="460">
        <f t="shared" si="175"/>
        <v>0</v>
      </c>
      <c r="H938" s="637"/>
      <c r="I938" s="641"/>
      <c r="J938" s="344"/>
      <c r="K938" s="331"/>
      <c r="L938" s="331"/>
      <c r="M938" s="331"/>
      <c r="N938" s="331"/>
    </row>
    <row r="939" spans="2:14" ht="18" hidden="1" customHeight="1" outlineLevel="3">
      <c r="C939" s="668"/>
      <c r="D939" s="457"/>
      <c r="E939" s="461"/>
      <c r="F939" s="462"/>
      <c r="G939" s="460">
        <f t="shared" si="175"/>
        <v>0</v>
      </c>
      <c r="H939" s="637"/>
      <c r="I939" s="641"/>
      <c r="J939" s="344"/>
      <c r="K939" s="331"/>
      <c r="L939" s="331"/>
      <c r="M939" s="331"/>
      <c r="N939" s="331"/>
    </row>
    <row r="940" spans="2:14" ht="18" hidden="1" customHeight="1" outlineLevel="3">
      <c r="C940" s="668"/>
      <c r="D940" s="457"/>
      <c r="E940" s="461"/>
      <c r="F940" s="462"/>
      <c r="G940" s="460">
        <f t="shared" si="175"/>
        <v>0</v>
      </c>
      <c r="H940" s="637"/>
      <c r="I940" s="641"/>
      <c r="J940" s="344"/>
      <c r="K940" s="331"/>
      <c r="L940" s="331"/>
      <c r="M940" s="331"/>
      <c r="N940" s="331"/>
    </row>
    <row r="941" spans="2:14" ht="18" hidden="1" customHeight="1" outlineLevel="3">
      <c r="C941" s="668"/>
      <c r="D941" s="457"/>
      <c r="E941" s="461"/>
      <c r="F941" s="462"/>
      <c r="G941" s="460">
        <f t="shared" si="175"/>
        <v>0</v>
      </c>
      <c r="H941" s="637"/>
      <c r="I941" s="641"/>
      <c r="J941" s="344"/>
      <c r="K941" s="331"/>
      <c r="L941" s="331"/>
      <c r="M941" s="331"/>
      <c r="N941" s="331"/>
    </row>
    <row r="942" spans="2:14" ht="18" hidden="1" customHeight="1" outlineLevel="3">
      <c r="C942" s="668"/>
      <c r="D942" s="463"/>
      <c r="E942" s="464"/>
      <c r="F942" s="465"/>
      <c r="G942" s="460">
        <f>F942-E942</f>
        <v>0</v>
      </c>
      <c r="H942" s="639"/>
      <c r="I942" s="642"/>
      <c r="J942" s="344"/>
      <c r="K942" s="331"/>
      <c r="L942" s="331"/>
      <c r="M942" s="331"/>
      <c r="N942" s="331"/>
    </row>
    <row r="943" spans="2:14" ht="18" hidden="1" customHeight="1" outlineLevel="2" collapsed="1" thickBot="1">
      <c r="C943" s="669"/>
      <c r="D943" s="429" t="s">
        <v>117</v>
      </c>
      <c r="E943" s="424">
        <f>SUM(E936:E942)</f>
        <v>0</v>
      </c>
      <c r="F943" s="424">
        <f>SUM(F936:F942)</f>
        <v>0</v>
      </c>
      <c r="G943" s="425">
        <f>SUM(G936:G942)</f>
        <v>0</v>
      </c>
      <c r="H943" s="659"/>
      <c r="I943" s="660"/>
      <c r="J943" s="344"/>
      <c r="K943" s="331"/>
      <c r="L943" s="331"/>
      <c r="M943" s="331"/>
      <c r="N943" s="331"/>
    </row>
    <row r="944" spans="2:14" s="193" customFormat="1" ht="18" hidden="1" customHeight="1" outlineLevel="3">
      <c r="B944"/>
      <c r="C944" s="667" t="s">
        <v>125</v>
      </c>
      <c r="D944" s="421"/>
      <c r="E944" s="422"/>
      <c r="F944" s="414"/>
      <c r="G944" s="442">
        <f>F944-E944</f>
        <v>0</v>
      </c>
      <c r="H944" s="661"/>
      <c r="I944" s="662"/>
      <c r="J944" s="365"/>
      <c r="K944" s="366"/>
      <c r="L944" s="366"/>
      <c r="M944" s="366"/>
      <c r="N944" s="366"/>
    </row>
    <row r="945" spans="2:14" ht="18" hidden="1" customHeight="1" outlineLevel="3">
      <c r="C945" s="668"/>
      <c r="D945" s="457"/>
      <c r="E945" s="458"/>
      <c r="F945" s="459"/>
      <c r="G945" s="460">
        <f>F945-E945</f>
        <v>0</v>
      </c>
      <c r="H945" s="637"/>
      <c r="I945" s="638"/>
      <c r="J945" s="344"/>
      <c r="K945" s="331"/>
      <c r="L945" s="331"/>
      <c r="M945" s="331"/>
      <c r="N945" s="331"/>
    </row>
    <row r="946" spans="2:14" ht="18" hidden="1" customHeight="1" outlineLevel="3">
      <c r="C946" s="668"/>
      <c r="D946" s="457"/>
      <c r="E946" s="461"/>
      <c r="F946" s="462"/>
      <c r="G946" s="460">
        <f t="shared" ref="G946:G948" si="176">F946-E946</f>
        <v>0</v>
      </c>
      <c r="H946" s="637"/>
      <c r="I946" s="638"/>
      <c r="J946" s="344"/>
      <c r="K946" s="331"/>
      <c r="L946" s="331"/>
      <c r="M946" s="331"/>
      <c r="N946" s="331"/>
    </row>
    <row r="947" spans="2:14" ht="18" hidden="1" customHeight="1" outlineLevel="4">
      <c r="C947" s="668"/>
      <c r="D947" s="457"/>
      <c r="E947" s="461"/>
      <c r="F947" s="462"/>
      <c r="G947" s="460">
        <f t="shared" si="176"/>
        <v>0</v>
      </c>
      <c r="H947" s="637"/>
      <c r="I947" s="638"/>
      <c r="J947" s="344"/>
      <c r="K947" s="331"/>
      <c r="L947" s="331"/>
      <c r="M947" s="331"/>
      <c r="N947" s="331"/>
    </row>
    <row r="948" spans="2:14" ht="18" hidden="1" customHeight="1" outlineLevel="4">
      <c r="C948" s="668"/>
      <c r="D948" s="457"/>
      <c r="E948" s="461"/>
      <c r="F948" s="462"/>
      <c r="G948" s="460">
        <f t="shared" si="176"/>
        <v>0</v>
      </c>
      <c r="H948" s="637"/>
      <c r="I948" s="638"/>
      <c r="J948" s="344"/>
      <c r="K948" s="331"/>
      <c r="L948" s="331"/>
      <c r="M948" s="331"/>
      <c r="N948" s="331"/>
    </row>
    <row r="949" spans="2:14" ht="18" hidden="1" customHeight="1" outlineLevel="4">
      <c r="C949" s="668"/>
      <c r="D949" s="457"/>
      <c r="E949" s="461"/>
      <c r="F949" s="462"/>
      <c r="G949" s="460">
        <f>F949-E949</f>
        <v>0</v>
      </c>
      <c r="H949" s="637"/>
      <c r="I949" s="638"/>
      <c r="J949" s="344"/>
      <c r="K949" s="331"/>
      <c r="L949" s="331"/>
      <c r="M949" s="331"/>
      <c r="N949" s="331"/>
    </row>
    <row r="950" spans="2:14" ht="18" hidden="1" customHeight="1" outlineLevel="4">
      <c r="C950" s="668"/>
      <c r="D950" s="463"/>
      <c r="E950" s="464"/>
      <c r="F950" s="465"/>
      <c r="G950" s="460">
        <f t="shared" ref="G950" si="177">F950-E950</f>
        <v>0</v>
      </c>
      <c r="H950" s="639"/>
      <c r="I950" s="640"/>
      <c r="J950" s="344"/>
      <c r="K950" s="331"/>
      <c r="L950" s="331"/>
      <c r="M950" s="331"/>
      <c r="N950" s="331"/>
    </row>
    <row r="951" spans="2:14" ht="18" hidden="1" customHeight="1" outlineLevel="3" collapsed="1" thickBot="1">
      <c r="C951" s="669"/>
      <c r="D951" s="429" t="s">
        <v>117</v>
      </c>
      <c r="E951" s="367">
        <f>SUM(E944:E950)</f>
        <v>0</v>
      </c>
      <c r="F951" s="367">
        <f>SUM(F944:F950)</f>
        <v>0</v>
      </c>
      <c r="G951" s="415">
        <f>SUM(G944:G950)</f>
        <v>0</v>
      </c>
      <c r="H951" s="657"/>
      <c r="I951" s="658"/>
      <c r="J951" s="344"/>
      <c r="K951" s="331"/>
      <c r="L951" s="331"/>
      <c r="M951" s="331"/>
      <c r="N951" s="331"/>
    </row>
    <row r="952" spans="2:14" s="192" customFormat="1" ht="18" hidden="1" customHeight="1" outlineLevel="3">
      <c r="B952"/>
      <c r="C952" s="667" t="s">
        <v>126</v>
      </c>
      <c r="D952" s="421"/>
      <c r="E952" s="422"/>
      <c r="F952" s="414"/>
      <c r="G952" s="442">
        <f>F952-E952</f>
        <v>0</v>
      </c>
      <c r="H952" s="651"/>
      <c r="I952" s="652"/>
      <c r="J952" s="363"/>
      <c r="K952" s="364"/>
      <c r="L952" s="364"/>
      <c r="M952" s="364"/>
      <c r="N952" s="364"/>
    </row>
    <row r="953" spans="2:14" ht="18" hidden="1" customHeight="1" outlineLevel="3">
      <c r="C953" s="668"/>
      <c r="D953" s="457"/>
      <c r="E953" s="458"/>
      <c r="F953" s="459"/>
      <c r="G953" s="460">
        <f t="shared" ref="G953:G955" si="178">F953-E953</f>
        <v>0</v>
      </c>
      <c r="H953" s="637"/>
      <c r="I953" s="641"/>
      <c r="J953" s="344"/>
      <c r="K953" s="331"/>
      <c r="L953" s="331"/>
      <c r="M953" s="331"/>
      <c r="N953" s="331"/>
    </row>
    <row r="954" spans="2:14" ht="18" hidden="1" customHeight="1" outlineLevel="3">
      <c r="C954" s="668"/>
      <c r="D954" s="457"/>
      <c r="E954" s="461"/>
      <c r="F954" s="462"/>
      <c r="G954" s="460">
        <f t="shared" si="178"/>
        <v>0</v>
      </c>
      <c r="H954" s="637"/>
      <c r="I954" s="641"/>
      <c r="J954" s="344"/>
      <c r="K954" s="331"/>
      <c r="L954" s="331"/>
      <c r="M954" s="331"/>
      <c r="N954" s="331"/>
    </row>
    <row r="955" spans="2:14" ht="18" hidden="1" customHeight="1" outlineLevel="4">
      <c r="C955" s="668"/>
      <c r="D955" s="457"/>
      <c r="E955" s="461"/>
      <c r="F955" s="462"/>
      <c r="G955" s="460">
        <f t="shared" si="178"/>
        <v>0</v>
      </c>
      <c r="H955" s="637"/>
      <c r="I955" s="641"/>
      <c r="J955" s="344"/>
      <c r="K955" s="331"/>
      <c r="L955" s="331"/>
      <c r="M955" s="331"/>
      <c r="N955" s="331"/>
    </row>
    <row r="956" spans="2:14" ht="18" hidden="1" customHeight="1" outlineLevel="4">
      <c r="C956" s="668"/>
      <c r="D956" s="457"/>
      <c r="E956" s="461"/>
      <c r="F956" s="462"/>
      <c r="G956" s="460">
        <f>F956-E956</f>
        <v>0</v>
      </c>
      <c r="H956" s="637"/>
      <c r="I956" s="641"/>
      <c r="J956" s="344"/>
      <c r="K956" s="331"/>
      <c r="L956" s="331"/>
      <c r="M956" s="331"/>
      <c r="N956" s="331"/>
    </row>
    <row r="957" spans="2:14" ht="18" hidden="1" customHeight="1" outlineLevel="4">
      <c r="C957" s="668"/>
      <c r="D957" s="457"/>
      <c r="E957" s="461"/>
      <c r="F957" s="462"/>
      <c r="G957" s="460">
        <f t="shared" ref="G957:G958" si="179">F957-E957</f>
        <v>0</v>
      </c>
      <c r="H957" s="637"/>
      <c r="I957" s="641"/>
      <c r="J957" s="344"/>
      <c r="K957" s="331"/>
      <c r="L957" s="331"/>
      <c r="M957" s="331"/>
      <c r="N957" s="331"/>
    </row>
    <row r="958" spans="2:14" ht="18" hidden="1" customHeight="1" outlineLevel="4">
      <c r="C958" s="668"/>
      <c r="D958" s="463"/>
      <c r="E958" s="464"/>
      <c r="F958" s="465"/>
      <c r="G958" s="460">
        <f t="shared" si="179"/>
        <v>0</v>
      </c>
      <c r="H958" s="639"/>
      <c r="I958" s="642"/>
      <c r="J958" s="344"/>
      <c r="K958" s="331"/>
      <c r="L958" s="331"/>
      <c r="M958" s="331"/>
      <c r="N958" s="331"/>
    </row>
    <row r="959" spans="2:14" ht="18" hidden="1" customHeight="1" outlineLevel="3" collapsed="1" thickBot="1">
      <c r="C959" s="669"/>
      <c r="D959" s="429" t="s">
        <v>117</v>
      </c>
      <c r="E959" s="424">
        <f>SUM(E952:E958)</f>
        <v>0</v>
      </c>
      <c r="F959" s="424">
        <f>SUM(F952:F958)</f>
        <v>0</v>
      </c>
      <c r="G959" s="425">
        <f>SUM(G952:G958)</f>
        <v>0</v>
      </c>
      <c r="H959" s="659"/>
      <c r="I959" s="660"/>
      <c r="J959" s="344"/>
      <c r="K959" s="331"/>
      <c r="L959" s="331"/>
      <c r="M959" s="331"/>
      <c r="N959" s="331"/>
    </row>
    <row r="960" spans="2:14" s="192" customFormat="1" ht="18" hidden="1" customHeight="1" outlineLevel="3">
      <c r="B960"/>
      <c r="C960" s="667" t="s">
        <v>127</v>
      </c>
      <c r="D960" s="421"/>
      <c r="E960" s="422"/>
      <c r="F960" s="414"/>
      <c r="G960" s="442">
        <f>F960-E960</f>
        <v>0</v>
      </c>
      <c r="H960" s="651"/>
      <c r="I960" s="652"/>
      <c r="J960" s="363"/>
      <c r="K960" s="364"/>
      <c r="L960" s="364"/>
      <c r="M960" s="364"/>
      <c r="N960" s="364"/>
    </row>
    <row r="961" spans="2:14" ht="18" hidden="1" customHeight="1" outlineLevel="3">
      <c r="C961" s="668"/>
      <c r="D961" s="457"/>
      <c r="E961" s="458"/>
      <c r="F961" s="459"/>
      <c r="G961" s="460">
        <f t="shared" ref="G961:G964" si="180">F961-E961</f>
        <v>0</v>
      </c>
      <c r="H961" s="637"/>
      <c r="I961" s="641"/>
      <c r="J961" s="344"/>
      <c r="K961" s="331"/>
      <c r="L961" s="331"/>
      <c r="M961" s="331"/>
      <c r="N961" s="331"/>
    </row>
    <row r="962" spans="2:14" ht="18" hidden="1" customHeight="1" outlineLevel="3">
      <c r="C962" s="668"/>
      <c r="D962" s="457"/>
      <c r="E962" s="461"/>
      <c r="F962" s="462"/>
      <c r="G962" s="460">
        <f t="shared" si="180"/>
        <v>0</v>
      </c>
      <c r="H962" s="637"/>
      <c r="I962" s="641"/>
      <c r="J962" s="344"/>
      <c r="K962" s="331"/>
      <c r="L962" s="331"/>
      <c r="M962" s="331"/>
      <c r="N962" s="331"/>
    </row>
    <row r="963" spans="2:14" ht="18" hidden="1" customHeight="1" outlineLevel="4">
      <c r="C963" s="668"/>
      <c r="D963" s="457"/>
      <c r="E963" s="461"/>
      <c r="F963" s="462"/>
      <c r="G963" s="460">
        <f t="shared" si="180"/>
        <v>0</v>
      </c>
      <c r="H963" s="637"/>
      <c r="I963" s="641"/>
      <c r="J963" s="344"/>
      <c r="K963" s="331"/>
      <c r="L963" s="331"/>
      <c r="M963" s="331"/>
      <c r="N963" s="331"/>
    </row>
    <row r="964" spans="2:14" ht="18" hidden="1" customHeight="1" outlineLevel="4">
      <c r="C964" s="668"/>
      <c r="D964" s="457"/>
      <c r="E964" s="461"/>
      <c r="F964" s="462"/>
      <c r="G964" s="460">
        <f t="shared" si="180"/>
        <v>0</v>
      </c>
      <c r="H964" s="637"/>
      <c r="I964" s="641"/>
      <c r="J964" s="344"/>
      <c r="K964" s="331"/>
      <c r="L964" s="331"/>
      <c r="M964" s="331"/>
      <c r="N964" s="331"/>
    </row>
    <row r="965" spans="2:14" ht="18" hidden="1" customHeight="1" outlineLevel="4">
      <c r="C965" s="668"/>
      <c r="D965" s="457"/>
      <c r="E965" s="461"/>
      <c r="F965" s="462"/>
      <c r="G965" s="460">
        <f>F965-E965</f>
        <v>0</v>
      </c>
      <c r="H965" s="637"/>
      <c r="I965" s="641"/>
      <c r="J965" s="344"/>
      <c r="K965" s="331"/>
      <c r="L965" s="331"/>
      <c r="M965" s="331"/>
      <c r="N965" s="331"/>
    </row>
    <row r="966" spans="2:14" ht="18" hidden="1" customHeight="1" outlineLevel="4">
      <c r="C966" s="668"/>
      <c r="D966" s="463"/>
      <c r="E966" s="464"/>
      <c r="F966" s="465"/>
      <c r="G966" s="460">
        <f t="shared" ref="G966" si="181">F966-E966</f>
        <v>0</v>
      </c>
      <c r="H966" s="639"/>
      <c r="I966" s="642"/>
      <c r="J966" s="344"/>
      <c r="K966" s="331"/>
      <c r="L966" s="331"/>
      <c r="M966" s="331"/>
      <c r="N966" s="331"/>
    </row>
    <row r="967" spans="2:14" ht="18" hidden="1" customHeight="1" outlineLevel="3" collapsed="1" thickBot="1">
      <c r="C967" s="669"/>
      <c r="D967" s="429" t="s">
        <v>117</v>
      </c>
      <c r="E967" s="424">
        <f>SUM(E960:E966)</f>
        <v>0</v>
      </c>
      <c r="F967" s="424">
        <f>SUM(F960:F966)</f>
        <v>0</v>
      </c>
      <c r="G967" s="425">
        <f>SUM(G960:G966)</f>
        <v>0</v>
      </c>
      <c r="H967" s="659"/>
      <c r="I967" s="660"/>
      <c r="J967" s="344"/>
      <c r="K967" s="331"/>
      <c r="L967" s="331"/>
      <c r="M967" s="331"/>
      <c r="N967" s="331"/>
    </row>
    <row r="968" spans="2:14" s="192" customFormat="1" ht="18" hidden="1" customHeight="1" outlineLevel="3">
      <c r="B968"/>
      <c r="C968" s="667" t="s">
        <v>128</v>
      </c>
      <c r="D968" s="421"/>
      <c r="E968" s="422"/>
      <c r="F968" s="414"/>
      <c r="G968" s="442">
        <f>F968-E968</f>
        <v>0</v>
      </c>
      <c r="H968" s="651"/>
      <c r="I968" s="652"/>
      <c r="J968" s="363"/>
      <c r="K968" s="364"/>
      <c r="L968" s="364"/>
      <c r="M968" s="364"/>
      <c r="N968" s="364"/>
    </row>
    <row r="969" spans="2:14" ht="18" hidden="1" customHeight="1" outlineLevel="3">
      <c r="C969" s="668"/>
      <c r="D969" s="457"/>
      <c r="E969" s="458"/>
      <c r="F969" s="459"/>
      <c r="G969" s="460">
        <f>F969-E969</f>
        <v>0</v>
      </c>
      <c r="H969" s="637"/>
      <c r="I969" s="641"/>
      <c r="J969" s="344"/>
      <c r="K969" s="331"/>
      <c r="L969" s="331"/>
      <c r="M969" s="331"/>
      <c r="N969" s="331"/>
    </row>
    <row r="970" spans="2:14" ht="18" hidden="1" customHeight="1" outlineLevel="3">
      <c r="C970" s="668"/>
      <c r="D970" s="457"/>
      <c r="E970" s="461"/>
      <c r="F970" s="462"/>
      <c r="G970" s="460">
        <f>F970-E970</f>
        <v>0</v>
      </c>
      <c r="H970" s="637"/>
      <c r="I970" s="641"/>
      <c r="J970" s="344"/>
      <c r="K970" s="331"/>
      <c r="L970" s="331"/>
      <c r="M970" s="331"/>
      <c r="N970" s="331"/>
    </row>
    <row r="971" spans="2:14" ht="18" hidden="1" customHeight="1" outlineLevel="4">
      <c r="C971" s="668"/>
      <c r="D971" s="457"/>
      <c r="E971" s="461"/>
      <c r="F971" s="462"/>
      <c r="G971" s="460">
        <f t="shared" ref="G971:G974" si="182">F971-E971</f>
        <v>0</v>
      </c>
      <c r="H971" s="637"/>
      <c r="I971" s="641"/>
      <c r="J971" s="344"/>
      <c r="K971" s="331"/>
      <c r="L971" s="331"/>
      <c r="M971" s="331"/>
      <c r="N971" s="331"/>
    </row>
    <row r="972" spans="2:14" ht="18" hidden="1" customHeight="1" outlineLevel="4">
      <c r="C972" s="668"/>
      <c r="D972" s="457"/>
      <c r="E972" s="461"/>
      <c r="F972" s="462"/>
      <c r="G972" s="460">
        <f t="shared" si="182"/>
        <v>0</v>
      </c>
      <c r="H972" s="637"/>
      <c r="I972" s="641"/>
      <c r="J972" s="344"/>
      <c r="K972" s="331"/>
      <c r="L972" s="331"/>
      <c r="M972" s="331"/>
      <c r="N972" s="331"/>
    </row>
    <row r="973" spans="2:14" ht="18" hidden="1" customHeight="1" outlineLevel="4">
      <c r="C973" s="668"/>
      <c r="D973" s="457"/>
      <c r="E973" s="461"/>
      <c r="F973" s="462"/>
      <c r="G973" s="460">
        <f t="shared" si="182"/>
        <v>0</v>
      </c>
      <c r="H973" s="637"/>
      <c r="I973" s="641"/>
      <c r="J973" s="344"/>
      <c r="K973" s="331"/>
      <c r="L973" s="331"/>
      <c r="M973" s="331"/>
      <c r="N973" s="331"/>
    </row>
    <row r="974" spans="2:14" ht="18" hidden="1" customHeight="1" outlineLevel="4">
      <c r="C974" s="668"/>
      <c r="D974" s="463"/>
      <c r="E974" s="464"/>
      <c r="F974" s="465"/>
      <c r="G974" s="460">
        <f t="shared" si="182"/>
        <v>0</v>
      </c>
      <c r="H974" s="639"/>
      <c r="I974" s="642"/>
      <c r="J974" s="344"/>
      <c r="K974" s="331"/>
      <c r="L974" s="331"/>
      <c r="M974" s="331"/>
      <c r="N974" s="331"/>
    </row>
    <row r="975" spans="2:14" ht="18" hidden="1" customHeight="1" outlineLevel="3" collapsed="1" thickBot="1">
      <c r="C975" s="669"/>
      <c r="D975" s="429" t="s">
        <v>117</v>
      </c>
      <c r="E975" s="424">
        <f>SUM(E968:E974)</f>
        <v>0</v>
      </c>
      <c r="F975" s="424">
        <f>SUM(F968:F974)</f>
        <v>0</v>
      </c>
      <c r="G975" s="425">
        <f>SUM(G968:G974)</f>
        <v>0</v>
      </c>
      <c r="H975" s="659"/>
      <c r="I975" s="660"/>
      <c r="J975" s="344"/>
      <c r="K975" s="331"/>
      <c r="L975" s="331"/>
      <c r="M975" s="331"/>
      <c r="N975" s="331"/>
    </row>
    <row r="976" spans="2:14" ht="18" hidden="1" customHeight="1" outlineLevel="3">
      <c r="C976" s="667" t="s">
        <v>129</v>
      </c>
      <c r="D976" s="421"/>
      <c r="E976" s="422"/>
      <c r="F976" s="414"/>
      <c r="G976" s="442">
        <f>F976-E976</f>
        <v>0</v>
      </c>
      <c r="H976" s="651"/>
      <c r="I976" s="652"/>
      <c r="J976" s="344"/>
      <c r="K976" s="331"/>
      <c r="L976" s="331"/>
      <c r="M976" s="331"/>
      <c r="N976" s="331"/>
    </row>
    <row r="977" spans="2:14" ht="18" hidden="1" customHeight="1" outlineLevel="3">
      <c r="C977" s="668"/>
      <c r="D977" s="457"/>
      <c r="E977" s="458"/>
      <c r="F977" s="459"/>
      <c r="G977" s="460">
        <f t="shared" ref="G977:G981" si="183">F977-E977</f>
        <v>0</v>
      </c>
      <c r="H977" s="637"/>
      <c r="I977" s="641"/>
      <c r="J977" s="344"/>
      <c r="K977" s="331"/>
      <c r="L977" s="331"/>
      <c r="M977" s="331"/>
      <c r="N977" s="331"/>
    </row>
    <row r="978" spans="2:14" ht="18" hidden="1" customHeight="1" outlineLevel="3">
      <c r="C978" s="668"/>
      <c r="D978" s="457"/>
      <c r="E978" s="461"/>
      <c r="F978" s="462"/>
      <c r="G978" s="460">
        <f t="shared" si="183"/>
        <v>0</v>
      </c>
      <c r="H978" s="637"/>
      <c r="I978" s="641"/>
      <c r="J978" s="344"/>
      <c r="K978" s="331"/>
      <c r="L978" s="331"/>
      <c r="M978" s="331"/>
      <c r="N978" s="331"/>
    </row>
    <row r="979" spans="2:14" ht="18" hidden="1" customHeight="1" outlineLevel="4">
      <c r="C979" s="668"/>
      <c r="D979" s="457"/>
      <c r="E979" s="461"/>
      <c r="F979" s="462"/>
      <c r="G979" s="460">
        <f t="shared" si="183"/>
        <v>0</v>
      </c>
      <c r="H979" s="637"/>
      <c r="I979" s="641"/>
      <c r="J979" s="344"/>
      <c r="K979" s="331"/>
      <c r="L979" s="331"/>
      <c r="M979" s="331"/>
      <c r="N979" s="331"/>
    </row>
    <row r="980" spans="2:14" ht="18" hidden="1" customHeight="1" outlineLevel="4">
      <c r="C980" s="668"/>
      <c r="D980" s="457"/>
      <c r="E980" s="461"/>
      <c r="F980" s="462"/>
      <c r="G980" s="460">
        <f t="shared" si="183"/>
        <v>0</v>
      </c>
      <c r="H980" s="637"/>
      <c r="I980" s="641"/>
      <c r="J980" s="344"/>
      <c r="K980" s="331"/>
      <c r="L980" s="331"/>
      <c r="M980" s="331"/>
      <c r="N980" s="331"/>
    </row>
    <row r="981" spans="2:14" ht="18" hidden="1" customHeight="1" outlineLevel="4">
      <c r="C981" s="668"/>
      <c r="D981" s="457"/>
      <c r="E981" s="461"/>
      <c r="F981" s="462"/>
      <c r="G981" s="460">
        <f t="shared" si="183"/>
        <v>0</v>
      </c>
      <c r="H981" s="637"/>
      <c r="I981" s="641"/>
      <c r="J981" s="344"/>
      <c r="K981" s="331"/>
      <c r="L981" s="331"/>
      <c r="M981" s="331"/>
      <c r="N981" s="331"/>
    </row>
    <row r="982" spans="2:14" ht="18" hidden="1" customHeight="1" outlineLevel="4">
      <c r="C982" s="668"/>
      <c r="D982" s="463"/>
      <c r="E982" s="464"/>
      <c r="F982" s="465"/>
      <c r="G982" s="460">
        <f>F982-E982</f>
        <v>0</v>
      </c>
      <c r="H982" s="639"/>
      <c r="I982" s="642"/>
      <c r="J982" s="344"/>
      <c r="K982" s="331"/>
      <c r="L982" s="331"/>
      <c r="M982" s="331"/>
      <c r="N982" s="331"/>
    </row>
    <row r="983" spans="2:14" ht="18" hidden="1" customHeight="1" outlineLevel="3" thickBot="1">
      <c r="C983" s="669"/>
      <c r="D983" s="429" t="s">
        <v>117</v>
      </c>
      <c r="E983" s="423">
        <f>SUM(E976:E982)</f>
        <v>0</v>
      </c>
      <c r="F983" s="423">
        <f>SUM(F976:F982)</f>
        <v>0</v>
      </c>
      <c r="G983" s="443">
        <f>SUM(G976:G982)</f>
        <v>0</v>
      </c>
      <c r="H983" s="654"/>
      <c r="I983" s="655"/>
      <c r="J983" s="344"/>
      <c r="K983" s="331"/>
      <c r="L983" s="331"/>
      <c r="M983" s="331"/>
      <c r="N983" s="331"/>
    </row>
    <row r="984" spans="2:14" s="192" customFormat="1" ht="18" hidden="1" customHeight="1" outlineLevel="3">
      <c r="B984"/>
      <c r="C984" s="667" t="s">
        <v>130</v>
      </c>
      <c r="D984" s="421"/>
      <c r="E984" s="422"/>
      <c r="F984" s="414"/>
      <c r="G984" s="442">
        <f>F984-E984</f>
        <v>0</v>
      </c>
      <c r="H984" s="651"/>
      <c r="I984" s="652"/>
      <c r="J984" s="363"/>
      <c r="K984" s="364"/>
      <c r="L984" s="364"/>
      <c r="M984" s="364"/>
      <c r="N984" s="364"/>
    </row>
    <row r="985" spans="2:14" ht="18" hidden="1" customHeight="1" outlineLevel="3">
      <c r="C985" s="668"/>
      <c r="D985" s="457"/>
      <c r="E985" s="458"/>
      <c r="F985" s="459"/>
      <c r="G985" s="460">
        <f>F985-E985</f>
        <v>0</v>
      </c>
      <c r="H985" s="637"/>
      <c r="I985" s="641"/>
      <c r="J985" s="344"/>
      <c r="K985" s="331"/>
      <c r="L985" s="331"/>
      <c r="M985" s="331"/>
      <c r="N985" s="331"/>
    </row>
    <row r="986" spans="2:14" ht="18" hidden="1" customHeight="1" outlineLevel="3">
      <c r="C986" s="668"/>
      <c r="D986" s="457"/>
      <c r="E986" s="461"/>
      <c r="F986" s="462"/>
      <c r="G986" s="460">
        <f t="shared" ref="G986:G988" si="184">F986-E986</f>
        <v>0</v>
      </c>
      <c r="H986" s="637"/>
      <c r="I986" s="641"/>
      <c r="J986" s="344"/>
      <c r="K986" s="331"/>
      <c r="L986" s="331"/>
      <c r="M986" s="331"/>
      <c r="N986" s="331"/>
    </row>
    <row r="987" spans="2:14" ht="18" hidden="1" customHeight="1" outlineLevel="4">
      <c r="C987" s="668"/>
      <c r="D987" s="457"/>
      <c r="E987" s="461"/>
      <c r="F987" s="462"/>
      <c r="G987" s="460">
        <f t="shared" si="184"/>
        <v>0</v>
      </c>
      <c r="H987" s="637"/>
      <c r="I987" s="641"/>
      <c r="J987" s="344"/>
      <c r="K987" s="331"/>
      <c r="L987" s="331"/>
      <c r="M987" s="331"/>
      <c r="N987" s="331"/>
    </row>
    <row r="988" spans="2:14" ht="18" hidden="1" customHeight="1" outlineLevel="4">
      <c r="C988" s="668"/>
      <c r="D988" s="457"/>
      <c r="E988" s="461"/>
      <c r="F988" s="462"/>
      <c r="G988" s="460">
        <f t="shared" si="184"/>
        <v>0</v>
      </c>
      <c r="H988" s="637"/>
      <c r="I988" s="641"/>
      <c r="J988" s="344"/>
      <c r="K988" s="331"/>
      <c r="L988" s="331"/>
      <c r="M988" s="331"/>
      <c r="N988" s="331"/>
    </row>
    <row r="989" spans="2:14" ht="18" hidden="1" customHeight="1" outlineLevel="4">
      <c r="C989" s="668"/>
      <c r="D989" s="457"/>
      <c r="E989" s="461"/>
      <c r="F989" s="462"/>
      <c r="G989" s="460">
        <f>F989-E989</f>
        <v>0</v>
      </c>
      <c r="H989" s="637"/>
      <c r="I989" s="641"/>
      <c r="J989" s="344"/>
      <c r="K989" s="331"/>
      <c r="L989" s="331"/>
      <c r="M989" s="331"/>
      <c r="N989" s="331"/>
    </row>
    <row r="990" spans="2:14" ht="18" hidden="1" customHeight="1" outlineLevel="4">
      <c r="C990" s="668"/>
      <c r="D990" s="463"/>
      <c r="E990" s="464"/>
      <c r="F990" s="465"/>
      <c r="G990" s="460">
        <f t="shared" ref="G990" si="185">F990-E990</f>
        <v>0</v>
      </c>
      <c r="H990" s="639"/>
      <c r="I990" s="642"/>
      <c r="J990" s="344"/>
      <c r="K990" s="331"/>
      <c r="L990" s="331"/>
      <c r="M990" s="331"/>
      <c r="N990" s="331"/>
    </row>
    <row r="991" spans="2:14" ht="18" hidden="1" customHeight="1" outlineLevel="3" collapsed="1" thickBot="1">
      <c r="C991" s="669"/>
      <c r="D991" s="429" t="s">
        <v>117</v>
      </c>
      <c r="E991" s="424">
        <f>SUM(E984:E990)</f>
        <v>0</v>
      </c>
      <c r="F991" s="424">
        <f>SUM(F984:F990)</f>
        <v>0</v>
      </c>
      <c r="G991" s="425">
        <f>SUM(G984:G990)</f>
        <v>0</v>
      </c>
      <c r="H991" s="659"/>
      <c r="I991" s="660"/>
      <c r="J991" s="344"/>
      <c r="K991" s="331"/>
      <c r="L991" s="331"/>
      <c r="M991" s="331"/>
      <c r="N991" s="331"/>
    </row>
    <row r="992" spans="2:14" s="193" customFormat="1" ht="18" hidden="1" customHeight="1" outlineLevel="3">
      <c r="B992"/>
      <c r="C992" s="667" t="s">
        <v>131</v>
      </c>
      <c r="D992" s="421"/>
      <c r="E992" s="422"/>
      <c r="F992" s="414"/>
      <c r="G992" s="442">
        <f>F992-E992</f>
        <v>0</v>
      </c>
      <c r="H992" s="661"/>
      <c r="I992" s="662"/>
      <c r="J992" s="365"/>
      <c r="K992" s="366"/>
      <c r="L992" s="366"/>
      <c r="M992" s="366"/>
      <c r="N992" s="366"/>
    </row>
    <row r="993" spans="2:14" ht="18" hidden="1" customHeight="1" outlineLevel="3">
      <c r="C993" s="668"/>
      <c r="D993" s="457"/>
      <c r="E993" s="458"/>
      <c r="F993" s="459"/>
      <c r="G993" s="460">
        <f t="shared" ref="G993:G995" si="186">F993-E993</f>
        <v>0</v>
      </c>
      <c r="H993" s="637"/>
      <c r="I993" s="638"/>
      <c r="J993" s="344"/>
      <c r="K993" s="331"/>
      <c r="L993" s="331"/>
      <c r="M993" s="331"/>
      <c r="N993" s="331"/>
    </row>
    <row r="994" spans="2:14" ht="18" hidden="1" customHeight="1" outlineLevel="3">
      <c r="C994" s="668"/>
      <c r="D994" s="457"/>
      <c r="E994" s="461"/>
      <c r="F994" s="462"/>
      <c r="G994" s="460">
        <f t="shared" si="186"/>
        <v>0</v>
      </c>
      <c r="H994" s="637"/>
      <c r="I994" s="638"/>
      <c r="J994" s="344"/>
      <c r="K994" s="331"/>
      <c r="L994" s="331"/>
      <c r="M994" s="331"/>
      <c r="N994" s="331"/>
    </row>
    <row r="995" spans="2:14" ht="18" hidden="1" customHeight="1" outlineLevel="4">
      <c r="C995" s="668"/>
      <c r="D995" s="457"/>
      <c r="E995" s="461"/>
      <c r="F995" s="462"/>
      <c r="G995" s="460">
        <f t="shared" si="186"/>
        <v>0</v>
      </c>
      <c r="H995" s="637"/>
      <c r="I995" s="638"/>
      <c r="J995" s="344"/>
      <c r="K995" s="331"/>
      <c r="L995" s="331"/>
      <c r="M995" s="331"/>
      <c r="N995" s="331"/>
    </row>
    <row r="996" spans="2:14" ht="18" hidden="1" customHeight="1" outlineLevel="4">
      <c r="C996" s="668"/>
      <c r="D996" s="457"/>
      <c r="E996" s="461"/>
      <c r="F996" s="462"/>
      <c r="G996" s="460">
        <f>F996-E996</f>
        <v>0</v>
      </c>
      <c r="H996" s="637"/>
      <c r="I996" s="638"/>
      <c r="J996" s="344"/>
      <c r="K996" s="331"/>
      <c r="L996" s="331"/>
      <c r="M996" s="331"/>
      <c r="N996" s="331"/>
    </row>
    <row r="997" spans="2:14" ht="18" hidden="1" customHeight="1" outlineLevel="4">
      <c r="C997" s="668"/>
      <c r="D997" s="457"/>
      <c r="E997" s="461"/>
      <c r="F997" s="462"/>
      <c r="G997" s="460">
        <f t="shared" ref="G997:G998" si="187">F997-E997</f>
        <v>0</v>
      </c>
      <c r="H997" s="637"/>
      <c r="I997" s="638"/>
      <c r="J997" s="344"/>
      <c r="K997" s="331"/>
      <c r="L997" s="331"/>
      <c r="M997" s="331"/>
      <c r="N997" s="331"/>
    </row>
    <row r="998" spans="2:14" ht="18" hidden="1" customHeight="1" outlineLevel="4">
      <c r="C998" s="668"/>
      <c r="D998" s="463"/>
      <c r="E998" s="464"/>
      <c r="F998" s="465"/>
      <c r="G998" s="460">
        <f t="shared" si="187"/>
        <v>0</v>
      </c>
      <c r="H998" s="639"/>
      <c r="I998" s="640"/>
      <c r="J998" s="344"/>
      <c r="K998" s="331"/>
      <c r="L998" s="331"/>
      <c r="M998" s="331"/>
      <c r="N998" s="331"/>
    </row>
    <row r="999" spans="2:14" ht="18" hidden="1" customHeight="1" outlineLevel="3" collapsed="1" thickBot="1">
      <c r="C999" s="669"/>
      <c r="D999" s="429" t="s">
        <v>117</v>
      </c>
      <c r="E999" s="367">
        <f>SUM(E992:E998)</f>
        <v>0</v>
      </c>
      <c r="F999" s="367">
        <f>SUM(F992:F998)</f>
        <v>0</v>
      </c>
      <c r="G999" s="415">
        <f>SUM(G992:G998)</f>
        <v>0</v>
      </c>
      <c r="H999" s="657"/>
      <c r="I999" s="658"/>
      <c r="J999" s="344"/>
      <c r="K999" s="331"/>
      <c r="L999" s="331"/>
      <c r="M999" s="331"/>
      <c r="N999" s="331"/>
    </row>
    <row r="1000" spans="2:14" s="192" customFormat="1" ht="18" hidden="1" customHeight="1" outlineLevel="3">
      <c r="B1000"/>
      <c r="C1000" s="667" t="s">
        <v>132</v>
      </c>
      <c r="D1000" s="421"/>
      <c r="E1000" s="422"/>
      <c r="F1000" s="414"/>
      <c r="G1000" s="442">
        <f>F1000-E1000</f>
        <v>0</v>
      </c>
      <c r="H1000" s="651"/>
      <c r="I1000" s="652"/>
      <c r="J1000" s="363"/>
      <c r="K1000" s="364"/>
      <c r="L1000" s="364"/>
      <c r="M1000" s="364"/>
      <c r="N1000" s="364"/>
    </row>
    <row r="1001" spans="2:14" ht="18" hidden="1" customHeight="1" outlineLevel="3">
      <c r="C1001" s="668"/>
      <c r="D1001" s="457"/>
      <c r="E1001" s="458"/>
      <c r="F1001" s="459"/>
      <c r="G1001" s="460">
        <f t="shared" ref="G1001:G1004" si="188">F1001-E1001</f>
        <v>0</v>
      </c>
      <c r="H1001" s="637"/>
      <c r="I1001" s="641"/>
      <c r="J1001" s="344"/>
      <c r="K1001" s="331"/>
      <c r="L1001" s="331"/>
      <c r="M1001" s="331"/>
      <c r="N1001" s="331"/>
    </row>
    <row r="1002" spans="2:14" ht="18" hidden="1" customHeight="1" outlineLevel="3">
      <c r="C1002" s="668"/>
      <c r="D1002" s="457"/>
      <c r="E1002" s="461"/>
      <c r="F1002" s="462"/>
      <c r="G1002" s="460">
        <f t="shared" si="188"/>
        <v>0</v>
      </c>
      <c r="H1002" s="637"/>
      <c r="I1002" s="641"/>
      <c r="J1002" s="344"/>
      <c r="K1002" s="331"/>
      <c r="L1002" s="331"/>
      <c r="M1002" s="331"/>
      <c r="N1002" s="331"/>
    </row>
    <row r="1003" spans="2:14" ht="18" hidden="1" customHeight="1" outlineLevel="4">
      <c r="C1003" s="668"/>
      <c r="D1003" s="457"/>
      <c r="E1003" s="461"/>
      <c r="F1003" s="462"/>
      <c r="G1003" s="460">
        <f t="shared" si="188"/>
        <v>0</v>
      </c>
      <c r="H1003" s="637"/>
      <c r="I1003" s="641"/>
      <c r="J1003" s="344"/>
      <c r="K1003" s="331"/>
      <c r="L1003" s="331"/>
      <c r="M1003" s="331"/>
      <c r="N1003" s="331"/>
    </row>
    <row r="1004" spans="2:14" ht="18" hidden="1" customHeight="1" outlineLevel="4">
      <c r="C1004" s="668"/>
      <c r="D1004" s="457"/>
      <c r="E1004" s="461"/>
      <c r="F1004" s="462"/>
      <c r="G1004" s="460">
        <f t="shared" si="188"/>
        <v>0</v>
      </c>
      <c r="H1004" s="637"/>
      <c r="I1004" s="641"/>
      <c r="J1004" s="344"/>
      <c r="K1004" s="331"/>
      <c r="L1004" s="331"/>
      <c r="M1004" s="331"/>
      <c r="N1004" s="331"/>
    </row>
    <row r="1005" spans="2:14" ht="18" hidden="1" customHeight="1" outlineLevel="4">
      <c r="C1005" s="668"/>
      <c r="D1005" s="457"/>
      <c r="E1005" s="461"/>
      <c r="F1005" s="462"/>
      <c r="G1005" s="460">
        <f>F1005-E1005</f>
        <v>0</v>
      </c>
      <c r="H1005" s="637"/>
      <c r="I1005" s="641"/>
      <c r="J1005" s="344"/>
      <c r="K1005" s="331"/>
      <c r="L1005" s="331"/>
      <c r="M1005" s="331"/>
      <c r="N1005" s="331"/>
    </row>
    <row r="1006" spans="2:14" ht="18" hidden="1" customHeight="1" outlineLevel="4">
      <c r="C1006" s="668"/>
      <c r="D1006" s="463"/>
      <c r="E1006" s="464"/>
      <c r="F1006" s="465"/>
      <c r="G1006" s="460">
        <f t="shared" ref="G1006" si="189">F1006-E1006</f>
        <v>0</v>
      </c>
      <c r="H1006" s="639"/>
      <c r="I1006" s="642"/>
      <c r="J1006" s="344"/>
      <c r="K1006" s="331"/>
      <c r="L1006" s="331"/>
      <c r="M1006" s="331"/>
      <c r="N1006" s="331"/>
    </row>
    <row r="1007" spans="2:14" ht="18" hidden="1" customHeight="1" outlineLevel="3" collapsed="1" thickBot="1">
      <c r="C1007" s="669"/>
      <c r="D1007" s="429" t="s">
        <v>117</v>
      </c>
      <c r="E1007" s="424">
        <f>SUM(E1000:E1006)</f>
        <v>0</v>
      </c>
      <c r="F1007" s="424">
        <f>SUM(F1000:F1006)</f>
        <v>0</v>
      </c>
      <c r="G1007" s="425">
        <f>SUM(G1000:G1006)</f>
        <v>0</v>
      </c>
      <c r="H1007" s="659"/>
      <c r="I1007" s="660"/>
      <c r="J1007" s="344"/>
      <c r="K1007" s="331"/>
      <c r="L1007" s="331"/>
      <c r="M1007" s="331"/>
      <c r="N1007" s="331"/>
    </row>
    <row r="1008" spans="2:14" s="192" customFormat="1" ht="18" hidden="1" customHeight="1" outlineLevel="3">
      <c r="B1008"/>
      <c r="C1008" s="667" t="s">
        <v>133</v>
      </c>
      <c r="D1008" s="421"/>
      <c r="E1008" s="422"/>
      <c r="F1008" s="414"/>
      <c r="G1008" s="442">
        <f>F1008-E1008</f>
        <v>0</v>
      </c>
      <c r="H1008" s="651"/>
      <c r="I1008" s="652"/>
      <c r="J1008" s="363"/>
      <c r="K1008" s="364"/>
      <c r="L1008" s="364"/>
      <c r="M1008" s="364"/>
      <c r="N1008" s="364"/>
    </row>
    <row r="1009" spans="2:14" ht="18" hidden="1" customHeight="1" outlineLevel="3">
      <c r="C1009" s="668"/>
      <c r="D1009" s="457"/>
      <c r="E1009" s="458"/>
      <c r="F1009" s="459"/>
      <c r="G1009" s="460">
        <f>F1009-E1009</f>
        <v>0</v>
      </c>
      <c r="H1009" s="637"/>
      <c r="I1009" s="641"/>
      <c r="J1009" s="344"/>
      <c r="K1009" s="331"/>
      <c r="L1009" s="331"/>
      <c r="M1009" s="331"/>
      <c r="N1009" s="331"/>
    </row>
    <row r="1010" spans="2:14" ht="18" hidden="1" customHeight="1" outlineLevel="3">
      <c r="C1010" s="668"/>
      <c r="D1010" s="457"/>
      <c r="E1010" s="461"/>
      <c r="F1010" s="462"/>
      <c r="G1010" s="460">
        <f>F1010-E1010</f>
        <v>0</v>
      </c>
      <c r="H1010" s="637"/>
      <c r="I1010" s="641"/>
      <c r="J1010" s="344"/>
      <c r="K1010" s="331"/>
      <c r="L1010" s="331"/>
      <c r="M1010" s="331"/>
      <c r="N1010" s="331"/>
    </row>
    <row r="1011" spans="2:14" ht="18" hidden="1" customHeight="1" outlineLevel="4">
      <c r="C1011" s="668"/>
      <c r="D1011" s="457"/>
      <c r="E1011" s="461"/>
      <c r="F1011" s="462"/>
      <c r="G1011" s="460">
        <f t="shared" ref="G1011:G1014" si="190">F1011-E1011</f>
        <v>0</v>
      </c>
      <c r="H1011" s="637"/>
      <c r="I1011" s="641"/>
      <c r="J1011" s="344"/>
      <c r="K1011" s="331"/>
      <c r="L1011" s="331"/>
      <c r="M1011" s="331"/>
      <c r="N1011" s="331"/>
    </row>
    <row r="1012" spans="2:14" ht="18" hidden="1" customHeight="1" outlineLevel="4">
      <c r="C1012" s="668"/>
      <c r="D1012" s="457"/>
      <c r="E1012" s="461"/>
      <c r="F1012" s="462"/>
      <c r="G1012" s="460">
        <f t="shared" si="190"/>
        <v>0</v>
      </c>
      <c r="H1012" s="637"/>
      <c r="I1012" s="641"/>
      <c r="J1012" s="344"/>
      <c r="K1012" s="331"/>
      <c r="L1012" s="331"/>
      <c r="M1012" s="331"/>
      <c r="N1012" s="331"/>
    </row>
    <row r="1013" spans="2:14" ht="18" hidden="1" customHeight="1" outlineLevel="4">
      <c r="C1013" s="668"/>
      <c r="D1013" s="457"/>
      <c r="E1013" s="461"/>
      <c r="F1013" s="462"/>
      <c r="G1013" s="460">
        <f t="shared" si="190"/>
        <v>0</v>
      </c>
      <c r="H1013" s="637"/>
      <c r="I1013" s="641"/>
      <c r="J1013" s="344"/>
      <c r="K1013" s="331"/>
      <c r="L1013" s="331"/>
      <c r="M1013" s="331"/>
      <c r="N1013" s="331"/>
    </row>
    <row r="1014" spans="2:14" ht="18" hidden="1" customHeight="1" outlineLevel="4">
      <c r="C1014" s="668"/>
      <c r="D1014" s="463"/>
      <c r="E1014" s="464"/>
      <c r="F1014" s="465"/>
      <c r="G1014" s="460">
        <f t="shared" si="190"/>
        <v>0</v>
      </c>
      <c r="H1014" s="639"/>
      <c r="I1014" s="642"/>
      <c r="J1014" s="344"/>
      <c r="K1014" s="331"/>
      <c r="L1014" s="331"/>
      <c r="M1014" s="331"/>
      <c r="N1014" s="331"/>
    </row>
    <row r="1015" spans="2:14" ht="18" hidden="1" customHeight="1" outlineLevel="3" collapsed="1" thickBot="1">
      <c r="C1015" s="669"/>
      <c r="D1015" s="429" t="s">
        <v>117</v>
      </c>
      <c r="E1015" s="424">
        <f>SUM(E1008:E1014)</f>
        <v>0</v>
      </c>
      <c r="F1015" s="424">
        <f>SUM(F1008:F1014)</f>
        <v>0</v>
      </c>
      <c r="G1015" s="425">
        <f>SUM(G1008:G1014)</f>
        <v>0</v>
      </c>
      <c r="H1015" s="659"/>
      <c r="I1015" s="660"/>
      <c r="J1015" s="344"/>
      <c r="K1015" s="331"/>
      <c r="L1015" s="331"/>
      <c r="M1015" s="331"/>
      <c r="N1015" s="331"/>
    </row>
    <row r="1016" spans="2:14" s="192" customFormat="1" ht="18" hidden="1" customHeight="1" outlineLevel="3">
      <c r="B1016"/>
      <c r="C1016" s="667" t="s">
        <v>134</v>
      </c>
      <c r="D1016" s="421"/>
      <c r="E1016" s="422"/>
      <c r="F1016" s="414"/>
      <c r="G1016" s="442">
        <f>F1016-E1016</f>
        <v>0</v>
      </c>
      <c r="H1016" s="651"/>
      <c r="I1016" s="652"/>
      <c r="J1016" s="363"/>
      <c r="K1016" s="364"/>
      <c r="L1016" s="364"/>
      <c r="M1016" s="364"/>
      <c r="N1016" s="364"/>
    </row>
    <row r="1017" spans="2:14" ht="18" hidden="1" customHeight="1" outlineLevel="3">
      <c r="C1017" s="668"/>
      <c r="D1017" s="457"/>
      <c r="E1017" s="458"/>
      <c r="F1017" s="459"/>
      <c r="G1017" s="460">
        <f t="shared" ref="G1017:G1021" si="191">F1017-E1017</f>
        <v>0</v>
      </c>
      <c r="H1017" s="637"/>
      <c r="I1017" s="641"/>
      <c r="J1017" s="344"/>
      <c r="K1017" s="331"/>
      <c r="L1017" s="331"/>
      <c r="M1017" s="331"/>
      <c r="N1017" s="331"/>
    </row>
    <row r="1018" spans="2:14" ht="18" hidden="1" customHeight="1" outlineLevel="3">
      <c r="C1018" s="668"/>
      <c r="D1018" s="457"/>
      <c r="E1018" s="461"/>
      <c r="F1018" s="462"/>
      <c r="G1018" s="460">
        <f t="shared" si="191"/>
        <v>0</v>
      </c>
      <c r="H1018" s="637"/>
      <c r="I1018" s="641"/>
      <c r="J1018" s="344"/>
      <c r="K1018" s="331"/>
      <c r="L1018" s="331"/>
      <c r="M1018" s="331"/>
      <c r="N1018" s="331"/>
    </row>
    <row r="1019" spans="2:14" ht="18" hidden="1" customHeight="1" outlineLevel="4">
      <c r="C1019" s="668"/>
      <c r="D1019" s="457"/>
      <c r="E1019" s="461"/>
      <c r="F1019" s="462"/>
      <c r="G1019" s="460">
        <f t="shared" si="191"/>
        <v>0</v>
      </c>
      <c r="H1019" s="637"/>
      <c r="I1019" s="641"/>
      <c r="J1019" s="344"/>
      <c r="K1019" s="331"/>
      <c r="L1019" s="331"/>
      <c r="M1019" s="331"/>
      <c r="N1019" s="331"/>
    </row>
    <row r="1020" spans="2:14" ht="18" hidden="1" customHeight="1" outlineLevel="4">
      <c r="C1020" s="668"/>
      <c r="D1020" s="457"/>
      <c r="E1020" s="461"/>
      <c r="F1020" s="462"/>
      <c r="G1020" s="460">
        <f t="shared" si="191"/>
        <v>0</v>
      </c>
      <c r="H1020" s="637"/>
      <c r="I1020" s="641"/>
      <c r="J1020" s="344"/>
      <c r="K1020" s="331"/>
      <c r="L1020" s="331"/>
      <c r="M1020" s="331"/>
      <c r="N1020" s="331"/>
    </row>
    <row r="1021" spans="2:14" ht="18" hidden="1" customHeight="1" outlineLevel="4">
      <c r="C1021" s="668"/>
      <c r="D1021" s="457"/>
      <c r="E1021" s="461"/>
      <c r="F1021" s="462"/>
      <c r="G1021" s="460">
        <f t="shared" si="191"/>
        <v>0</v>
      </c>
      <c r="H1021" s="637"/>
      <c r="I1021" s="641"/>
      <c r="J1021" s="344"/>
      <c r="K1021" s="331"/>
      <c r="L1021" s="331"/>
      <c r="M1021" s="331"/>
      <c r="N1021" s="331"/>
    </row>
    <row r="1022" spans="2:14" ht="18" hidden="1" customHeight="1" outlineLevel="4">
      <c r="C1022" s="668"/>
      <c r="D1022" s="463"/>
      <c r="E1022" s="464"/>
      <c r="F1022" s="465"/>
      <c r="G1022" s="460">
        <f>F1022-E1022</f>
        <v>0</v>
      </c>
      <c r="H1022" s="639"/>
      <c r="I1022" s="642"/>
      <c r="J1022" s="344"/>
      <c r="K1022" s="331"/>
      <c r="L1022" s="331"/>
      <c r="M1022" s="331"/>
      <c r="N1022" s="331"/>
    </row>
    <row r="1023" spans="2:14" ht="18" hidden="1" customHeight="1" outlineLevel="3" collapsed="1" thickBot="1">
      <c r="C1023" s="669"/>
      <c r="D1023" s="429" t="s">
        <v>117</v>
      </c>
      <c r="E1023" s="424">
        <f>SUM(E1016:E1022)</f>
        <v>0</v>
      </c>
      <c r="F1023" s="424">
        <f>SUM(F1016:F1022)</f>
        <v>0</v>
      </c>
      <c r="G1023" s="425">
        <f>SUM(G1016:G1022)</f>
        <v>0</v>
      </c>
      <c r="H1023" s="659"/>
      <c r="I1023" s="660"/>
      <c r="J1023" s="344"/>
      <c r="K1023" s="331"/>
      <c r="L1023" s="331"/>
      <c r="M1023" s="331"/>
      <c r="N1023" s="331"/>
    </row>
    <row r="1024" spans="2:14" ht="18" hidden="1" customHeight="1" outlineLevel="3">
      <c r="C1024" s="667" t="s">
        <v>135</v>
      </c>
      <c r="D1024" s="421"/>
      <c r="E1024" s="422"/>
      <c r="F1024" s="414"/>
      <c r="G1024" s="442">
        <f>F1024-E1024</f>
        <v>0</v>
      </c>
      <c r="H1024" s="651"/>
      <c r="I1024" s="652"/>
      <c r="J1024" s="344"/>
      <c r="K1024" s="331"/>
      <c r="L1024" s="331"/>
      <c r="M1024" s="331"/>
      <c r="N1024" s="331"/>
    </row>
    <row r="1025" spans="2:14" ht="18" hidden="1" customHeight="1" outlineLevel="3">
      <c r="C1025" s="668"/>
      <c r="D1025" s="457"/>
      <c r="E1025" s="458"/>
      <c r="F1025" s="459"/>
      <c r="G1025" s="460">
        <f>F1025-E1025</f>
        <v>0</v>
      </c>
      <c r="H1025" s="637"/>
      <c r="I1025" s="641"/>
      <c r="J1025" s="344"/>
      <c r="K1025" s="331"/>
      <c r="L1025" s="331"/>
      <c r="M1025" s="331"/>
      <c r="N1025" s="331"/>
    </row>
    <row r="1026" spans="2:14" ht="18" hidden="1" customHeight="1" outlineLevel="3">
      <c r="C1026" s="668"/>
      <c r="D1026" s="457"/>
      <c r="E1026" s="461"/>
      <c r="F1026" s="462"/>
      <c r="G1026" s="460">
        <f t="shared" ref="G1026:G1028" si="192">F1026-E1026</f>
        <v>0</v>
      </c>
      <c r="H1026" s="637"/>
      <c r="I1026" s="641"/>
      <c r="J1026" s="344"/>
      <c r="K1026" s="331"/>
      <c r="L1026" s="331"/>
      <c r="M1026" s="331"/>
      <c r="N1026" s="331"/>
    </row>
    <row r="1027" spans="2:14" ht="18" hidden="1" customHeight="1" outlineLevel="4">
      <c r="C1027" s="668"/>
      <c r="D1027" s="457"/>
      <c r="E1027" s="461"/>
      <c r="F1027" s="462"/>
      <c r="G1027" s="460">
        <f t="shared" si="192"/>
        <v>0</v>
      </c>
      <c r="H1027" s="637"/>
      <c r="I1027" s="641"/>
      <c r="J1027" s="344"/>
      <c r="K1027" s="331"/>
      <c r="L1027" s="331"/>
      <c r="M1027" s="331"/>
      <c r="N1027" s="331"/>
    </row>
    <row r="1028" spans="2:14" ht="18" hidden="1" customHeight="1" outlineLevel="4">
      <c r="C1028" s="668"/>
      <c r="D1028" s="457"/>
      <c r="E1028" s="461"/>
      <c r="F1028" s="462"/>
      <c r="G1028" s="460">
        <f t="shared" si="192"/>
        <v>0</v>
      </c>
      <c r="H1028" s="637"/>
      <c r="I1028" s="641"/>
      <c r="J1028" s="344"/>
      <c r="K1028" s="331"/>
      <c r="L1028" s="331"/>
      <c r="M1028" s="331"/>
      <c r="N1028" s="331"/>
    </row>
    <row r="1029" spans="2:14" ht="18" hidden="1" customHeight="1" outlineLevel="4">
      <c r="C1029" s="668"/>
      <c r="D1029" s="457"/>
      <c r="E1029" s="461"/>
      <c r="F1029" s="462"/>
      <c r="G1029" s="460">
        <f>F1029-E1029</f>
        <v>0</v>
      </c>
      <c r="H1029" s="637"/>
      <c r="I1029" s="641"/>
      <c r="J1029" s="344"/>
      <c r="K1029" s="331"/>
      <c r="L1029" s="331"/>
      <c r="M1029" s="331"/>
      <c r="N1029" s="331"/>
    </row>
    <row r="1030" spans="2:14" ht="18" hidden="1" customHeight="1" outlineLevel="4">
      <c r="C1030" s="668"/>
      <c r="D1030" s="463"/>
      <c r="E1030" s="464"/>
      <c r="F1030" s="465"/>
      <c r="G1030" s="460">
        <f t="shared" ref="G1030" si="193">F1030-E1030</f>
        <v>0</v>
      </c>
      <c r="H1030" s="639"/>
      <c r="I1030" s="642"/>
      <c r="J1030" s="344"/>
      <c r="K1030" s="331"/>
      <c r="L1030" s="331"/>
      <c r="M1030" s="331"/>
      <c r="N1030" s="331"/>
    </row>
    <row r="1031" spans="2:14" ht="18" hidden="1" customHeight="1" outlineLevel="3" collapsed="1" thickBot="1">
      <c r="C1031" s="669"/>
      <c r="D1031" s="429" t="s">
        <v>117</v>
      </c>
      <c r="E1031" s="423">
        <f>SUM(E1024:E1030)</f>
        <v>0</v>
      </c>
      <c r="F1031" s="423">
        <f>SUM(F1024:F1030)</f>
        <v>0</v>
      </c>
      <c r="G1031" s="443">
        <f>SUM(G1024:G1030)</f>
        <v>0</v>
      </c>
      <c r="H1031" s="654"/>
      <c r="I1031" s="655"/>
      <c r="J1031" s="344"/>
      <c r="K1031" s="331"/>
      <c r="L1031" s="331"/>
      <c r="M1031" s="331"/>
      <c r="N1031" s="331"/>
    </row>
    <row r="1032" spans="2:14" s="192" customFormat="1" ht="18" hidden="1" customHeight="1" outlineLevel="3">
      <c r="B1032"/>
      <c r="C1032" s="667" t="s">
        <v>136</v>
      </c>
      <c r="D1032" s="421"/>
      <c r="E1032" s="422"/>
      <c r="F1032" s="414"/>
      <c r="G1032" s="442">
        <f>F1032-E1032</f>
        <v>0</v>
      </c>
      <c r="H1032" s="651"/>
      <c r="I1032" s="652"/>
      <c r="J1032" s="363"/>
      <c r="K1032" s="364"/>
      <c r="L1032" s="364"/>
      <c r="M1032" s="364"/>
      <c r="N1032" s="364"/>
    </row>
    <row r="1033" spans="2:14" ht="18" hidden="1" customHeight="1" outlineLevel="3">
      <c r="C1033" s="668"/>
      <c r="D1033" s="457"/>
      <c r="E1033" s="458"/>
      <c r="F1033" s="459"/>
      <c r="G1033" s="460">
        <f t="shared" ref="G1033:G1035" si="194">F1033-E1033</f>
        <v>0</v>
      </c>
      <c r="H1033" s="637"/>
      <c r="I1033" s="641"/>
      <c r="J1033" s="344"/>
      <c r="K1033" s="331"/>
      <c r="L1033" s="331"/>
      <c r="M1033" s="331"/>
      <c r="N1033" s="331"/>
    </row>
    <row r="1034" spans="2:14" ht="18" hidden="1" customHeight="1" outlineLevel="3">
      <c r="C1034" s="668"/>
      <c r="D1034" s="457"/>
      <c r="E1034" s="461"/>
      <c r="F1034" s="462"/>
      <c r="G1034" s="460">
        <f t="shared" si="194"/>
        <v>0</v>
      </c>
      <c r="H1034" s="637"/>
      <c r="I1034" s="641"/>
      <c r="J1034" s="344"/>
      <c r="K1034" s="331"/>
      <c r="L1034" s="331"/>
      <c r="M1034" s="331"/>
      <c r="N1034" s="331"/>
    </row>
    <row r="1035" spans="2:14" ht="18" hidden="1" customHeight="1" outlineLevel="4">
      <c r="C1035" s="668"/>
      <c r="D1035" s="457"/>
      <c r="E1035" s="461"/>
      <c r="F1035" s="462"/>
      <c r="G1035" s="460">
        <f t="shared" si="194"/>
        <v>0</v>
      </c>
      <c r="H1035" s="637"/>
      <c r="I1035" s="641"/>
      <c r="J1035" s="344"/>
      <c r="K1035" s="331"/>
      <c r="L1035" s="331"/>
      <c r="M1035" s="331"/>
      <c r="N1035" s="331"/>
    </row>
    <row r="1036" spans="2:14" ht="18" hidden="1" customHeight="1" outlineLevel="4">
      <c r="C1036" s="668"/>
      <c r="D1036" s="457"/>
      <c r="E1036" s="461"/>
      <c r="F1036" s="462"/>
      <c r="G1036" s="460">
        <f>F1036-E1036</f>
        <v>0</v>
      </c>
      <c r="H1036" s="637"/>
      <c r="I1036" s="641"/>
      <c r="J1036" s="344"/>
      <c r="K1036" s="331"/>
      <c r="L1036" s="331"/>
      <c r="M1036" s="331"/>
      <c r="N1036" s="331"/>
    </row>
    <row r="1037" spans="2:14" ht="18" hidden="1" customHeight="1" outlineLevel="4">
      <c r="C1037" s="668"/>
      <c r="D1037" s="457"/>
      <c r="E1037" s="461"/>
      <c r="F1037" s="462"/>
      <c r="G1037" s="460">
        <f t="shared" ref="G1037:G1038" si="195">F1037-E1037</f>
        <v>0</v>
      </c>
      <c r="H1037" s="637"/>
      <c r="I1037" s="641"/>
      <c r="J1037" s="344"/>
      <c r="K1037" s="331"/>
      <c r="L1037" s="331"/>
      <c r="M1037" s="331"/>
      <c r="N1037" s="331"/>
    </row>
    <row r="1038" spans="2:14" ht="18" hidden="1" customHeight="1" outlineLevel="4">
      <c r="C1038" s="668"/>
      <c r="D1038" s="463"/>
      <c r="E1038" s="464"/>
      <c r="F1038" s="465"/>
      <c r="G1038" s="460">
        <f t="shared" si="195"/>
        <v>0</v>
      </c>
      <c r="H1038" s="639"/>
      <c r="I1038" s="642"/>
      <c r="J1038" s="344"/>
      <c r="K1038" s="331"/>
      <c r="L1038" s="331"/>
      <c r="M1038" s="331"/>
      <c r="N1038" s="331"/>
    </row>
    <row r="1039" spans="2:14" ht="18" hidden="1" customHeight="1" outlineLevel="3" collapsed="1" thickBot="1">
      <c r="C1039" s="669"/>
      <c r="D1039" s="429" t="s">
        <v>117</v>
      </c>
      <c r="E1039" s="424">
        <f>SUM(E1032:E1038)</f>
        <v>0</v>
      </c>
      <c r="F1039" s="424">
        <f>SUM(F1032:F1038)</f>
        <v>0</v>
      </c>
      <c r="G1039" s="425">
        <f>SUM(G1032:G1038)</f>
        <v>0</v>
      </c>
      <c r="H1039" s="659"/>
      <c r="I1039" s="660"/>
      <c r="J1039" s="344"/>
      <c r="K1039" s="331"/>
      <c r="L1039" s="331"/>
      <c r="M1039" s="331"/>
      <c r="N1039" s="331"/>
    </row>
    <row r="1040" spans="2:14" s="193" customFormat="1" ht="18" hidden="1" customHeight="1" outlineLevel="2" collapsed="1" thickBot="1">
      <c r="B1040"/>
      <c r="C1040" s="663" t="s">
        <v>147</v>
      </c>
      <c r="D1040" s="664"/>
      <c r="E1040" s="426">
        <f>SUM(E887,E895,E903,E911,E919,E927,E935,E943,E951,E959,E967,E975,E983,E991,E999,E1007,E1015,E1023,E1031,E1039)</f>
        <v>0</v>
      </c>
      <c r="F1040" s="427">
        <f t="shared" ref="F1040" si="196">SUM(F887,F895,F903,F911,F919,F927,F935,F943,F951,F959,F967,F975,F983,F991,F999,F1007,F1015,F1023,F1031,F1039)</f>
        <v>0</v>
      </c>
      <c r="G1040" s="428">
        <f>SUM(G887,G895,G903,G911,G919,G927,G935,G943,G951,G959,G967,G975,G983,G991,G999,G1007,G1015,G1023,G1031,G1039)</f>
        <v>0</v>
      </c>
      <c r="H1040" s="665"/>
      <c r="I1040" s="666"/>
      <c r="J1040" s="365"/>
      <c r="K1040" s="366"/>
      <c r="L1040" s="366"/>
      <c r="M1040" s="366"/>
      <c r="N1040" s="366"/>
    </row>
    <row r="1041" spans="2:14" s="434" customFormat="1" ht="18" hidden="1" customHeight="1" outlineLevel="1" collapsed="1">
      <c r="B1041" s="72"/>
      <c r="C1041" s="485"/>
      <c r="D1041" s="430"/>
      <c r="E1041" s="431"/>
      <c r="F1041" s="431"/>
      <c r="G1041" s="431"/>
      <c r="H1041" s="432"/>
      <c r="I1041" s="432"/>
      <c r="J1041" s="433"/>
      <c r="K1041" s="433"/>
      <c r="L1041" s="433"/>
      <c r="M1041" s="433"/>
      <c r="N1041" s="433"/>
    </row>
    <row r="1042" spans="2:14" ht="23.1" hidden="1" customHeight="1" outlineLevel="1" thickBot="1">
      <c r="C1042" s="482" t="s">
        <v>148</v>
      </c>
      <c r="D1042" s="189"/>
      <c r="E1042" s="190" t="str">
        <f>IF('1.Demande d''admissibilité'!C57=0,"",'1.Demande d''admissibilité'!C57)</f>
        <v/>
      </c>
      <c r="F1042" s="189"/>
      <c r="G1042" s="189"/>
      <c r="H1042" s="189"/>
      <c r="I1042" s="191" t="str">
        <f>G20</f>
        <v>PE2XX-XXXX</v>
      </c>
      <c r="J1042" s="344"/>
      <c r="K1042" s="331"/>
      <c r="L1042" s="331"/>
      <c r="M1042" s="331"/>
      <c r="N1042" s="331"/>
    </row>
    <row r="1043" spans="2:14" ht="22.5" hidden="1" customHeight="1" outlineLevel="2">
      <c r="C1043" s="635" t="s">
        <v>106</v>
      </c>
      <c r="D1043" s="636"/>
      <c r="E1043" s="644" t="s">
        <v>107</v>
      </c>
      <c r="F1043" s="645"/>
      <c r="G1043" s="646"/>
      <c r="H1043" s="656" t="s">
        <v>108</v>
      </c>
      <c r="I1043" s="635"/>
      <c r="J1043" s="344"/>
      <c r="K1043" s="331"/>
      <c r="L1043" s="331"/>
      <c r="M1043" s="331"/>
      <c r="N1043" s="331"/>
    </row>
    <row r="1044" spans="2:14" s="65" customFormat="1" ht="46.05" hidden="1" customHeight="1" outlineLevel="2" thickBot="1">
      <c r="C1044" s="483" t="s">
        <v>109</v>
      </c>
      <c r="D1044" s="472" t="s">
        <v>110</v>
      </c>
      <c r="E1044" s="419" t="s">
        <v>111</v>
      </c>
      <c r="F1044" s="408" t="s">
        <v>112</v>
      </c>
      <c r="G1044" s="419" t="s">
        <v>113</v>
      </c>
      <c r="H1044" s="649" t="s">
        <v>114</v>
      </c>
      <c r="I1044" s="650"/>
      <c r="J1044" s="420"/>
      <c r="K1044" s="333"/>
      <c r="L1044" s="333"/>
      <c r="M1044" s="333"/>
      <c r="N1044" s="333"/>
    </row>
    <row r="1045" spans="2:14" ht="18" hidden="1" customHeight="1" outlineLevel="2">
      <c r="C1045" s="667" t="s">
        <v>115</v>
      </c>
      <c r="D1045" s="471"/>
      <c r="E1045" s="422"/>
      <c r="F1045" s="414"/>
      <c r="G1045" s="442">
        <f>F1045-E1045</f>
        <v>0</v>
      </c>
      <c r="H1045" s="651"/>
      <c r="I1045" s="652"/>
      <c r="J1045" s="344"/>
      <c r="K1045" s="331"/>
      <c r="L1045" s="331"/>
      <c r="M1045" s="331"/>
      <c r="N1045" s="331"/>
    </row>
    <row r="1046" spans="2:14" ht="18" hidden="1" customHeight="1" outlineLevel="2">
      <c r="C1046" s="668"/>
      <c r="D1046" s="457"/>
      <c r="E1046" s="458"/>
      <c r="F1046" s="459"/>
      <c r="G1046" s="460">
        <f t="shared" ref="G1046:G1049" si="197">F1046-E1046</f>
        <v>0</v>
      </c>
      <c r="H1046" s="637"/>
      <c r="I1046" s="641"/>
      <c r="J1046" s="344"/>
      <c r="K1046" s="331"/>
      <c r="L1046" s="331"/>
      <c r="M1046" s="331"/>
      <c r="N1046" s="331"/>
    </row>
    <row r="1047" spans="2:14" ht="18" hidden="1" customHeight="1" outlineLevel="2">
      <c r="C1047" s="668"/>
      <c r="D1047" s="457"/>
      <c r="E1047" s="461"/>
      <c r="F1047" s="462"/>
      <c r="G1047" s="460">
        <f t="shared" si="197"/>
        <v>0</v>
      </c>
      <c r="H1047" s="637"/>
      <c r="I1047" s="641"/>
      <c r="J1047" s="344"/>
      <c r="K1047" s="331"/>
      <c r="L1047" s="331"/>
      <c r="M1047" s="331"/>
      <c r="N1047" s="331"/>
    </row>
    <row r="1048" spans="2:14" ht="18" hidden="1" customHeight="1" outlineLevel="3">
      <c r="C1048" s="668"/>
      <c r="D1048" s="457"/>
      <c r="E1048" s="461"/>
      <c r="F1048" s="462"/>
      <c r="G1048" s="460">
        <f t="shared" si="197"/>
        <v>0</v>
      </c>
      <c r="H1048" s="637"/>
      <c r="I1048" s="641"/>
      <c r="J1048" s="344"/>
      <c r="K1048" s="331"/>
      <c r="L1048" s="331"/>
      <c r="M1048" s="331"/>
      <c r="N1048" s="331"/>
    </row>
    <row r="1049" spans="2:14" ht="18" hidden="1" customHeight="1" outlineLevel="3">
      <c r="C1049" s="668"/>
      <c r="D1049" s="457"/>
      <c r="E1049" s="461"/>
      <c r="F1049" s="462"/>
      <c r="G1049" s="460">
        <f t="shared" si="197"/>
        <v>0</v>
      </c>
      <c r="H1049" s="637"/>
      <c r="I1049" s="641"/>
      <c r="J1049" s="344"/>
      <c r="K1049" s="331"/>
      <c r="L1049" s="331"/>
      <c r="M1049" s="331"/>
      <c r="N1049" s="331"/>
    </row>
    <row r="1050" spans="2:14" ht="18" hidden="1" customHeight="1" outlineLevel="3">
      <c r="C1050" s="668"/>
      <c r="D1050" s="457"/>
      <c r="E1050" s="461"/>
      <c r="F1050" s="462"/>
      <c r="G1050" s="460">
        <f>F1050-E1050</f>
        <v>0</v>
      </c>
      <c r="H1050" s="637"/>
      <c r="I1050" s="641"/>
      <c r="J1050" s="344"/>
      <c r="K1050" s="331"/>
      <c r="L1050" s="331"/>
      <c r="M1050" s="331"/>
      <c r="N1050" s="331"/>
    </row>
    <row r="1051" spans="2:14" ht="18" hidden="1" customHeight="1" outlineLevel="3">
      <c r="C1051" s="668"/>
      <c r="D1051" s="463"/>
      <c r="E1051" s="464"/>
      <c r="F1051" s="465"/>
      <c r="G1051" s="460">
        <f t="shared" ref="G1051" si="198">F1051-E1051</f>
        <v>0</v>
      </c>
      <c r="H1051" s="639"/>
      <c r="I1051" s="642"/>
      <c r="J1051" s="344"/>
      <c r="K1051" s="331"/>
      <c r="L1051" s="331"/>
      <c r="M1051" s="331"/>
      <c r="N1051" s="331"/>
    </row>
    <row r="1052" spans="2:14" ht="18" hidden="1" customHeight="1" outlineLevel="2" collapsed="1" thickBot="1">
      <c r="C1052" s="669"/>
      <c r="D1052" s="429" t="s">
        <v>117</v>
      </c>
      <c r="E1052" s="423">
        <f>SUM(E1045:E1051)</f>
        <v>0</v>
      </c>
      <c r="F1052" s="423">
        <f>SUM(F1045:F1051)</f>
        <v>0</v>
      </c>
      <c r="G1052" s="443">
        <f>SUM(G1045:G1051)</f>
        <v>0</v>
      </c>
      <c r="H1052" s="654"/>
      <c r="I1052" s="655"/>
      <c r="J1052" s="344"/>
      <c r="K1052" s="331"/>
      <c r="L1052" s="331"/>
      <c r="M1052" s="331"/>
      <c r="N1052" s="331"/>
    </row>
    <row r="1053" spans="2:14" s="192" customFormat="1" ht="18" hidden="1" customHeight="1" outlineLevel="2">
      <c r="B1053"/>
      <c r="C1053" s="667" t="s">
        <v>118</v>
      </c>
      <c r="D1053" s="421"/>
      <c r="E1053" s="422"/>
      <c r="F1053" s="414"/>
      <c r="G1053" s="442">
        <f>F1053-E1053</f>
        <v>0</v>
      </c>
      <c r="H1053" s="651"/>
      <c r="I1053" s="652"/>
      <c r="J1053" s="363"/>
      <c r="K1053" s="364"/>
      <c r="L1053" s="364"/>
      <c r="M1053" s="364"/>
      <c r="N1053" s="364"/>
    </row>
    <row r="1054" spans="2:14" ht="18" hidden="1" customHeight="1" outlineLevel="2">
      <c r="C1054" s="668"/>
      <c r="D1054" s="457"/>
      <c r="E1054" s="458"/>
      <c r="F1054" s="459"/>
      <c r="G1054" s="460">
        <f>F1054-E1054</f>
        <v>0</v>
      </c>
      <c r="H1054" s="637"/>
      <c r="I1054" s="641"/>
      <c r="J1054" s="344"/>
      <c r="K1054" s="331"/>
      <c r="L1054" s="331"/>
      <c r="M1054" s="331"/>
      <c r="N1054" s="331"/>
    </row>
    <row r="1055" spans="2:14" ht="18" hidden="1" customHeight="1" outlineLevel="2">
      <c r="C1055" s="668"/>
      <c r="D1055" s="457"/>
      <c r="E1055" s="461"/>
      <c r="F1055" s="462"/>
      <c r="G1055" s="460">
        <f>F1055-E1055</f>
        <v>0</v>
      </c>
      <c r="H1055" s="637"/>
      <c r="I1055" s="641"/>
      <c r="J1055" s="344"/>
      <c r="K1055" s="331"/>
      <c r="L1055" s="331"/>
      <c r="M1055" s="331"/>
      <c r="N1055" s="331"/>
    </row>
    <row r="1056" spans="2:14" ht="18" hidden="1" customHeight="1" outlineLevel="3">
      <c r="C1056" s="668"/>
      <c r="D1056" s="457"/>
      <c r="E1056" s="461"/>
      <c r="F1056" s="462"/>
      <c r="G1056" s="460">
        <f t="shared" ref="G1056:G1059" si="199">F1056-E1056</f>
        <v>0</v>
      </c>
      <c r="H1056" s="637"/>
      <c r="I1056" s="641"/>
      <c r="J1056" s="344"/>
      <c r="K1056" s="331"/>
      <c r="L1056" s="331"/>
      <c r="M1056" s="331"/>
      <c r="N1056" s="331"/>
    </row>
    <row r="1057" spans="2:14" ht="18" hidden="1" customHeight="1" outlineLevel="3">
      <c r="C1057" s="668"/>
      <c r="D1057" s="457"/>
      <c r="E1057" s="461"/>
      <c r="F1057" s="462"/>
      <c r="G1057" s="460">
        <f t="shared" si="199"/>
        <v>0</v>
      </c>
      <c r="H1057" s="637"/>
      <c r="I1057" s="641"/>
      <c r="J1057" s="344"/>
      <c r="K1057" s="331"/>
      <c r="L1057" s="331"/>
      <c r="M1057" s="331"/>
      <c r="N1057" s="331"/>
    </row>
    <row r="1058" spans="2:14" ht="18" hidden="1" customHeight="1" outlineLevel="3">
      <c r="C1058" s="668"/>
      <c r="D1058" s="457"/>
      <c r="E1058" s="461"/>
      <c r="F1058" s="462"/>
      <c r="G1058" s="460">
        <f t="shared" si="199"/>
        <v>0</v>
      </c>
      <c r="H1058" s="637"/>
      <c r="I1058" s="641"/>
      <c r="J1058" s="344"/>
      <c r="K1058" s="331"/>
      <c r="L1058" s="331"/>
      <c r="M1058" s="331"/>
      <c r="N1058" s="331"/>
    </row>
    <row r="1059" spans="2:14" ht="18" hidden="1" customHeight="1" outlineLevel="3">
      <c r="C1059" s="668"/>
      <c r="D1059" s="463"/>
      <c r="E1059" s="464"/>
      <c r="F1059" s="465"/>
      <c r="G1059" s="460">
        <f t="shared" si="199"/>
        <v>0</v>
      </c>
      <c r="H1059" s="639"/>
      <c r="I1059" s="642"/>
      <c r="J1059" s="344"/>
      <c r="K1059" s="331"/>
      <c r="L1059" s="331"/>
      <c r="M1059" s="331"/>
      <c r="N1059" s="331"/>
    </row>
    <row r="1060" spans="2:14" ht="18" hidden="1" customHeight="1" outlineLevel="2" collapsed="1" thickBot="1">
      <c r="C1060" s="669"/>
      <c r="D1060" s="429" t="s">
        <v>117</v>
      </c>
      <c r="E1060" s="424">
        <f>SUM(E1053:E1059)</f>
        <v>0</v>
      </c>
      <c r="F1060" s="424">
        <f>SUM(F1053:F1059)</f>
        <v>0</v>
      </c>
      <c r="G1060" s="425">
        <f>SUM(G1053:G1059)</f>
        <v>0</v>
      </c>
      <c r="H1060" s="659"/>
      <c r="I1060" s="660"/>
      <c r="J1060" s="344"/>
      <c r="K1060" s="331"/>
      <c r="L1060" s="331"/>
      <c r="M1060" s="331"/>
      <c r="N1060" s="331"/>
    </row>
    <row r="1061" spans="2:14" s="193" customFormat="1" ht="18" hidden="1" customHeight="1" outlineLevel="2">
      <c r="B1061"/>
      <c r="C1061" s="667" t="s">
        <v>119</v>
      </c>
      <c r="D1061" s="421"/>
      <c r="E1061" s="422"/>
      <c r="F1061" s="414"/>
      <c r="G1061" s="442">
        <f>F1061-E1061</f>
        <v>0</v>
      </c>
      <c r="H1061" s="661"/>
      <c r="I1061" s="662"/>
      <c r="J1061" s="365"/>
      <c r="K1061" s="366"/>
      <c r="L1061" s="366"/>
      <c r="M1061" s="366"/>
      <c r="N1061" s="366"/>
    </row>
    <row r="1062" spans="2:14" ht="18" hidden="1" customHeight="1" outlineLevel="2">
      <c r="C1062" s="668"/>
      <c r="D1062" s="457"/>
      <c r="E1062" s="458"/>
      <c r="F1062" s="459"/>
      <c r="G1062" s="460">
        <f t="shared" ref="G1062:G1066" si="200">F1062-E1062</f>
        <v>0</v>
      </c>
      <c r="H1062" s="637"/>
      <c r="I1062" s="638"/>
      <c r="J1062" s="344"/>
      <c r="K1062" s="331"/>
      <c r="L1062" s="331"/>
      <c r="M1062" s="331"/>
      <c r="N1062" s="331"/>
    </row>
    <row r="1063" spans="2:14" ht="18" hidden="1" customHeight="1" outlineLevel="2">
      <c r="C1063" s="668"/>
      <c r="D1063" s="457"/>
      <c r="E1063" s="461"/>
      <c r="F1063" s="462"/>
      <c r="G1063" s="460">
        <f t="shared" si="200"/>
        <v>0</v>
      </c>
      <c r="H1063" s="637"/>
      <c r="I1063" s="638"/>
      <c r="J1063" s="344"/>
      <c r="K1063" s="331"/>
      <c r="L1063" s="331"/>
      <c r="M1063" s="331"/>
      <c r="N1063" s="331"/>
    </row>
    <row r="1064" spans="2:14" ht="18" hidden="1" customHeight="1" outlineLevel="3">
      <c r="C1064" s="668"/>
      <c r="D1064" s="457"/>
      <c r="E1064" s="461"/>
      <c r="F1064" s="462"/>
      <c r="G1064" s="460">
        <f t="shared" si="200"/>
        <v>0</v>
      </c>
      <c r="H1064" s="637"/>
      <c r="I1064" s="638"/>
      <c r="J1064" s="344"/>
      <c r="K1064" s="331"/>
      <c r="L1064" s="331"/>
      <c r="M1064" s="331"/>
      <c r="N1064" s="331"/>
    </row>
    <row r="1065" spans="2:14" ht="18" hidden="1" customHeight="1" outlineLevel="3">
      <c r="C1065" s="668"/>
      <c r="D1065" s="457"/>
      <c r="E1065" s="461"/>
      <c r="F1065" s="462"/>
      <c r="G1065" s="460">
        <f t="shared" si="200"/>
        <v>0</v>
      </c>
      <c r="H1065" s="637"/>
      <c r="I1065" s="638"/>
      <c r="J1065" s="344"/>
      <c r="K1065" s="331"/>
      <c r="L1065" s="331"/>
      <c r="M1065" s="331"/>
      <c r="N1065" s="331"/>
    </row>
    <row r="1066" spans="2:14" ht="18" hidden="1" customHeight="1" outlineLevel="3">
      <c r="C1066" s="668"/>
      <c r="D1066" s="457"/>
      <c r="E1066" s="461"/>
      <c r="F1066" s="462"/>
      <c r="G1066" s="460">
        <f t="shared" si="200"/>
        <v>0</v>
      </c>
      <c r="H1066" s="637"/>
      <c r="I1066" s="638"/>
      <c r="J1066" s="344"/>
      <c r="K1066" s="331"/>
      <c r="L1066" s="331"/>
      <c r="M1066" s="331"/>
      <c r="N1066" s="331"/>
    </row>
    <row r="1067" spans="2:14" ht="18" hidden="1" customHeight="1" outlineLevel="3">
      <c r="C1067" s="668"/>
      <c r="D1067" s="463"/>
      <c r="E1067" s="464"/>
      <c r="F1067" s="465"/>
      <c r="G1067" s="460">
        <f>F1067-E1067</f>
        <v>0</v>
      </c>
      <c r="H1067" s="639"/>
      <c r="I1067" s="640"/>
      <c r="J1067" s="344"/>
      <c r="K1067" s="331"/>
      <c r="L1067" s="331"/>
      <c r="M1067" s="331"/>
      <c r="N1067" s="331"/>
    </row>
    <row r="1068" spans="2:14" ht="18" hidden="1" customHeight="1" outlineLevel="2" collapsed="1" thickBot="1">
      <c r="C1068" s="669"/>
      <c r="D1068" s="429" t="s">
        <v>117</v>
      </c>
      <c r="E1068" s="367">
        <f>SUM(E1061:E1067)</f>
        <v>0</v>
      </c>
      <c r="F1068" s="367">
        <f>SUM(F1061:F1067)</f>
        <v>0</v>
      </c>
      <c r="G1068" s="415">
        <f>SUM(G1061:G1067)</f>
        <v>0</v>
      </c>
      <c r="H1068" s="657"/>
      <c r="I1068" s="658"/>
      <c r="J1068" s="344"/>
      <c r="K1068" s="331"/>
      <c r="L1068" s="331"/>
      <c r="M1068" s="331"/>
      <c r="N1068" s="331"/>
    </row>
    <row r="1069" spans="2:14" s="192" customFormat="1" ht="18" hidden="1" customHeight="1" outlineLevel="2">
      <c r="B1069"/>
      <c r="C1069" s="667" t="s">
        <v>120</v>
      </c>
      <c r="D1069" s="421"/>
      <c r="E1069" s="422"/>
      <c r="F1069" s="414"/>
      <c r="G1069" s="442">
        <f>F1069-E1069</f>
        <v>0</v>
      </c>
      <c r="H1069" s="651"/>
      <c r="I1069" s="652"/>
      <c r="J1069" s="363"/>
      <c r="K1069" s="364"/>
      <c r="L1069" s="364"/>
      <c r="M1069" s="364"/>
      <c r="N1069" s="364"/>
    </row>
    <row r="1070" spans="2:14" ht="18" hidden="1" customHeight="1" outlineLevel="2">
      <c r="C1070" s="668"/>
      <c r="D1070" s="457"/>
      <c r="E1070" s="458"/>
      <c r="F1070" s="459"/>
      <c r="G1070" s="460">
        <f>F1070-E1070</f>
        <v>0</v>
      </c>
      <c r="H1070" s="637"/>
      <c r="I1070" s="641"/>
      <c r="J1070" s="344"/>
      <c r="K1070" s="331"/>
      <c r="L1070" s="331"/>
      <c r="M1070" s="331"/>
      <c r="N1070" s="331"/>
    </row>
    <row r="1071" spans="2:14" ht="18" hidden="1" customHeight="1" outlineLevel="2">
      <c r="C1071" s="668"/>
      <c r="D1071" s="457"/>
      <c r="E1071" s="461"/>
      <c r="F1071" s="462"/>
      <c r="G1071" s="460">
        <f t="shared" ref="G1071:G1073" si="201">F1071-E1071</f>
        <v>0</v>
      </c>
      <c r="H1071" s="637"/>
      <c r="I1071" s="641"/>
      <c r="J1071" s="344"/>
      <c r="K1071" s="331"/>
      <c r="L1071" s="331"/>
      <c r="M1071" s="331"/>
      <c r="N1071" s="331"/>
    </row>
    <row r="1072" spans="2:14" ht="18" hidden="1" customHeight="1" outlineLevel="3">
      <c r="C1072" s="668"/>
      <c r="D1072" s="457"/>
      <c r="E1072" s="461"/>
      <c r="F1072" s="462"/>
      <c r="G1072" s="460">
        <f t="shared" si="201"/>
        <v>0</v>
      </c>
      <c r="H1072" s="637"/>
      <c r="I1072" s="641"/>
      <c r="J1072" s="344"/>
      <c r="K1072" s="331"/>
      <c r="L1072" s="331"/>
      <c r="M1072" s="331"/>
      <c r="N1072" s="331"/>
    </row>
    <row r="1073" spans="2:14" ht="18" hidden="1" customHeight="1" outlineLevel="3">
      <c r="C1073" s="668"/>
      <c r="D1073" s="457"/>
      <c r="E1073" s="461"/>
      <c r="F1073" s="462"/>
      <c r="G1073" s="460">
        <f t="shared" si="201"/>
        <v>0</v>
      </c>
      <c r="H1073" s="637"/>
      <c r="I1073" s="641"/>
      <c r="J1073" s="344"/>
      <c r="K1073" s="331"/>
      <c r="L1073" s="331"/>
      <c r="M1073" s="331"/>
      <c r="N1073" s="331"/>
    </row>
    <row r="1074" spans="2:14" ht="18" hidden="1" customHeight="1" outlineLevel="3">
      <c r="C1074" s="668"/>
      <c r="D1074" s="457"/>
      <c r="E1074" s="461"/>
      <c r="F1074" s="462"/>
      <c r="G1074" s="460">
        <f>F1074-E1074</f>
        <v>0</v>
      </c>
      <c r="H1074" s="637"/>
      <c r="I1074" s="641"/>
      <c r="J1074" s="344"/>
      <c r="K1074" s="331"/>
      <c r="L1074" s="331"/>
      <c r="M1074" s="331"/>
      <c r="N1074" s="331"/>
    </row>
    <row r="1075" spans="2:14" ht="18" hidden="1" customHeight="1" outlineLevel="3">
      <c r="C1075" s="668"/>
      <c r="D1075" s="463"/>
      <c r="E1075" s="464"/>
      <c r="F1075" s="465"/>
      <c r="G1075" s="460">
        <f t="shared" ref="G1075" si="202">F1075-E1075</f>
        <v>0</v>
      </c>
      <c r="H1075" s="639"/>
      <c r="I1075" s="642"/>
      <c r="J1075" s="344"/>
      <c r="K1075" s="331"/>
      <c r="L1075" s="331"/>
      <c r="M1075" s="331"/>
      <c r="N1075" s="331"/>
    </row>
    <row r="1076" spans="2:14" ht="18" hidden="1" customHeight="1" outlineLevel="2" collapsed="1" thickBot="1">
      <c r="C1076" s="669"/>
      <c r="D1076" s="429" t="s">
        <v>117</v>
      </c>
      <c r="E1076" s="424">
        <f>SUM(E1069:E1075)</f>
        <v>0</v>
      </c>
      <c r="F1076" s="424">
        <f>SUM(F1069:F1075)</f>
        <v>0</v>
      </c>
      <c r="G1076" s="425">
        <f>SUM(G1069:G1075)</f>
        <v>0</v>
      </c>
      <c r="H1076" s="659"/>
      <c r="I1076" s="660"/>
      <c r="J1076" s="344"/>
      <c r="K1076" s="331"/>
      <c r="L1076" s="331"/>
      <c r="M1076" s="331"/>
      <c r="N1076" s="331"/>
    </row>
    <row r="1077" spans="2:14" s="192" customFormat="1" ht="18" hidden="1" customHeight="1" outlineLevel="2">
      <c r="B1077"/>
      <c r="C1077" s="667" t="s">
        <v>121</v>
      </c>
      <c r="D1077" s="421"/>
      <c r="E1077" s="422"/>
      <c r="F1077" s="414"/>
      <c r="G1077" s="442">
        <f>F1077-E1077</f>
        <v>0</v>
      </c>
      <c r="H1077" s="651"/>
      <c r="I1077" s="652"/>
      <c r="J1077" s="363"/>
      <c r="K1077" s="364"/>
      <c r="L1077" s="364"/>
      <c r="M1077" s="364"/>
      <c r="N1077" s="364"/>
    </row>
    <row r="1078" spans="2:14" ht="18" hidden="1" customHeight="1" outlineLevel="2">
      <c r="C1078" s="668"/>
      <c r="D1078" s="457"/>
      <c r="E1078" s="458"/>
      <c r="F1078" s="459"/>
      <c r="G1078" s="460">
        <f t="shared" ref="G1078:G1080" si="203">F1078-E1078</f>
        <v>0</v>
      </c>
      <c r="H1078" s="637"/>
      <c r="I1078" s="641"/>
      <c r="J1078" s="344"/>
      <c r="K1078" s="331"/>
      <c r="L1078" s="331"/>
      <c r="M1078" s="331"/>
      <c r="N1078" s="331"/>
    </row>
    <row r="1079" spans="2:14" ht="18" hidden="1" customHeight="1" outlineLevel="2">
      <c r="C1079" s="668"/>
      <c r="D1079" s="457"/>
      <c r="E1079" s="461"/>
      <c r="F1079" s="462"/>
      <c r="G1079" s="460">
        <f t="shared" si="203"/>
        <v>0</v>
      </c>
      <c r="H1079" s="637"/>
      <c r="I1079" s="641"/>
      <c r="J1079" s="344"/>
      <c r="K1079" s="331"/>
      <c r="L1079" s="331"/>
      <c r="M1079" s="331"/>
      <c r="N1079" s="331"/>
    </row>
    <row r="1080" spans="2:14" ht="18" hidden="1" customHeight="1" outlineLevel="3">
      <c r="C1080" s="668"/>
      <c r="D1080" s="457"/>
      <c r="E1080" s="461"/>
      <c r="F1080" s="462"/>
      <c r="G1080" s="460">
        <f t="shared" si="203"/>
        <v>0</v>
      </c>
      <c r="H1080" s="637"/>
      <c r="I1080" s="641"/>
      <c r="J1080" s="344"/>
      <c r="K1080" s="331"/>
      <c r="L1080" s="331"/>
      <c r="M1080" s="331"/>
      <c r="N1080" s="331"/>
    </row>
    <row r="1081" spans="2:14" ht="18" hidden="1" customHeight="1" outlineLevel="3">
      <c r="C1081" s="668"/>
      <c r="D1081" s="457"/>
      <c r="E1081" s="461"/>
      <c r="F1081" s="462"/>
      <c r="G1081" s="460">
        <f>F1081-E1081</f>
        <v>0</v>
      </c>
      <c r="H1081" s="637"/>
      <c r="I1081" s="641"/>
      <c r="J1081" s="344"/>
      <c r="K1081" s="331"/>
      <c r="L1081" s="331"/>
      <c r="M1081" s="331"/>
      <c r="N1081" s="331"/>
    </row>
    <row r="1082" spans="2:14" ht="18" hidden="1" customHeight="1" outlineLevel="3">
      <c r="C1082" s="668"/>
      <c r="D1082" s="457"/>
      <c r="E1082" s="461"/>
      <c r="F1082" s="462"/>
      <c r="G1082" s="460">
        <f t="shared" ref="G1082:G1083" si="204">F1082-E1082</f>
        <v>0</v>
      </c>
      <c r="H1082" s="637"/>
      <c r="I1082" s="641"/>
      <c r="J1082" s="344"/>
      <c r="K1082" s="331"/>
      <c r="L1082" s="331"/>
      <c r="M1082" s="331"/>
      <c r="N1082" s="331"/>
    </row>
    <row r="1083" spans="2:14" ht="18" hidden="1" customHeight="1" outlineLevel="3">
      <c r="C1083" s="668"/>
      <c r="D1083" s="463"/>
      <c r="E1083" s="464"/>
      <c r="F1083" s="465"/>
      <c r="G1083" s="460">
        <f t="shared" si="204"/>
        <v>0</v>
      </c>
      <c r="H1083" s="639"/>
      <c r="I1083" s="642"/>
      <c r="J1083" s="344"/>
      <c r="K1083" s="331"/>
      <c r="L1083" s="331"/>
      <c r="M1083" s="331"/>
      <c r="N1083" s="331"/>
    </row>
    <row r="1084" spans="2:14" ht="18" hidden="1" customHeight="1" outlineLevel="2" collapsed="1" thickBot="1">
      <c r="C1084" s="669"/>
      <c r="D1084" s="429" t="s">
        <v>117</v>
      </c>
      <c r="E1084" s="424">
        <f>SUM(E1077:E1083)</f>
        <v>0</v>
      </c>
      <c r="F1084" s="424">
        <f>SUM(F1077:F1083)</f>
        <v>0</v>
      </c>
      <c r="G1084" s="425">
        <f>SUM(G1077:G1083)</f>
        <v>0</v>
      </c>
      <c r="H1084" s="659"/>
      <c r="I1084" s="660"/>
      <c r="J1084" s="344"/>
      <c r="K1084" s="331"/>
      <c r="L1084" s="331"/>
      <c r="M1084" s="331"/>
      <c r="N1084" s="331"/>
    </row>
    <row r="1085" spans="2:14" s="192" customFormat="1" ht="18" hidden="1" customHeight="1" outlineLevel="2">
      <c r="B1085"/>
      <c r="C1085" s="667" t="s">
        <v>122</v>
      </c>
      <c r="D1085" s="421"/>
      <c r="E1085" s="422"/>
      <c r="F1085" s="414"/>
      <c r="G1085" s="442">
        <f>F1085-E1085</f>
        <v>0</v>
      </c>
      <c r="H1085" s="651"/>
      <c r="I1085" s="652"/>
      <c r="J1085" s="363"/>
      <c r="K1085" s="364"/>
      <c r="L1085" s="364"/>
      <c r="M1085" s="364"/>
      <c r="N1085" s="364"/>
    </row>
    <row r="1086" spans="2:14" ht="18" hidden="1" customHeight="1" outlineLevel="2">
      <c r="C1086" s="668"/>
      <c r="D1086" s="457"/>
      <c r="E1086" s="458"/>
      <c r="F1086" s="459"/>
      <c r="G1086" s="460">
        <f t="shared" ref="G1086:G1089" si="205">F1086-E1086</f>
        <v>0</v>
      </c>
      <c r="H1086" s="637"/>
      <c r="I1086" s="641"/>
      <c r="J1086" s="344"/>
      <c r="K1086" s="331"/>
      <c r="L1086" s="331"/>
      <c r="M1086" s="331"/>
      <c r="N1086" s="331"/>
    </row>
    <row r="1087" spans="2:14" ht="18" hidden="1" customHeight="1" outlineLevel="2">
      <c r="C1087" s="668"/>
      <c r="D1087" s="457"/>
      <c r="E1087" s="461"/>
      <c r="F1087" s="462"/>
      <c r="G1087" s="460">
        <f t="shared" si="205"/>
        <v>0</v>
      </c>
      <c r="H1087" s="637"/>
      <c r="I1087" s="641"/>
      <c r="J1087" s="344"/>
      <c r="K1087" s="331"/>
      <c r="L1087" s="331"/>
      <c r="M1087" s="331"/>
      <c r="N1087" s="331"/>
    </row>
    <row r="1088" spans="2:14" ht="18" hidden="1" customHeight="1" outlineLevel="3">
      <c r="C1088" s="668"/>
      <c r="D1088" s="457"/>
      <c r="E1088" s="461"/>
      <c r="F1088" s="462"/>
      <c r="G1088" s="460">
        <f t="shared" si="205"/>
        <v>0</v>
      </c>
      <c r="H1088" s="637"/>
      <c r="I1088" s="641"/>
      <c r="J1088" s="344"/>
      <c r="K1088" s="331"/>
      <c r="L1088" s="331"/>
      <c r="M1088" s="331"/>
      <c r="N1088" s="331"/>
    </row>
    <row r="1089" spans="2:14" ht="18" hidden="1" customHeight="1" outlineLevel="3">
      <c r="C1089" s="668"/>
      <c r="D1089" s="457"/>
      <c r="E1089" s="461"/>
      <c r="F1089" s="462"/>
      <c r="G1089" s="460">
        <f t="shared" si="205"/>
        <v>0</v>
      </c>
      <c r="H1089" s="637"/>
      <c r="I1089" s="641"/>
      <c r="J1089" s="344"/>
      <c r="K1089" s="331"/>
      <c r="L1089" s="331"/>
      <c r="M1089" s="331"/>
      <c r="N1089" s="331"/>
    </row>
    <row r="1090" spans="2:14" ht="18" hidden="1" customHeight="1" outlineLevel="3">
      <c r="C1090" s="668"/>
      <c r="D1090" s="457"/>
      <c r="E1090" s="461"/>
      <c r="F1090" s="462"/>
      <c r="G1090" s="460">
        <f>F1090-E1090</f>
        <v>0</v>
      </c>
      <c r="H1090" s="637"/>
      <c r="I1090" s="641"/>
      <c r="J1090" s="344"/>
      <c r="K1090" s="331"/>
      <c r="L1090" s="331"/>
      <c r="M1090" s="331"/>
      <c r="N1090" s="331"/>
    </row>
    <row r="1091" spans="2:14" ht="18" hidden="1" customHeight="1" outlineLevel="3">
      <c r="C1091" s="668"/>
      <c r="D1091" s="463"/>
      <c r="E1091" s="464"/>
      <c r="F1091" s="465"/>
      <c r="G1091" s="460">
        <f t="shared" ref="G1091" si="206">F1091-E1091</f>
        <v>0</v>
      </c>
      <c r="H1091" s="639"/>
      <c r="I1091" s="642"/>
      <c r="J1091" s="344"/>
      <c r="K1091" s="331"/>
      <c r="L1091" s="331"/>
      <c r="M1091" s="331"/>
      <c r="N1091" s="331"/>
    </row>
    <row r="1092" spans="2:14" ht="18" hidden="1" customHeight="1" outlineLevel="2" collapsed="1" thickBot="1">
      <c r="C1092" s="669"/>
      <c r="D1092" s="429" t="s">
        <v>117</v>
      </c>
      <c r="E1092" s="424">
        <f>SUM(E1085:E1091)</f>
        <v>0</v>
      </c>
      <c r="F1092" s="424">
        <f>SUM(F1085:F1091)</f>
        <v>0</v>
      </c>
      <c r="G1092" s="425">
        <f>SUM(G1085:G1091)</f>
        <v>0</v>
      </c>
      <c r="H1092" s="659"/>
      <c r="I1092" s="660"/>
      <c r="J1092" s="344"/>
      <c r="K1092" s="331"/>
      <c r="L1092" s="331"/>
      <c r="M1092" s="331"/>
      <c r="N1092" s="331"/>
    </row>
    <row r="1093" spans="2:14" ht="18" hidden="1" customHeight="1" outlineLevel="2">
      <c r="C1093" s="667" t="s">
        <v>123</v>
      </c>
      <c r="D1093" s="421"/>
      <c r="E1093" s="422"/>
      <c r="F1093" s="414"/>
      <c r="G1093" s="442">
        <f>F1093-E1093</f>
        <v>0</v>
      </c>
      <c r="H1093" s="651"/>
      <c r="I1093" s="652"/>
      <c r="J1093" s="344"/>
      <c r="K1093" s="331"/>
      <c r="L1093" s="331"/>
      <c r="M1093" s="331"/>
      <c r="N1093" s="331"/>
    </row>
    <row r="1094" spans="2:14" ht="18" hidden="1" customHeight="1" outlineLevel="2">
      <c r="C1094" s="668"/>
      <c r="D1094" s="457"/>
      <c r="E1094" s="458"/>
      <c r="F1094" s="459"/>
      <c r="G1094" s="460">
        <f>F1094-E1094</f>
        <v>0</v>
      </c>
      <c r="H1094" s="637"/>
      <c r="I1094" s="641"/>
      <c r="J1094" s="344"/>
      <c r="K1094" s="331"/>
      <c r="L1094" s="331"/>
      <c r="M1094" s="331"/>
      <c r="N1094" s="331"/>
    </row>
    <row r="1095" spans="2:14" ht="18" hidden="1" customHeight="1" outlineLevel="2">
      <c r="C1095" s="668"/>
      <c r="D1095" s="457"/>
      <c r="E1095" s="461"/>
      <c r="F1095" s="462"/>
      <c r="G1095" s="460">
        <f>F1095-E1095</f>
        <v>0</v>
      </c>
      <c r="H1095" s="637"/>
      <c r="I1095" s="641"/>
      <c r="J1095" s="344"/>
      <c r="K1095" s="331"/>
      <c r="L1095" s="331"/>
      <c r="M1095" s="331"/>
      <c r="N1095" s="331"/>
    </row>
    <row r="1096" spans="2:14" ht="18" hidden="1" customHeight="1" outlineLevel="3">
      <c r="C1096" s="668"/>
      <c r="D1096" s="457"/>
      <c r="E1096" s="461"/>
      <c r="F1096" s="462"/>
      <c r="G1096" s="460">
        <f t="shared" ref="G1096:G1099" si="207">F1096-E1096</f>
        <v>0</v>
      </c>
      <c r="H1096" s="637"/>
      <c r="I1096" s="641"/>
      <c r="J1096" s="344"/>
      <c r="K1096" s="331"/>
      <c r="L1096" s="331"/>
      <c r="M1096" s="331"/>
      <c r="N1096" s="331"/>
    </row>
    <row r="1097" spans="2:14" ht="18" hidden="1" customHeight="1" outlineLevel="3">
      <c r="C1097" s="668"/>
      <c r="D1097" s="457"/>
      <c r="E1097" s="461"/>
      <c r="F1097" s="462"/>
      <c r="G1097" s="460">
        <f t="shared" si="207"/>
        <v>0</v>
      </c>
      <c r="H1097" s="637"/>
      <c r="I1097" s="641"/>
      <c r="J1097" s="344"/>
      <c r="K1097" s="331"/>
      <c r="L1097" s="331"/>
      <c r="M1097" s="331"/>
      <c r="N1097" s="331"/>
    </row>
    <row r="1098" spans="2:14" ht="18" hidden="1" customHeight="1" outlineLevel="3">
      <c r="C1098" s="668"/>
      <c r="D1098" s="457"/>
      <c r="E1098" s="461"/>
      <c r="F1098" s="462"/>
      <c r="G1098" s="460">
        <f t="shared" si="207"/>
        <v>0</v>
      </c>
      <c r="H1098" s="637"/>
      <c r="I1098" s="641"/>
      <c r="J1098" s="344"/>
      <c r="K1098" s="331"/>
      <c r="L1098" s="331"/>
      <c r="M1098" s="331"/>
      <c r="N1098" s="331"/>
    </row>
    <row r="1099" spans="2:14" ht="18" hidden="1" customHeight="1" outlineLevel="3">
      <c r="C1099" s="668"/>
      <c r="D1099" s="463"/>
      <c r="E1099" s="464"/>
      <c r="F1099" s="465"/>
      <c r="G1099" s="460">
        <f t="shared" si="207"/>
        <v>0</v>
      </c>
      <c r="H1099" s="639"/>
      <c r="I1099" s="642"/>
      <c r="J1099" s="344"/>
      <c r="K1099" s="331"/>
      <c r="L1099" s="331"/>
      <c r="M1099" s="331"/>
      <c r="N1099" s="331"/>
    </row>
    <row r="1100" spans="2:14" ht="18" hidden="1" customHeight="1" outlineLevel="2" collapsed="1" thickBot="1">
      <c r="C1100" s="669"/>
      <c r="D1100" s="429" t="s">
        <v>117</v>
      </c>
      <c r="E1100" s="423">
        <f>SUM(E1093:E1099)</f>
        <v>0</v>
      </c>
      <c r="F1100" s="423">
        <f>SUM(F1093:F1099)</f>
        <v>0</v>
      </c>
      <c r="G1100" s="443">
        <f>SUM(G1093:G1099)</f>
        <v>0</v>
      </c>
      <c r="H1100" s="654"/>
      <c r="I1100" s="655"/>
      <c r="J1100" s="344"/>
      <c r="K1100" s="331"/>
      <c r="L1100" s="331"/>
      <c r="M1100" s="331"/>
      <c r="N1100" s="331"/>
    </row>
    <row r="1101" spans="2:14" s="192" customFormat="1" ht="18" hidden="1" customHeight="1" outlineLevel="2">
      <c r="B1101"/>
      <c r="C1101" s="667" t="s">
        <v>124</v>
      </c>
      <c r="D1101" s="421"/>
      <c r="E1101" s="422"/>
      <c r="F1101" s="414"/>
      <c r="G1101" s="442">
        <f>F1101-E1101</f>
        <v>0</v>
      </c>
      <c r="H1101" s="651"/>
      <c r="I1101" s="652"/>
      <c r="J1101" s="363"/>
      <c r="K1101" s="364"/>
      <c r="L1101" s="364"/>
      <c r="M1101" s="364"/>
      <c r="N1101" s="364"/>
    </row>
    <row r="1102" spans="2:14" ht="18" hidden="1" customHeight="1" outlineLevel="2">
      <c r="C1102" s="668"/>
      <c r="D1102" s="457"/>
      <c r="E1102" s="458"/>
      <c r="F1102" s="459"/>
      <c r="G1102" s="460">
        <f t="shared" ref="G1102:G1106" si="208">F1102-E1102</f>
        <v>0</v>
      </c>
      <c r="H1102" s="637"/>
      <c r="I1102" s="641"/>
      <c r="J1102" s="344"/>
      <c r="K1102" s="331"/>
      <c r="L1102" s="331"/>
      <c r="M1102" s="331"/>
      <c r="N1102" s="331"/>
    </row>
    <row r="1103" spans="2:14" ht="18" hidden="1" customHeight="1" outlineLevel="2">
      <c r="C1103" s="668"/>
      <c r="D1103" s="457"/>
      <c r="E1103" s="461"/>
      <c r="F1103" s="462"/>
      <c r="G1103" s="460">
        <f t="shared" si="208"/>
        <v>0</v>
      </c>
      <c r="H1103" s="637"/>
      <c r="I1103" s="641"/>
      <c r="J1103" s="344"/>
      <c r="K1103" s="331"/>
      <c r="L1103" s="331"/>
      <c r="M1103" s="331"/>
      <c r="N1103" s="331"/>
    </row>
    <row r="1104" spans="2:14" ht="18" hidden="1" customHeight="1" outlineLevel="3">
      <c r="C1104" s="668"/>
      <c r="D1104" s="457"/>
      <c r="E1104" s="461"/>
      <c r="F1104" s="462"/>
      <c r="G1104" s="460">
        <f t="shared" si="208"/>
        <v>0</v>
      </c>
      <c r="H1104" s="637"/>
      <c r="I1104" s="641"/>
      <c r="J1104" s="344"/>
      <c r="K1104" s="331"/>
      <c r="L1104" s="331"/>
      <c r="M1104" s="331"/>
      <c r="N1104" s="331"/>
    </row>
    <row r="1105" spans="2:14" ht="18" hidden="1" customHeight="1" outlineLevel="3">
      <c r="C1105" s="668"/>
      <c r="D1105" s="457"/>
      <c r="E1105" s="461"/>
      <c r="F1105" s="462"/>
      <c r="G1105" s="460">
        <f t="shared" si="208"/>
        <v>0</v>
      </c>
      <c r="H1105" s="637"/>
      <c r="I1105" s="641"/>
      <c r="J1105" s="344"/>
      <c r="K1105" s="331"/>
      <c r="L1105" s="331"/>
      <c r="M1105" s="331"/>
      <c r="N1105" s="331"/>
    </row>
    <row r="1106" spans="2:14" ht="18" hidden="1" customHeight="1" outlineLevel="3">
      <c r="C1106" s="668"/>
      <c r="D1106" s="457"/>
      <c r="E1106" s="461"/>
      <c r="F1106" s="462"/>
      <c r="G1106" s="460">
        <f t="shared" si="208"/>
        <v>0</v>
      </c>
      <c r="H1106" s="637"/>
      <c r="I1106" s="641"/>
      <c r="J1106" s="344"/>
      <c r="K1106" s="331"/>
      <c r="L1106" s="331"/>
      <c r="M1106" s="331"/>
      <c r="N1106" s="331"/>
    </row>
    <row r="1107" spans="2:14" ht="18" hidden="1" customHeight="1" outlineLevel="3">
      <c r="C1107" s="668"/>
      <c r="D1107" s="463"/>
      <c r="E1107" s="464"/>
      <c r="F1107" s="465"/>
      <c r="G1107" s="460">
        <f>F1107-E1107</f>
        <v>0</v>
      </c>
      <c r="H1107" s="639"/>
      <c r="I1107" s="642"/>
      <c r="J1107" s="344"/>
      <c r="K1107" s="331"/>
      <c r="L1107" s="331"/>
      <c r="M1107" s="331"/>
      <c r="N1107" s="331"/>
    </row>
    <row r="1108" spans="2:14" ht="18" hidden="1" customHeight="1" outlineLevel="2" collapsed="1" thickBot="1">
      <c r="C1108" s="669"/>
      <c r="D1108" s="429" t="s">
        <v>117</v>
      </c>
      <c r="E1108" s="424">
        <f>SUM(E1101:E1107)</f>
        <v>0</v>
      </c>
      <c r="F1108" s="424">
        <f>SUM(F1101:F1107)</f>
        <v>0</v>
      </c>
      <c r="G1108" s="425">
        <f>SUM(G1101:G1107)</f>
        <v>0</v>
      </c>
      <c r="H1108" s="659"/>
      <c r="I1108" s="660"/>
      <c r="J1108" s="344"/>
      <c r="K1108" s="331"/>
      <c r="L1108" s="331"/>
      <c r="M1108" s="331"/>
      <c r="N1108" s="331"/>
    </row>
    <row r="1109" spans="2:14" s="193" customFormat="1" ht="18" hidden="1" customHeight="1" outlineLevel="3">
      <c r="B1109"/>
      <c r="C1109" s="667" t="s">
        <v>125</v>
      </c>
      <c r="D1109" s="421"/>
      <c r="E1109" s="422"/>
      <c r="F1109" s="414"/>
      <c r="G1109" s="442">
        <f>F1109-E1109</f>
        <v>0</v>
      </c>
      <c r="H1109" s="661"/>
      <c r="I1109" s="662"/>
      <c r="J1109" s="365"/>
      <c r="K1109" s="366"/>
      <c r="L1109" s="366"/>
      <c r="M1109" s="366"/>
      <c r="N1109" s="366"/>
    </row>
    <row r="1110" spans="2:14" ht="18" hidden="1" customHeight="1" outlineLevel="3">
      <c r="C1110" s="668"/>
      <c r="D1110" s="457"/>
      <c r="E1110" s="458"/>
      <c r="F1110" s="459"/>
      <c r="G1110" s="460">
        <f>F1110-E1110</f>
        <v>0</v>
      </c>
      <c r="H1110" s="637"/>
      <c r="I1110" s="638"/>
      <c r="J1110" s="344"/>
      <c r="K1110" s="331"/>
      <c r="L1110" s="331"/>
      <c r="M1110" s="331"/>
      <c r="N1110" s="331"/>
    </row>
    <row r="1111" spans="2:14" ht="18" hidden="1" customHeight="1" outlineLevel="3">
      <c r="C1111" s="668"/>
      <c r="D1111" s="457"/>
      <c r="E1111" s="461"/>
      <c r="F1111" s="462"/>
      <c r="G1111" s="460">
        <f t="shared" ref="G1111:G1113" si="209">F1111-E1111</f>
        <v>0</v>
      </c>
      <c r="H1111" s="637"/>
      <c r="I1111" s="638"/>
      <c r="J1111" s="344"/>
      <c r="K1111" s="331"/>
      <c r="L1111" s="331"/>
      <c r="M1111" s="331"/>
      <c r="N1111" s="331"/>
    </row>
    <row r="1112" spans="2:14" ht="18" hidden="1" customHeight="1" outlineLevel="4">
      <c r="C1112" s="668"/>
      <c r="D1112" s="457"/>
      <c r="E1112" s="461"/>
      <c r="F1112" s="462"/>
      <c r="G1112" s="460">
        <f t="shared" si="209"/>
        <v>0</v>
      </c>
      <c r="H1112" s="637"/>
      <c r="I1112" s="638"/>
      <c r="J1112" s="344"/>
      <c r="K1112" s="331"/>
      <c r="L1112" s="331"/>
      <c r="M1112" s="331"/>
      <c r="N1112" s="331"/>
    </row>
    <row r="1113" spans="2:14" ht="18" hidden="1" customHeight="1" outlineLevel="4">
      <c r="C1113" s="668"/>
      <c r="D1113" s="457"/>
      <c r="E1113" s="461"/>
      <c r="F1113" s="462"/>
      <c r="G1113" s="460">
        <f t="shared" si="209"/>
        <v>0</v>
      </c>
      <c r="H1113" s="637"/>
      <c r="I1113" s="638"/>
      <c r="J1113" s="344"/>
      <c r="K1113" s="331"/>
      <c r="L1113" s="331"/>
      <c r="M1113" s="331"/>
      <c r="N1113" s="331"/>
    </row>
    <row r="1114" spans="2:14" ht="18" hidden="1" customHeight="1" outlineLevel="4">
      <c r="C1114" s="668"/>
      <c r="D1114" s="457"/>
      <c r="E1114" s="461"/>
      <c r="F1114" s="462"/>
      <c r="G1114" s="460">
        <f>F1114-E1114</f>
        <v>0</v>
      </c>
      <c r="H1114" s="637"/>
      <c r="I1114" s="638"/>
      <c r="J1114" s="344"/>
      <c r="K1114" s="331"/>
      <c r="L1114" s="331"/>
      <c r="M1114" s="331"/>
      <c r="N1114" s="331"/>
    </row>
    <row r="1115" spans="2:14" ht="18" hidden="1" customHeight="1" outlineLevel="4">
      <c r="C1115" s="668"/>
      <c r="D1115" s="463"/>
      <c r="E1115" s="464"/>
      <c r="F1115" s="465"/>
      <c r="G1115" s="460">
        <f t="shared" ref="G1115" si="210">F1115-E1115</f>
        <v>0</v>
      </c>
      <c r="H1115" s="639"/>
      <c r="I1115" s="640"/>
      <c r="J1115" s="344"/>
      <c r="K1115" s="331"/>
      <c r="L1115" s="331"/>
      <c r="M1115" s="331"/>
      <c r="N1115" s="331"/>
    </row>
    <row r="1116" spans="2:14" ht="18" hidden="1" customHeight="1" outlineLevel="3" collapsed="1" thickBot="1">
      <c r="C1116" s="669"/>
      <c r="D1116" s="429" t="s">
        <v>117</v>
      </c>
      <c r="E1116" s="367">
        <f>SUM(E1109:E1115)</f>
        <v>0</v>
      </c>
      <c r="F1116" s="367">
        <f>SUM(F1109:F1115)</f>
        <v>0</v>
      </c>
      <c r="G1116" s="415">
        <f>SUM(G1109:G1115)</f>
        <v>0</v>
      </c>
      <c r="H1116" s="657"/>
      <c r="I1116" s="658"/>
      <c r="J1116" s="344"/>
      <c r="K1116" s="331"/>
      <c r="L1116" s="331"/>
      <c r="M1116" s="331"/>
      <c r="N1116" s="331"/>
    </row>
    <row r="1117" spans="2:14" s="192" customFormat="1" ht="18" hidden="1" customHeight="1" outlineLevel="3">
      <c r="B1117"/>
      <c r="C1117" s="667" t="s">
        <v>126</v>
      </c>
      <c r="D1117" s="421"/>
      <c r="E1117" s="422"/>
      <c r="F1117" s="414"/>
      <c r="G1117" s="442">
        <f>F1117-E1117</f>
        <v>0</v>
      </c>
      <c r="H1117" s="651"/>
      <c r="I1117" s="652"/>
      <c r="J1117" s="363"/>
      <c r="K1117" s="364"/>
      <c r="L1117" s="364"/>
      <c r="M1117" s="364"/>
      <c r="N1117" s="364"/>
    </row>
    <row r="1118" spans="2:14" ht="18" hidden="1" customHeight="1" outlineLevel="3">
      <c r="C1118" s="668"/>
      <c r="D1118" s="457"/>
      <c r="E1118" s="458"/>
      <c r="F1118" s="459"/>
      <c r="G1118" s="460">
        <f t="shared" ref="G1118:G1120" si="211">F1118-E1118</f>
        <v>0</v>
      </c>
      <c r="H1118" s="637"/>
      <c r="I1118" s="641"/>
      <c r="J1118" s="344"/>
      <c r="K1118" s="331"/>
      <c r="L1118" s="331"/>
      <c r="M1118" s="331"/>
      <c r="N1118" s="331"/>
    </row>
    <row r="1119" spans="2:14" ht="18" hidden="1" customHeight="1" outlineLevel="3">
      <c r="C1119" s="668"/>
      <c r="D1119" s="457"/>
      <c r="E1119" s="461"/>
      <c r="F1119" s="462"/>
      <c r="G1119" s="460">
        <f t="shared" si="211"/>
        <v>0</v>
      </c>
      <c r="H1119" s="637"/>
      <c r="I1119" s="641"/>
      <c r="J1119" s="344"/>
      <c r="K1119" s="331"/>
      <c r="L1119" s="331"/>
      <c r="M1119" s="331"/>
      <c r="N1119" s="331"/>
    </row>
    <row r="1120" spans="2:14" ht="18" hidden="1" customHeight="1" outlineLevel="4">
      <c r="C1120" s="668"/>
      <c r="D1120" s="457"/>
      <c r="E1120" s="461"/>
      <c r="F1120" s="462"/>
      <c r="G1120" s="460">
        <f t="shared" si="211"/>
        <v>0</v>
      </c>
      <c r="H1120" s="637"/>
      <c r="I1120" s="641"/>
      <c r="J1120" s="344"/>
      <c r="K1120" s="331"/>
      <c r="L1120" s="331"/>
      <c r="M1120" s="331"/>
      <c r="N1120" s="331"/>
    </row>
    <row r="1121" spans="2:14" ht="18" hidden="1" customHeight="1" outlineLevel="4">
      <c r="C1121" s="668"/>
      <c r="D1121" s="457"/>
      <c r="E1121" s="461"/>
      <c r="F1121" s="462"/>
      <c r="G1121" s="460">
        <f>F1121-E1121</f>
        <v>0</v>
      </c>
      <c r="H1121" s="637"/>
      <c r="I1121" s="641"/>
      <c r="J1121" s="344"/>
      <c r="K1121" s="331"/>
      <c r="L1121" s="331"/>
      <c r="M1121" s="331"/>
      <c r="N1121" s="331"/>
    </row>
    <row r="1122" spans="2:14" ht="18" hidden="1" customHeight="1" outlineLevel="4">
      <c r="C1122" s="668"/>
      <c r="D1122" s="457"/>
      <c r="E1122" s="461"/>
      <c r="F1122" s="462"/>
      <c r="G1122" s="460">
        <f t="shared" ref="G1122:G1123" si="212">F1122-E1122</f>
        <v>0</v>
      </c>
      <c r="H1122" s="637"/>
      <c r="I1122" s="641"/>
      <c r="J1122" s="344"/>
      <c r="K1122" s="331"/>
      <c r="L1122" s="331"/>
      <c r="M1122" s="331"/>
      <c r="N1122" s="331"/>
    </row>
    <row r="1123" spans="2:14" ht="18" hidden="1" customHeight="1" outlineLevel="4">
      <c r="C1123" s="668"/>
      <c r="D1123" s="463"/>
      <c r="E1123" s="464"/>
      <c r="F1123" s="465"/>
      <c r="G1123" s="460">
        <f t="shared" si="212"/>
        <v>0</v>
      </c>
      <c r="H1123" s="639"/>
      <c r="I1123" s="642"/>
      <c r="J1123" s="344"/>
      <c r="K1123" s="331"/>
      <c r="L1123" s="331"/>
      <c r="M1123" s="331"/>
      <c r="N1123" s="331"/>
    </row>
    <row r="1124" spans="2:14" ht="18" hidden="1" customHeight="1" outlineLevel="3" collapsed="1" thickBot="1">
      <c r="C1124" s="669"/>
      <c r="D1124" s="429" t="s">
        <v>117</v>
      </c>
      <c r="E1124" s="424">
        <f>SUM(E1117:E1123)</f>
        <v>0</v>
      </c>
      <c r="F1124" s="424">
        <f>SUM(F1117:F1123)</f>
        <v>0</v>
      </c>
      <c r="G1124" s="425">
        <f>SUM(G1117:G1123)</f>
        <v>0</v>
      </c>
      <c r="H1124" s="659"/>
      <c r="I1124" s="660"/>
      <c r="J1124" s="344"/>
      <c r="K1124" s="331"/>
      <c r="L1124" s="331"/>
      <c r="M1124" s="331"/>
      <c r="N1124" s="331"/>
    </row>
    <row r="1125" spans="2:14" s="192" customFormat="1" ht="18" hidden="1" customHeight="1" outlineLevel="3">
      <c r="B1125"/>
      <c r="C1125" s="667" t="s">
        <v>127</v>
      </c>
      <c r="D1125" s="421"/>
      <c r="E1125" s="422"/>
      <c r="F1125" s="414"/>
      <c r="G1125" s="442">
        <f>F1125-E1125</f>
        <v>0</v>
      </c>
      <c r="H1125" s="651"/>
      <c r="I1125" s="652"/>
      <c r="J1125" s="363"/>
      <c r="K1125" s="364"/>
      <c r="L1125" s="364"/>
      <c r="M1125" s="364"/>
      <c r="N1125" s="364"/>
    </row>
    <row r="1126" spans="2:14" ht="18" hidden="1" customHeight="1" outlineLevel="3">
      <c r="C1126" s="668"/>
      <c r="D1126" s="457"/>
      <c r="E1126" s="458"/>
      <c r="F1126" s="459"/>
      <c r="G1126" s="460">
        <f t="shared" ref="G1126:G1129" si="213">F1126-E1126</f>
        <v>0</v>
      </c>
      <c r="H1126" s="637"/>
      <c r="I1126" s="641"/>
      <c r="J1126" s="344"/>
      <c r="K1126" s="331"/>
      <c r="L1126" s="331"/>
      <c r="M1126" s="331"/>
      <c r="N1126" s="331"/>
    </row>
    <row r="1127" spans="2:14" ht="18" hidden="1" customHeight="1" outlineLevel="3">
      <c r="C1127" s="668"/>
      <c r="D1127" s="457"/>
      <c r="E1127" s="461"/>
      <c r="F1127" s="462"/>
      <c r="G1127" s="460">
        <f t="shared" si="213"/>
        <v>0</v>
      </c>
      <c r="H1127" s="637"/>
      <c r="I1127" s="641"/>
      <c r="J1127" s="344"/>
      <c r="K1127" s="331"/>
      <c r="L1127" s="331"/>
      <c r="M1127" s="331"/>
      <c r="N1127" s="331"/>
    </row>
    <row r="1128" spans="2:14" ht="18" hidden="1" customHeight="1" outlineLevel="4">
      <c r="C1128" s="668"/>
      <c r="D1128" s="457"/>
      <c r="E1128" s="461"/>
      <c r="F1128" s="462"/>
      <c r="G1128" s="460">
        <f t="shared" si="213"/>
        <v>0</v>
      </c>
      <c r="H1128" s="637"/>
      <c r="I1128" s="641"/>
      <c r="J1128" s="344"/>
      <c r="K1128" s="331"/>
      <c r="L1128" s="331"/>
      <c r="M1128" s="331"/>
      <c r="N1128" s="331"/>
    </row>
    <row r="1129" spans="2:14" ht="18" hidden="1" customHeight="1" outlineLevel="4">
      <c r="C1129" s="668"/>
      <c r="D1129" s="457"/>
      <c r="E1129" s="461"/>
      <c r="F1129" s="462"/>
      <c r="G1129" s="460">
        <f t="shared" si="213"/>
        <v>0</v>
      </c>
      <c r="H1129" s="637"/>
      <c r="I1129" s="641"/>
      <c r="J1129" s="344"/>
      <c r="K1129" s="331"/>
      <c r="L1129" s="331"/>
      <c r="M1129" s="331"/>
      <c r="N1129" s="331"/>
    </row>
    <row r="1130" spans="2:14" ht="18" hidden="1" customHeight="1" outlineLevel="4">
      <c r="C1130" s="668"/>
      <c r="D1130" s="457"/>
      <c r="E1130" s="461"/>
      <c r="F1130" s="462"/>
      <c r="G1130" s="460">
        <f>F1130-E1130</f>
        <v>0</v>
      </c>
      <c r="H1130" s="637"/>
      <c r="I1130" s="641"/>
      <c r="J1130" s="344"/>
      <c r="K1130" s="331"/>
      <c r="L1130" s="331"/>
      <c r="M1130" s="331"/>
      <c r="N1130" s="331"/>
    </row>
    <row r="1131" spans="2:14" ht="18" hidden="1" customHeight="1" outlineLevel="4">
      <c r="C1131" s="668"/>
      <c r="D1131" s="463"/>
      <c r="E1131" s="464"/>
      <c r="F1131" s="465"/>
      <c r="G1131" s="460">
        <f t="shared" ref="G1131" si="214">F1131-E1131</f>
        <v>0</v>
      </c>
      <c r="H1131" s="639"/>
      <c r="I1131" s="642"/>
      <c r="J1131" s="344"/>
      <c r="K1131" s="331"/>
      <c r="L1131" s="331"/>
      <c r="M1131" s="331"/>
      <c r="N1131" s="331"/>
    </row>
    <row r="1132" spans="2:14" ht="18" hidden="1" customHeight="1" outlineLevel="3" collapsed="1" thickBot="1">
      <c r="C1132" s="669"/>
      <c r="D1132" s="429" t="s">
        <v>117</v>
      </c>
      <c r="E1132" s="424">
        <f>SUM(E1125:E1131)</f>
        <v>0</v>
      </c>
      <c r="F1132" s="424">
        <f>SUM(F1125:F1131)</f>
        <v>0</v>
      </c>
      <c r="G1132" s="425">
        <f>SUM(G1125:G1131)</f>
        <v>0</v>
      </c>
      <c r="H1132" s="659"/>
      <c r="I1132" s="660"/>
      <c r="J1132" s="344"/>
      <c r="K1132" s="331"/>
      <c r="L1132" s="331"/>
      <c r="M1132" s="331"/>
      <c r="N1132" s="331"/>
    </row>
    <row r="1133" spans="2:14" s="192" customFormat="1" ht="18" hidden="1" customHeight="1" outlineLevel="3">
      <c r="B1133"/>
      <c r="C1133" s="667" t="s">
        <v>128</v>
      </c>
      <c r="D1133" s="421"/>
      <c r="E1133" s="422"/>
      <c r="F1133" s="414"/>
      <c r="G1133" s="442">
        <f>F1133-E1133</f>
        <v>0</v>
      </c>
      <c r="H1133" s="651"/>
      <c r="I1133" s="652"/>
      <c r="J1133" s="363"/>
      <c r="K1133" s="364"/>
      <c r="L1133" s="364"/>
      <c r="M1133" s="364"/>
      <c r="N1133" s="364"/>
    </row>
    <row r="1134" spans="2:14" ht="18" hidden="1" customHeight="1" outlineLevel="3">
      <c r="C1134" s="668"/>
      <c r="D1134" s="457"/>
      <c r="E1134" s="458"/>
      <c r="F1134" s="459"/>
      <c r="G1134" s="460">
        <f>F1134-E1134</f>
        <v>0</v>
      </c>
      <c r="H1134" s="637"/>
      <c r="I1134" s="641"/>
      <c r="J1134" s="344"/>
      <c r="K1134" s="331"/>
      <c r="L1134" s="331"/>
      <c r="M1134" s="331"/>
      <c r="N1134" s="331"/>
    </row>
    <row r="1135" spans="2:14" ht="18" hidden="1" customHeight="1" outlineLevel="3">
      <c r="C1135" s="668"/>
      <c r="D1135" s="457"/>
      <c r="E1135" s="461"/>
      <c r="F1135" s="462"/>
      <c r="G1135" s="460">
        <f>F1135-E1135</f>
        <v>0</v>
      </c>
      <c r="H1135" s="637"/>
      <c r="I1135" s="641"/>
      <c r="J1135" s="344"/>
      <c r="K1135" s="331"/>
      <c r="L1135" s="331"/>
      <c r="M1135" s="331"/>
      <c r="N1135" s="331"/>
    </row>
    <row r="1136" spans="2:14" ht="18" hidden="1" customHeight="1" outlineLevel="4">
      <c r="C1136" s="668"/>
      <c r="D1136" s="457"/>
      <c r="E1136" s="461"/>
      <c r="F1136" s="462"/>
      <c r="G1136" s="460">
        <f t="shared" ref="G1136:G1139" si="215">F1136-E1136</f>
        <v>0</v>
      </c>
      <c r="H1136" s="637"/>
      <c r="I1136" s="641"/>
      <c r="J1136" s="344"/>
      <c r="K1136" s="331"/>
      <c r="L1136" s="331"/>
      <c r="M1136" s="331"/>
      <c r="N1136" s="331"/>
    </row>
    <row r="1137" spans="2:14" ht="18" hidden="1" customHeight="1" outlineLevel="4">
      <c r="C1137" s="668"/>
      <c r="D1137" s="457"/>
      <c r="E1137" s="461"/>
      <c r="F1137" s="462"/>
      <c r="G1137" s="460">
        <f t="shared" si="215"/>
        <v>0</v>
      </c>
      <c r="H1137" s="637"/>
      <c r="I1137" s="641"/>
      <c r="J1137" s="344"/>
      <c r="K1137" s="331"/>
      <c r="L1137" s="331"/>
      <c r="M1137" s="331"/>
      <c r="N1137" s="331"/>
    </row>
    <row r="1138" spans="2:14" ht="18" hidden="1" customHeight="1" outlineLevel="4">
      <c r="C1138" s="668"/>
      <c r="D1138" s="457"/>
      <c r="E1138" s="461"/>
      <c r="F1138" s="462"/>
      <c r="G1138" s="460">
        <f t="shared" si="215"/>
        <v>0</v>
      </c>
      <c r="H1138" s="637"/>
      <c r="I1138" s="641"/>
      <c r="J1138" s="344"/>
      <c r="K1138" s="331"/>
      <c r="L1138" s="331"/>
      <c r="M1138" s="331"/>
      <c r="N1138" s="331"/>
    </row>
    <row r="1139" spans="2:14" ht="18" hidden="1" customHeight="1" outlineLevel="4">
      <c r="C1139" s="668"/>
      <c r="D1139" s="463"/>
      <c r="E1139" s="464"/>
      <c r="F1139" s="465"/>
      <c r="G1139" s="460">
        <f t="shared" si="215"/>
        <v>0</v>
      </c>
      <c r="H1139" s="639"/>
      <c r="I1139" s="642"/>
      <c r="J1139" s="344"/>
      <c r="K1139" s="331"/>
      <c r="L1139" s="331"/>
      <c r="M1139" s="331"/>
      <c r="N1139" s="331"/>
    </row>
    <row r="1140" spans="2:14" ht="18" hidden="1" customHeight="1" outlineLevel="3" collapsed="1" thickBot="1">
      <c r="C1140" s="669"/>
      <c r="D1140" s="429" t="s">
        <v>117</v>
      </c>
      <c r="E1140" s="424">
        <f>SUM(E1133:E1139)</f>
        <v>0</v>
      </c>
      <c r="F1140" s="424">
        <f>SUM(F1133:F1139)</f>
        <v>0</v>
      </c>
      <c r="G1140" s="425">
        <f>SUM(G1133:G1139)</f>
        <v>0</v>
      </c>
      <c r="H1140" s="659"/>
      <c r="I1140" s="660"/>
      <c r="J1140" s="344"/>
      <c r="K1140" s="331"/>
      <c r="L1140" s="331"/>
      <c r="M1140" s="331"/>
      <c r="N1140" s="331"/>
    </row>
    <row r="1141" spans="2:14" ht="18" hidden="1" customHeight="1" outlineLevel="3">
      <c r="C1141" s="667" t="s">
        <v>129</v>
      </c>
      <c r="D1141" s="421"/>
      <c r="E1141" s="422"/>
      <c r="F1141" s="414"/>
      <c r="G1141" s="442">
        <f>F1141-E1141</f>
        <v>0</v>
      </c>
      <c r="H1141" s="651"/>
      <c r="I1141" s="652"/>
      <c r="J1141" s="344"/>
      <c r="K1141" s="331"/>
      <c r="L1141" s="331"/>
      <c r="M1141" s="331"/>
      <c r="N1141" s="331"/>
    </row>
    <row r="1142" spans="2:14" ht="18" hidden="1" customHeight="1" outlineLevel="3">
      <c r="C1142" s="668"/>
      <c r="D1142" s="457"/>
      <c r="E1142" s="458"/>
      <c r="F1142" s="459"/>
      <c r="G1142" s="460">
        <f t="shared" ref="G1142:G1146" si="216">F1142-E1142</f>
        <v>0</v>
      </c>
      <c r="H1142" s="637"/>
      <c r="I1142" s="641"/>
      <c r="J1142" s="344"/>
      <c r="K1142" s="331"/>
      <c r="L1142" s="331"/>
      <c r="M1142" s="331"/>
      <c r="N1142" s="331"/>
    </row>
    <row r="1143" spans="2:14" ht="18" hidden="1" customHeight="1" outlineLevel="3">
      <c r="C1143" s="668"/>
      <c r="D1143" s="457"/>
      <c r="E1143" s="461"/>
      <c r="F1143" s="462"/>
      <c r="G1143" s="460">
        <f t="shared" si="216"/>
        <v>0</v>
      </c>
      <c r="H1143" s="637"/>
      <c r="I1143" s="641"/>
      <c r="J1143" s="344"/>
      <c r="K1143" s="331"/>
      <c r="L1143" s="331"/>
      <c r="M1143" s="331"/>
      <c r="N1143" s="331"/>
    </row>
    <row r="1144" spans="2:14" ht="18" hidden="1" customHeight="1" outlineLevel="4">
      <c r="C1144" s="668"/>
      <c r="D1144" s="457"/>
      <c r="E1144" s="461"/>
      <c r="F1144" s="462"/>
      <c r="G1144" s="460">
        <f t="shared" si="216"/>
        <v>0</v>
      </c>
      <c r="H1144" s="637"/>
      <c r="I1144" s="641"/>
      <c r="J1144" s="344"/>
      <c r="K1144" s="331"/>
      <c r="L1144" s="331"/>
      <c r="M1144" s="331"/>
      <c r="N1144" s="331"/>
    </row>
    <row r="1145" spans="2:14" ht="18" hidden="1" customHeight="1" outlineLevel="4">
      <c r="C1145" s="668"/>
      <c r="D1145" s="457"/>
      <c r="E1145" s="461"/>
      <c r="F1145" s="462"/>
      <c r="G1145" s="460">
        <f t="shared" si="216"/>
        <v>0</v>
      </c>
      <c r="H1145" s="637"/>
      <c r="I1145" s="641"/>
      <c r="J1145" s="344"/>
      <c r="K1145" s="331"/>
      <c r="L1145" s="331"/>
      <c r="M1145" s="331"/>
      <c r="N1145" s="331"/>
    </row>
    <row r="1146" spans="2:14" ht="18" hidden="1" customHeight="1" outlineLevel="4">
      <c r="C1146" s="668"/>
      <c r="D1146" s="457"/>
      <c r="E1146" s="461"/>
      <c r="F1146" s="462"/>
      <c r="G1146" s="460">
        <f t="shared" si="216"/>
        <v>0</v>
      </c>
      <c r="H1146" s="637"/>
      <c r="I1146" s="641"/>
      <c r="J1146" s="344"/>
      <c r="K1146" s="331"/>
      <c r="L1146" s="331"/>
      <c r="M1146" s="331"/>
      <c r="N1146" s="331"/>
    </row>
    <row r="1147" spans="2:14" ht="18" hidden="1" customHeight="1" outlineLevel="4">
      <c r="C1147" s="668"/>
      <c r="D1147" s="463"/>
      <c r="E1147" s="464"/>
      <c r="F1147" s="465"/>
      <c r="G1147" s="460">
        <f>F1147-E1147</f>
        <v>0</v>
      </c>
      <c r="H1147" s="639"/>
      <c r="I1147" s="642"/>
      <c r="J1147" s="344"/>
      <c r="K1147" s="331"/>
      <c r="L1147" s="331"/>
      <c r="M1147" s="331"/>
      <c r="N1147" s="331"/>
    </row>
    <row r="1148" spans="2:14" ht="18" hidden="1" customHeight="1" outlineLevel="3" collapsed="1" thickBot="1">
      <c r="C1148" s="669"/>
      <c r="D1148" s="429" t="s">
        <v>117</v>
      </c>
      <c r="E1148" s="423">
        <f>SUM(E1141:E1147)</f>
        <v>0</v>
      </c>
      <c r="F1148" s="423">
        <f>SUM(F1141:F1147)</f>
        <v>0</v>
      </c>
      <c r="G1148" s="443">
        <f>SUM(G1141:G1147)</f>
        <v>0</v>
      </c>
      <c r="H1148" s="654"/>
      <c r="I1148" s="655"/>
      <c r="J1148" s="344"/>
      <c r="K1148" s="331"/>
      <c r="L1148" s="331"/>
      <c r="M1148" s="331"/>
      <c r="N1148" s="331"/>
    </row>
    <row r="1149" spans="2:14" s="192" customFormat="1" ht="18" hidden="1" customHeight="1" outlineLevel="3">
      <c r="B1149"/>
      <c r="C1149" s="667" t="s">
        <v>130</v>
      </c>
      <c r="D1149" s="421"/>
      <c r="E1149" s="422"/>
      <c r="F1149" s="414"/>
      <c r="G1149" s="442">
        <f>F1149-E1149</f>
        <v>0</v>
      </c>
      <c r="H1149" s="651"/>
      <c r="I1149" s="652"/>
      <c r="J1149" s="363"/>
      <c r="K1149" s="364"/>
      <c r="L1149" s="364"/>
      <c r="M1149" s="364"/>
      <c r="N1149" s="364"/>
    </row>
    <row r="1150" spans="2:14" ht="18" hidden="1" customHeight="1" outlineLevel="3">
      <c r="C1150" s="668"/>
      <c r="D1150" s="457"/>
      <c r="E1150" s="458"/>
      <c r="F1150" s="459"/>
      <c r="G1150" s="460">
        <f>F1150-E1150</f>
        <v>0</v>
      </c>
      <c r="H1150" s="637"/>
      <c r="I1150" s="641"/>
      <c r="J1150" s="344"/>
      <c r="K1150" s="331"/>
      <c r="L1150" s="331"/>
      <c r="M1150" s="331"/>
      <c r="N1150" s="331"/>
    </row>
    <row r="1151" spans="2:14" ht="18" hidden="1" customHeight="1" outlineLevel="3">
      <c r="C1151" s="668"/>
      <c r="D1151" s="457"/>
      <c r="E1151" s="461"/>
      <c r="F1151" s="462"/>
      <c r="G1151" s="460">
        <f t="shared" ref="G1151:G1153" si="217">F1151-E1151</f>
        <v>0</v>
      </c>
      <c r="H1151" s="637"/>
      <c r="I1151" s="641"/>
      <c r="J1151" s="344"/>
      <c r="K1151" s="331"/>
      <c r="L1151" s="331"/>
      <c r="M1151" s="331"/>
      <c r="N1151" s="331"/>
    </row>
    <row r="1152" spans="2:14" ht="18" hidden="1" customHeight="1" outlineLevel="4">
      <c r="C1152" s="668"/>
      <c r="D1152" s="457"/>
      <c r="E1152" s="461"/>
      <c r="F1152" s="462"/>
      <c r="G1152" s="460">
        <f t="shared" si="217"/>
        <v>0</v>
      </c>
      <c r="H1152" s="637"/>
      <c r="I1152" s="641"/>
      <c r="J1152" s="344"/>
      <c r="K1152" s="331"/>
      <c r="L1152" s="331"/>
      <c r="M1152" s="331"/>
      <c r="N1152" s="331"/>
    </row>
    <row r="1153" spans="2:14" ht="18" hidden="1" customHeight="1" outlineLevel="4">
      <c r="C1153" s="668"/>
      <c r="D1153" s="457"/>
      <c r="E1153" s="461"/>
      <c r="F1153" s="462"/>
      <c r="G1153" s="460">
        <f t="shared" si="217"/>
        <v>0</v>
      </c>
      <c r="H1153" s="637"/>
      <c r="I1153" s="641"/>
      <c r="J1153" s="344"/>
      <c r="K1153" s="331"/>
      <c r="L1153" s="331"/>
      <c r="M1153" s="331"/>
      <c r="N1153" s="331"/>
    </row>
    <row r="1154" spans="2:14" ht="18" hidden="1" customHeight="1" outlineLevel="4">
      <c r="C1154" s="668"/>
      <c r="D1154" s="457"/>
      <c r="E1154" s="461"/>
      <c r="F1154" s="462"/>
      <c r="G1154" s="460">
        <f>F1154-E1154</f>
        <v>0</v>
      </c>
      <c r="H1154" s="637"/>
      <c r="I1154" s="641"/>
      <c r="J1154" s="344"/>
      <c r="K1154" s="331"/>
      <c r="L1154" s="331"/>
      <c r="M1154" s="331"/>
      <c r="N1154" s="331"/>
    </row>
    <row r="1155" spans="2:14" ht="18" hidden="1" customHeight="1" outlineLevel="4">
      <c r="C1155" s="668"/>
      <c r="D1155" s="463"/>
      <c r="E1155" s="464"/>
      <c r="F1155" s="465"/>
      <c r="G1155" s="460">
        <f t="shared" ref="G1155" si="218">F1155-E1155</f>
        <v>0</v>
      </c>
      <c r="H1155" s="639"/>
      <c r="I1155" s="642"/>
      <c r="J1155" s="344"/>
      <c r="K1155" s="331"/>
      <c r="L1155" s="331"/>
      <c r="M1155" s="331"/>
      <c r="N1155" s="331"/>
    </row>
    <row r="1156" spans="2:14" ht="18" hidden="1" customHeight="1" outlineLevel="3" collapsed="1" thickBot="1">
      <c r="C1156" s="669"/>
      <c r="D1156" s="429" t="s">
        <v>117</v>
      </c>
      <c r="E1156" s="424">
        <f>SUM(E1149:E1155)</f>
        <v>0</v>
      </c>
      <c r="F1156" s="424">
        <f>SUM(F1149:F1155)</f>
        <v>0</v>
      </c>
      <c r="G1156" s="425">
        <f>SUM(G1149:G1155)</f>
        <v>0</v>
      </c>
      <c r="H1156" s="659"/>
      <c r="I1156" s="660"/>
      <c r="J1156" s="344"/>
      <c r="K1156" s="331"/>
      <c r="L1156" s="331"/>
      <c r="M1156" s="331"/>
      <c r="N1156" s="331"/>
    </row>
    <row r="1157" spans="2:14" s="193" customFormat="1" ht="18" hidden="1" customHeight="1" outlineLevel="3">
      <c r="B1157"/>
      <c r="C1157" s="667" t="s">
        <v>131</v>
      </c>
      <c r="D1157" s="421"/>
      <c r="E1157" s="422"/>
      <c r="F1157" s="414"/>
      <c r="G1157" s="442">
        <f>F1157-E1157</f>
        <v>0</v>
      </c>
      <c r="H1157" s="661"/>
      <c r="I1157" s="662"/>
      <c r="J1157" s="365"/>
      <c r="K1157" s="366"/>
      <c r="L1157" s="366"/>
      <c r="M1157" s="366"/>
      <c r="N1157" s="366"/>
    </row>
    <row r="1158" spans="2:14" ht="18" hidden="1" customHeight="1" outlineLevel="3">
      <c r="C1158" s="668"/>
      <c r="D1158" s="457"/>
      <c r="E1158" s="458"/>
      <c r="F1158" s="459"/>
      <c r="G1158" s="460">
        <f t="shared" ref="G1158:G1160" si="219">F1158-E1158</f>
        <v>0</v>
      </c>
      <c r="H1158" s="637"/>
      <c r="I1158" s="638"/>
      <c r="J1158" s="344"/>
      <c r="K1158" s="331"/>
      <c r="L1158" s="331"/>
      <c r="M1158" s="331"/>
      <c r="N1158" s="331"/>
    </row>
    <row r="1159" spans="2:14" ht="18" hidden="1" customHeight="1" outlineLevel="3">
      <c r="C1159" s="668"/>
      <c r="D1159" s="457"/>
      <c r="E1159" s="461"/>
      <c r="F1159" s="462"/>
      <c r="G1159" s="460">
        <f t="shared" si="219"/>
        <v>0</v>
      </c>
      <c r="H1159" s="637"/>
      <c r="I1159" s="638"/>
      <c r="J1159" s="344"/>
      <c r="K1159" s="331"/>
      <c r="L1159" s="331"/>
      <c r="M1159" s="331"/>
      <c r="N1159" s="331"/>
    </row>
    <row r="1160" spans="2:14" ht="18" hidden="1" customHeight="1" outlineLevel="4">
      <c r="C1160" s="668"/>
      <c r="D1160" s="457"/>
      <c r="E1160" s="461"/>
      <c r="F1160" s="462"/>
      <c r="G1160" s="460">
        <f t="shared" si="219"/>
        <v>0</v>
      </c>
      <c r="H1160" s="637"/>
      <c r="I1160" s="638"/>
      <c r="J1160" s="344"/>
      <c r="K1160" s="331"/>
      <c r="L1160" s="331"/>
      <c r="M1160" s="331"/>
      <c r="N1160" s="331"/>
    </row>
    <row r="1161" spans="2:14" ht="18" hidden="1" customHeight="1" outlineLevel="4">
      <c r="C1161" s="668"/>
      <c r="D1161" s="457"/>
      <c r="E1161" s="461"/>
      <c r="F1161" s="462"/>
      <c r="G1161" s="460">
        <f>F1161-E1161</f>
        <v>0</v>
      </c>
      <c r="H1161" s="637"/>
      <c r="I1161" s="638"/>
      <c r="J1161" s="344"/>
      <c r="K1161" s="331"/>
      <c r="L1161" s="331"/>
      <c r="M1161" s="331"/>
      <c r="N1161" s="331"/>
    </row>
    <row r="1162" spans="2:14" ht="18" hidden="1" customHeight="1" outlineLevel="4">
      <c r="C1162" s="668"/>
      <c r="D1162" s="457"/>
      <c r="E1162" s="461"/>
      <c r="F1162" s="462"/>
      <c r="G1162" s="460">
        <f t="shared" ref="G1162:G1163" si="220">F1162-E1162</f>
        <v>0</v>
      </c>
      <c r="H1162" s="637"/>
      <c r="I1162" s="638"/>
      <c r="J1162" s="344"/>
      <c r="K1162" s="331"/>
      <c r="L1162" s="331"/>
      <c r="M1162" s="331"/>
      <c r="N1162" s="331"/>
    </row>
    <row r="1163" spans="2:14" ht="18" hidden="1" customHeight="1" outlineLevel="4">
      <c r="C1163" s="668"/>
      <c r="D1163" s="463"/>
      <c r="E1163" s="464"/>
      <c r="F1163" s="465"/>
      <c r="G1163" s="460">
        <f t="shared" si="220"/>
        <v>0</v>
      </c>
      <c r="H1163" s="639"/>
      <c r="I1163" s="640"/>
      <c r="J1163" s="344"/>
      <c r="K1163" s="331"/>
      <c r="L1163" s="331"/>
      <c r="M1163" s="331"/>
      <c r="N1163" s="331"/>
    </row>
    <row r="1164" spans="2:14" ht="18" hidden="1" customHeight="1" outlineLevel="3" collapsed="1" thickBot="1">
      <c r="C1164" s="669"/>
      <c r="D1164" s="429" t="s">
        <v>117</v>
      </c>
      <c r="E1164" s="367">
        <f>SUM(E1157:E1163)</f>
        <v>0</v>
      </c>
      <c r="F1164" s="367">
        <f>SUM(F1157:F1163)</f>
        <v>0</v>
      </c>
      <c r="G1164" s="415">
        <f>SUM(G1157:G1163)</f>
        <v>0</v>
      </c>
      <c r="H1164" s="657"/>
      <c r="I1164" s="658"/>
      <c r="J1164" s="344"/>
      <c r="K1164" s="331"/>
      <c r="L1164" s="331"/>
      <c r="M1164" s="331"/>
      <c r="N1164" s="331"/>
    </row>
    <row r="1165" spans="2:14" s="192" customFormat="1" ht="18" hidden="1" customHeight="1" outlineLevel="3">
      <c r="B1165"/>
      <c r="C1165" s="667" t="s">
        <v>132</v>
      </c>
      <c r="D1165" s="421"/>
      <c r="E1165" s="422"/>
      <c r="F1165" s="414"/>
      <c r="G1165" s="442">
        <f>F1165-E1165</f>
        <v>0</v>
      </c>
      <c r="H1165" s="651"/>
      <c r="I1165" s="652"/>
      <c r="J1165" s="363"/>
      <c r="K1165" s="364"/>
      <c r="L1165" s="364"/>
      <c r="M1165" s="364"/>
      <c r="N1165" s="364"/>
    </row>
    <row r="1166" spans="2:14" ht="18" hidden="1" customHeight="1" outlineLevel="3">
      <c r="C1166" s="668"/>
      <c r="D1166" s="457"/>
      <c r="E1166" s="458"/>
      <c r="F1166" s="459"/>
      <c r="G1166" s="460">
        <f t="shared" ref="G1166:G1169" si="221">F1166-E1166</f>
        <v>0</v>
      </c>
      <c r="H1166" s="637"/>
      <c r="I1166" s="641"/>
      <c r="J1166" s="344"/>
      <c r="K1166" s="331"/>
      <c r="L1166" s="331"/>
      <c r="M1166" s="331"/>
      <c r="N1166" s="331"/>
    </row>
    <row r="1167" spans="2:14" ht="18" hidden="1" customHeight="1" outlineLevel="3">
      <c r="C1167" s="668"/>
      <c r="D1167" s="457"/>
      <c r="E1167" s="461"/>
      <c r="F1167" s="462"/>
      <c r="G1167" s="460">
        <f t="shared" si="221"/>
        <v>0</v>
      </c>
      <c r="H1167" s="637"/>
      <c r="I1167" s="641"/>
      <c r="J1167" s="344"/>
      <c r="K1167" s="331"/>
      <c r="L1167" s="331"/>
      <c r="M1167" s="331"/>
      <c r="N1167" s="331"/>
    </row>
    <row r="1168" spans="2:14" ht="18" hidden="1" customHeight="1" outlineLevel="4">
      <c r="C1168" s="668"/>
      <c r="D1168" s="457"/>
      <c r="E1168" s="461"/>
      <c r="F1168" s="462"/>
      <c r="G1168" s="460">
        <f t="shared" si="221"/>
        <v>0</v>
      </c>
      <c r="H1168" s="637"/>
      <c r="I1168" s="641"/>
      <c r="J1168" s="344"/>
      <c r="K1168" s="331"/>
      <c r="L1168" s="331"/>
      <c r="M1168" s="331"/>
      <c r="N1168" s="331"/>
    </row>
    <row r="1169" spans="2:14" ht="18" hidden="1" customHeight="1" outlineLevel="4">
      <c r="C1169" s="668"/>
      <c r="D1169" s="457"/>
      <c r="E1169" s="461"/>
      <c r="F1169" s="462"/>
      <c r="G1169" s="460">
        <f t="shared" si="221"/>
        <v>0</v>
      </c>
      <c r="H1169" s="637"/>
      <c r="I1169" s="641"/>
      <c r="J1169" s="344"/>
      <c r="K1169" s="331"/>
      <c r="L1169" s="331"/>
      <c r="M1169" s="331"/>
      <c r="N1169" s="331"/>
    </row>
    <row r="1170" spans="2:14" ht="18" hidden="1" customHeight="1" outlineLevel="4">
      <c r="C1170" s="668"/>
      <c r="D1170" s="457"/>
      <c r="E1170" s="461"/>
      <c r="F1170" s="462"/>
      <c r="G1170" s="460">
        <f>F1170-E1170</f>
        <v>0</v>
      </c>
      <c r="H1170" s="637"/>
      <c r="I1170" s="641"/>
      <c r="J1170" s="344"/>
      <c r="K1170" s="331"/>
      <c r="L1170" s="331"/>
      <c r="M1170" s="331"/>
      <c r="N1170" s="331"/>
    </row>
    <row r="1171" spans="2:14" ht="18" hidden="1" customHeight="1" outlineLevel="4">
      <c r="C1171" s="668"/>
      <c r="D1171" s="463"/>
      <c r="E1171" s="464"/>
      <c r="F1171" s="465"/>
      <c r="G1171" s="460">
        <f t="shared" ref="G1171" si="222">F1171-E1171</f>
        <v>0</v>
      </c>
      <c r="H1171" s="639"/>
      <c r="I1171" s="642"/>
      <c r="J1171" s="344"/>
      <c r="K1171" s="331"/>
      <c r="L1171" s="331"/>
      <c r="M1171" s="331"/>
      <c r="N1171" s="331"/>
    </row>
    <row r="1172" spans="2:14" ht="18" hidden="1" customHeight="1" outlineLevel="3" collapsed="1" thickBot="1">
      <c r="C1172" s="669"/>
      <c r="D1172" s="429" t="s">
        <v>117</v>
      </c>
      <c r="E1172" s="424">
        <f>SUM(E1165:E1171)</f>
        <v>0</v>
      </c>
      <c r="F1172" s="424">
        <f>SUM(F1165:F1171)</f>
        <v>0</v>
      </c>
      <c r="G1172" s="425">
        <f>SUM(G1165:G1171)</f>
        <v>0</v>
      </c>
      <c r="H1172" s="659"/>
      <c r="I1172" s="660"/>
      <c r="J1172" s="344"/>
      <c r="K1172" s="331"/>
      <c r="L1172" s="331"/>
      <c r="M1172" s="331"/>
      <c r="N1172" s="331"/>
    </row>
    <row r="1173" spans="2:14" s="192" customFormat="1" ht="18" hidden="1" customHeight="1" outlineLevel="3">
      <c r="B1173"/>
      <c r="C1173" s="667" t="s">
        <v>133</v>
      </c>
      <c r="D1173" s="421"/>
      <c r="E1173" s="422"/>
      <c r="F1173" s="414"/>
      <c r="G1173" s="442">
        <f>F1173-E1173</f>
        <v>0</v>
      </c>
      <c r="H1173" s="651"/>
      <c r="I1173" s="652"/>
      <c r="J1173" s="363"/>
      <c r="K1173" s="364"/>
      <c r="L1173" s="364"/>
      <c r="M1173" s="364"/>
      <c r="N1173" s="364"/>
    </row>
    <row r="1174" spans="2:14" ht="18" hidden="1" customHeight="1" outlineLevel="3">
      <c r="C1174" s="668"/>
      <c r="D1174" s="457"/>
      <c r="E1174" s="458"/>
      <c r="F1174" s="459"/>
      <c r="G1174" s="460">
        <f>F1174-E1174</f>
        <v>0</v>
      </c>
      <c r="H1174" s="637"/>
      <c r="I1174" s="641"/>
      <c r="J1174" s="344"/>
      <c r="K1174" s="331"/>
      <c r="L1174" s="331"/>
      <c r="M1174" s="331"/>
      <c r="N1174" s="331"/>
    </row>
    <row r="1175" spans="2:14" ht="18" hidden="1" customHeight="1" outlineLevel="3">
      <c r="C1175" s="668"/>
      <c r="D1175" s="457"/>
      <c r="E1175" s="461"/>
      <c r="F1175" s="462"/>
      <c r="G1175" s="460">
        <f>F1175-E1175</f>
        <v>0</v>
      </c>
      <c r="H1175" s="637"/>
      <c r="I1175" s="641"/>
      <c r="J1175" s="344"/>
      <c r="K1175" s="331"/>
      <c r="L1175" s="331"/>
      <c r="M1175" s="331"/>
      <c r="N1175" s="331"/>
    </row>
    <row r="1176" spans="2:14" ht="18" hidden="1" customHeight="1" outlineLevel="4">
      <c r="C1176" s="668"/>
      <c r="D1176" s="457"/>
      <c r="E1176" s="461"/>
      <c r="F1176" s="462"/>
      <c r="G1176" s="460">
        <f t="shared" ref="G1176:G1179" si="223">F1176-E1176</f>
        <v>0</v>
      </c>
      <c r="H1176" s="637"/>
      <c r="I1176" s="641"/>
      <c r="J1176" s="344"/>
      <c r="K1176" s="331"/>
      <c r="L1176" s="331"/>
      <c r="M1176" s="331"/>
      <c r="N1176" s="331"/>
    </row>
    <row r="1177" spans="2:14" ht="18" hidden="1" customHeight="1" outlineLevel="4">
      <c r="C1177" s="668"/>
      <c r="D1177" s="457"/>
      <c r="E1177" s="461"/>
      <c r="F1177" s="462"/>
      <c r="G1177" s="460">
        <f t="shared" si="223"/>
        <v>0</v>
      </c>
      <c r="H1177" s="637"/>
      <c r="I1177" s="641"/>
      <c r="J1177" s="344"/>
      <c r="K1177" s="331"/>
      <c r="L1177" s="331"/>
      <c r="M1177" s="331"/>
      <c r="N1177" s="331"/>
    </row>
    <row r="1178" spans="2:14" ht="18" hidden="1" customHeight="1" outlineLevel="4">
      <c r="C1178" s="668"/>
      <c r="D1178" s="457"/>
      <c r="E1178" s="461"/>
      <c r="F1178" s="462"/>
      <c r="G1178" s="460">
        <f t="shared" si="223"/>
        <v>0</v>
      </c>
      <c r="H1178" s="637"/>
      <c r="I1178" s="641"/>
      <c r="J1178" s="344"/>
      <c r="K1178" s="331"/>
      <c r="L1178" s="331"/>
      <c r="M1178" s="331"/>
      <c r="N1178" s="331"/>
    </row>
    <row r="1179" spans="2:14" ht="18" hidden="1" customHeight="1" outlineLevel="4">
      <c r="C1179" s="668"/>
      <c r="D1179" s="463"/>
      <c r="E1179" s="464"/>
      <c r="F1179" s="465"/>
      <c r="G1179" s="460">
        <f t="shared" si="223"/>
        <v>0</v>
      </c>
      <c r="H1179" s="639"/>
      <c r="I1179" s="642"/>
      <c r="J1179" s="344"/>
      <c r="K1179" s="331"/>
      <c r="L1179" s="331"/>
      <c r="M1179" s="331"/>
      <c r="N1179" s="331"/>
    </row>
    <row r="1180" spans="2:14" ht="18" hidden="1" customHeight="1" outlineLevel="3" collapsed="1" thickBot="1">
      <c r="C1180" s="669"/>
      <c r="D1180" s="429" t="s">
        <v>117</v>
      </c>
      <c r="E1180" s="424">
        <f>SUM(E1173:E1179)</f>
        <v>0</v>
      </c>
      <c r="F1180" s="424">
        <f>SUM(F1173:F1179)</f>
        <v>0</v>
      </c>
      <c r="G1180" s="425">
        <f>SUM(G1173:G1179)</f>
        <v>0</v>
      </c>
      <c r="H1180" s="659"/>
      <c r="I1180" s="660"/>
      <c r="J1180" s="344"/>
      <c r="K1180" s="331"/>
      <c r="L1180" s="331"/>
      <c r="M1180" s="331"/>
      <c r="N1180" s="331"/>
    </row>
    <row r="1181" spans="2:14" s="192" customFormat="1" ht="18" hidden="1" customHeight="1" outlineLevel="3">
      <c r="B1181"/>
      <c r="C1181" s="667" t="s">
        <v>134</v>
      </c>
      <c r="D1181" s="421"/>
      <c r="E1181" s="422"/>
      <c r="F1181" s="414"/>
      <c r="G1181" s="442">
        <f>F1181-E1181</f>
        <v>0</v>
      </c>
      <c r="H1181" s="651"/>
      <c r="I1181" s="652"/>
      <c r="J1181" s="363"/>
      <c r="K1181" s="364"/>
      <c r="L1181" s="364"/>
      <c r="M1181" s="364"/>
      <c r="N1181" s="364"/>
    </row>
    <row r="1182" spans="2:14" ht="18" hidden="1" customHeight="1" outlineLevel="3">
      <c r="C1182" s="668"/>
      <c r="D1182" s="457"/>
      <c r="E1182" s="458"/>
      <c r="F1182" s="459"/>
      <c r="G1182" s="460">
        <f t="shared" ref="G1182:G1186" si="224">F1182-E1182</f>
        <v>0</v>
      </c>
      <c r="H1182" s="637"/>
      <c r="I1182" s="641"/>
      <c r="J1182" s="344"/>
      <c r="K1182" s="331"/>
      <c r="L1182" s="331"/>
      <c r="M1182" s="331"/>
      <c r="N1182" s="331"/>
    </row>
    <row r="1183" spans="2:14" ht="18" hidden="1" customHeight="1" outlineLevel="3">
      <c r="C1183" s="668"/>
      <c r="D1183" s="457"/>
      <c r="E1183" s="461"/>
      <c r="F1183" s="462"/>
      <c r="G1183" s="460">
        <f t="shared" si="224"/>
        <v>0</v>
      </c>
      <c r="H1183" s="637"/>
      <c r="I1183" s="641"/>
      <c r="J1183" s="344"/>
      <c r="K1183" s="331"/>
      <c r="L1183" s="331"/>
      <c r="M1183" s="331"/>
      <c r="N1183" s="331"/>
    </row>
    <row r="1184" spans="2:14" ht="18" hidden="1" customHeight="1" outlineLevel="4">
      <c r="C1184" s="668"/>
      <c r="D1184" s="457"/>
      <c r="E1184" s="461"/>
      <c r="F1184" s="462"/>
      <c r="G1184" s="460">
        <f t="shared" si="224"/>
        <v>0</v>
      </c>
      <c r="H1184" s="637"/>
      <c r="I1184" s="641"/>
      <c r="J1184" s="344"/>
      <c r="K1184" s="331"/>
      <c r="L1184" s="331"/>
      <c r="M1184" s="331"/>
      <c r="N1184" s="331"/>
    </row>
    <row r="1185" spans="2:14" ht="18" hidden="1" customHeight="1" outlineLevel="4">
      <c r="C1185" s="668"/>
      <c r="D1185" s="457"/>
      <c r="E1185" s="461"/>
      <c r="F1185" s="462"/>
      <c r="G1185" s="460">
        <f t="shared" si="224"/>
        <v>0</v>
      </c>
      <c r="H1185" s="637"/>
      <c r="I1185" s="641"/>
      <c r="J1185" s="344"/>
      <c r="K1185" s="331"/>
      <c r="L1185" s="331"/>
      <c r="M1185" s="331"/>
      <c r="N1185" s="331"/>
    </row>
    <row r="1186" spans="2:14" ht="18" hidden="1" customHeight="1" outlineLevel="4">
      <c r="C1186" s="668"/>
      <c r="D1186" s="457"/>
      <c r="E1186" s="461"/>
      <c r="F1186" s="462"/>
      <c r="G1186" s="460">
        <f t="shared" si="224"/>
        <v>0</v>
      </c>
      <c r="H1186" s="637"/>
      <c r="I1186" s="641"/>
      <c r="J1186" s="344"/>
      <c r="K1186" s="331"/>
      <c r="L1186" s="331"/>
      <c r="M1186" s="331"/>
      <c r="N1186" s="331"/>
    </row>
    <row r="1187" spans="2:14" ht="18" hidden="1" customHeight="1" outlineLevel="4">
      <c r="C1187" s="668"/>
      <c r="D1187" s="463"/>
      <c r="E1187" s="464"/>
      <c r="F1187" s="465"/>
      <c r="G1187" s="460">
        <f>F1187-E1187</f>
        <v>0</v>
      </c>
      <c r="H1187" s="639"/>
      <c r="I1187" s="642"/>
      <c r="J1187" s="344"/>
      <c r="K1187" s="331"/>
      <c r="L1187" s="331"/>
      <c r="M1187" s="331"/>
      <c r="N1187" s="331"/>
    </row>
    <row r="1188" spans="2:14" ht="18" hidden="1" customHeight="1" outlineLevel="3" collapsed="1" thickBot="1">
      <c r="C1188" s="669"/>
      <c r="D1188" s="429" t="s">
        <v>117</v>
      </c>
      <c r="E1188" s="424">
        <f>SUM(E1181:E1187)</f>
        <v>0</v>
      </c>
      <c r="F1188" s="424">
        <f>SUM(F1181:F1187)</f>
        <v>0</v>
      </c>
      <c r="G1188" s="425">
        <f>SUM(G1181:G1187)</f>
        <v>0</v>
      </c>
      <c r="H1188" s="659"/>
      <c r="I1188" s="660"/>
      <c r="J1188" s="344"/>
      <c r="K1188" s="331"/>
      <c r="L1188" s="331"/>
      <c r="M1188" s="331"/>
      <c r="N1188" s="331"/>
    </row>
    <row r="1189" spans="2:14" ht="18" hidden="1" customHeight="1" outlineLevel="3">
      <c r="C1189" s="667" t="s">
        <v>135</v>
      </c>
      <c r="D1189" s="421"/>
      <c r="E1189" s="422"/>
      <c r="F1189" s="414"/>
      <c r="G1189" s="442">
        <f>F1189-E1189</f>
        <v>0</v>
      </c>
      <c r="H1189" s="651"/>
      <c r="I1189" s="652"/>
      <c r="J1189" s="344"/>
      <c r="K1189" s="331"/>
      <c r="L1189" s="331"/>
      <c r="M1189" s="331"/>
      <c r="N1189" s="331"/>
    </row>
    <row r="1190" spans="2:14" ht="18" hidden="1" customHeight="1" outlineLevel="3">
      <c r="C1190" s="668"/>
      <c r="D1190" s="457"/>
      <c r="E1190" s="458"/>
      <c r="F1190" s="459"/>
      <c r="G1190" s="460">
        <f>F1190-E1190</f>
        <v>0</v>
      </c>
      <c r="H1190" s="637"/>
      <c r="I1190" s="641"/>
      <c r="J1190" s="344"/>
      <c r="K1190" s="331"/>
      <c r="L1190" s="331"/>
      <c r="M1190" s="331"/>
      <c r="N1190" s="331"/>
    </row>
    <row r="1191" spans="2:14" ht="18" hidden="1" customHeight="1" outlineLevel="3">
      <c r="C1191" s="668"/>
      <c r="D1191" s="457"/>
      <c r="E1191" s="461"/>
      <c r="F1191" s="462"/>
      <c r="G1191" s="460">
        <f t="shared" ref="G1191:G1193" si="225">F1191-E1191</f>
        <v>0</v>
      </c>
      <c r="H1191" s="637"/>
      <c r="I1191" s="641"/>
      <c r="J1191" s="344"/>
      <c r="K1191" s="331"/>
      <c r="L1191" s="331"/>
      <c r="M1191" s="331"/>
      <c r="N1191" s="331"/>
    </row>
    <row r="1192" spans="2:14" ht="18" hidden="1" customHeight="1" outlineLevel="4">
      <c r="C1192" s="668"/>
      <c r="D1192" s="457"/>
      <c r="E1192" s="461"/>
      <c r="F1192" s="462"/>
      <c r="G1192" s="460">
        <f t="shared" si="225"/>
        <v>0</v>
      </c>
      <c r="H1192" s="637"/>
      <c r="I1192" s="641"/>
      <c r="J1192" s="344"/>
      <c r="K1192" s="331"/>
      <c r="L1192" s="331"/>
      <c r="M1192" s="331"/>
      <c r="N1192" s="331"/>
    </row>
    <row r="1193" spans="2:14" ht="18" hidden="1" customHeight="1" outlineLevel="4">
      <c r="C1193" s="668"/>
      <c r="D1193" s="457"/>
      <c r="E1193" s="461"/>
      <c r="F1193" s="462"/>
      <c r="G1193" s="460">
        <f t="shared" si="225"/>
        <v>0</v>
      </c>
      <c r="H1193" s="637"/>
      <c r="I1193" s="641"/>
      <c r="J1193" s="344"/>
      <c r="K1193" s="331"/>
      <c r="L1193" s="331"/>
      <c r="M1193" s="331"/>
      <c r="N1193" s="331"/>
    </row>
    <row r="1194" spans="2:14" ht="18" hidden="1" customHeight="1" outlineLevel="4">
      <c r="C1194" s="668"/>
      <c r="D1194" s="457"/>
      <c r="E1194" s="461"/>
      <c r="F1194" s="462"/>
      <c r="G1194" s="460">
        <f>F1194-E1194</f>
        <v>0</v>
      </c>
      <c r="H1194" s="637"/>
      <c r="I1194" s="641"/>
      <c r="J1194" s="344"/>
      <c r="K1194" s="331"/>
      <c r="L1194" s="331"/>
      <c r="M1194" s="331"/>
      <c r="N1194" s="331"/>
    </row>
    <row r="1195" spans="2:14" ht="18" hidden="1" customHeight="1" outlineLevel="4">
      <c r="C1195" s="668"/>
      <c r="D1195" s="463"/>
      <c r="E1195" s="464"/>
      <c r="F1195" s="465"/>
      <c r="G1195" s="460">
        <f t="shared" ref="G1195" si="226">F1195-E1195</f>
        <v>0</v>
      </c>
      <c r="H1195" s="639"/>
      <c r="I1195" s="642"/>
      <c r="J1195" s="344"/>
      <c r="K1195" s="331"/>
      <c r="L1195" s="331"/>
      <c r="M1195" s="331"/>
      <c r="N1195" s="331"/>
    </row>
    <row r="1196" spans="2:14" ht="18" hidden="1" customHeight="1" outlineLevel="3" collapsed="1" thickBot="1">
      <c r="C1196" s="669"/>
      <c r="D1196" s="429" t="s">
        <v>117</v>
      </c>
      <c r="E1196" s="423">
        <f>SUM(E1189:E1195)</f>
        <v>0</v>
      </c>
      <c r="F1196" s="423">
        <f>SUM(F1189:F1195)</f>
        <v>0</v>
      </c>
      <c r="G1196" s="443">
        <f>SUM(G1189:G1195)</f>
        <v>0</v>
      </c>
      <c r="H1196" s="654"/>
      <c r="I1196" s="655"/>
      <c r="J1196" s="344"/>
      <c r="K1196" s="331"/>
      <c r="L1196" s="331"/>
      <c r="M1196" s="331"/>
      <c r="N1196" s="331"/>
    </row>
    <row r="1197" spans="2:14" s="192" customFormat="1" ht="18" hidden="1" customHeight="1" outlineLevel="3">
      <c r="B1197"/>
      <c r="C1197" s="667" t="s">
        <v>136</v>
      </c>
      <c r="D1197" s="421"/>
      <c r="E1197" s="422"/>
      <c r="F1197" s="414"/>
      <c r="G1197" s="442">
        <f>F1197-E1197</f>
        <v>0</v>
      </c>
      <c r="H1197" s="651"/>
      <c r="I1197" s="652"/>
      <c r="J1197" s="363"/>
      <c r="K1197" s="364"/>
      <c r="L1197" s="364"/>
      <c r="M1197" s="364"/>
      <c r="N1197" s="364"/>
    </row>
    <row r="1198" spans="2:14" ht="18" hidden="1" customHeight="1" outlineLevel="3">
      <c r="C1198" s="668"/>
      <c r="D1198" s="457"/>
      <c r="E1198" s="458"/>
      <c r="F1198" s="459"/>
      <c r="G1198" s="460">
        <f t="shared" ref="G1198:G1200" si="227">F1198-E1198</f>
        <v>0</v>
      </c>
      <c r="H1198" s="637"/>
      <c r="I1198" s="641"/>
      <c r="J1198" s="344"/>
      <c r="K1198" s="331"/>
      <c r="L1198" s="331"/>
      <c r="M1198" s="331"/>
      <c r="N1198" s="331"/>
    </row>
    <row r="1199" spans="2:14" ht="18" hidden="1" customHeight="1" outlineLevel="3">
      <c r="C1199" s="668"/>
      <c r="D1199" s="457"/>
      <c r="E1199" s="461"/>
      <c r="F1199" s="462"/>
      <c r="G1199" s="460">
        <f t="shared" si="227"/>
        <v>0</v>
      </c>
      <c r="H1199" s="637"/>
      <c r="I1199" s="641"/>
      <c r="J1199" s="344"/>
      <c r="K1199" s="331"/>
      <c r="L1199" s="331"/>
      <c r="M1199" s="331"/>
      <c r="N1199" s="331"/>
    </row>
    <row r="1200" spans="2:14" ht="18" hidden="1" customHeight="1" outlineLevel="4">
      <c r="C1200" s="668"/>
      <c r="D1200" s="457"/>
      <c r="E1200" s="461"/>
      <c r="F1200" s="462"/>
      <c r="G1200" s="460">
        <f t="shared" si="227"/>
        <v>0</v>
      </c>
      <c r="H1200" s="637"/>
      <c r="I1200" s="641"/>
      <c r="J1200" s="344"/>
      <c r="K1200" s="331"/>
      <c r="L1200" s="331"/>
      <c r="M1200" s="331"/>
      <c r="N1200" s="331"/>
    </row>
    <row r="1201" spans="2:14" ht="18" hidden="1" customHeight="1" outlineLevel="4">
      <c r="C1201" s="668"/>
      <c r="D1201" s="457"/>
      <c r="E1201" s="461"/>
      <c r="F1201" s="462"/>
      <c r="G1201" s="460">
        <f>F1201-E1201</f>
        <v>0</v>
      </c>
      <c r="H1201" s="637"/>
      <c r="I1201" s="641"/>
      <c r="J1201" s="344"/>
      <c r="K1201" s="331"/>
      <c r="L1201" s="331"/>
      <c r="M1201" s="331"/>
      <c r="N1201" s="331"/>
    </row>
    <row r="1202" spans="2:14" ht="18" hidden="1" customHeight="1" outlineLevel="4">
      <c r="C1202" s="668"/>
      <c r="D1202" s="457"/>
      <c r="E1202" s="461"/>
      <c r="F1202" s="462"/>
      <c r="G1202" s="460">
        <f t="shared" ref="G1202:G1203" si="228">F1202-E1202</f>
        <v>0</v>
      </c>
      <c r="H1202" s="637"/>
      <c r="I1202" s="641"/>
      <c r="J1202" s="344"/>
      <c r="K1202" s="331"/>
      <c r="L1202" s="331"/>
      <c r="M1202" s="331"/>
      <c r="N1202" s="331"/>
    </row>
    <row r="1203" spans="2:14" ht="18" hidden="1" customHeight="1" outlineLevel="4">
      <c r="C1203" s="668"/>
      <c r="D1203" s="463"/>
      <c r="E1203" s="464"/>
      <c r="F1203" s="465"/>
      <c r="G1203" s="460">
        <f t="shared" si="228"/>
        <v>0</v>
      </c>
      <c r="H1203" s="639"/>
      <c r="I1203" s="642"/>
      <c r="J1203" s="344"/>
      <c r="K1203" s="331"/>
      <c r="L1203" s="331"/>
      <c r="M1203" s="331"/>
      <c r="N1203" s="331"/>
    </row>
    <row r="1204" spans="2:14" ht="18" hidden="1" customHeight="1" outlineLevel="3" collapsed="1" thickBot="1">
      <c r="C1204" s="669"/>
      <c r="D1204" s="429" t="s">
        <v>117</v>
      </c>
      <c r="E1204" s="424">
        <f>SUM(E1197:E1203)</f>
        <v>0</v>
      </c>
      <c r="F1204" s="424">
        <f>SUM(F1197:F1203)</f>
        <v>0</v>
      </c>
      <c r="G1204" s="425">
        <f>SUM(G1197:G1203)</f>
        <v>0</v>
      </c>
      <c r="H1204" s="659"/>
      <c r="I1204" s="660"/>
      <c r="J1204" s="344"/>
      <c r="K1204" s="331"/>
      <c r="L1204" s="331"/>
      <c r="M1204" s="331"/>
      <c r="N1204" s="331"/>
    </row>
    <row r="1205" spans="2:14" s="193" customFormat="1" ht="18" hidden="1" customHeight="1" outlineLevel="2" collapsed="1" thickBot="1">
      <c r="B1205"/>
      <c r="C1205" s="663" t="s">
        <v>149</v>
      </c>
      <c r="D1205" s="664"/>
      <c r="E1205" s="426">
        <f>SUM(E1052,E1060,E1068,E1076,E1084,E1092,E1100,E1108,E1116,E1124,E1132,E1140,E1148,E1156,E1164,E1172,E1180,E1188,E1196,E1204)</f>
        <v>0</v>
      </c>
      <c r="F1205" s="427">
        <f t="shared" ref="F1205" si="229">SUM(F1052,F1060,F1068,F1076,F1084,F1092,F1100,F1108,F1116,F1124,F1132,F1140,F1148,F1156,F1164,F1172,F1180,F1188,F1196,F1204)</f>
        <v>0</v>
      </c>
      <c r="G1205" s="428">
        <f>SUM(G1052,G1060,G1068,G1076,G1084,G1092,G1100,G1108,G1116,G1124,G1132,G1140,G1148,G1156,G1164,G1172,G1180,G1188,G1196,G1204)</f>
        <v>0</v>
      </c>
      <c r="H1205" s="665"/>
      <c r="I1205" s="666"/>
      <c r="J1205" s="365"/>
      <c r="K1205" s="366"/>
      <c r="L1205" s="366"/>
      <c r="M1205" s="366"/>
      <c r="N1205" s="366"/>
    </row>
    <row r="1206" spans="2:14" s="434" customFormat="1" ht="18" hidden="1" customHeight="1" outlineLevel="1" collapsed="1">
      <c r="B1206" s="72"/>
      <c r="C1206" s="485"/>
      <c r="D1206" s="430"/>
      <c r="E1206" s="431"/>
      <c r="F1206" s="431"/>
      <c r="G1206" s="431"/>
      <c r="H1206" s="432"/>
      <c r="I1206" s="432"/>
      <c r="J1206" s="433"/>
      <c r="K1206" s="433"/>
      <c r="L1206" s="433"/>
      <c r="M1206" s="433"/>
      <c r="N1206" s="433"/>
    </row>
    <row r="1207" spans="2:14" ht="23.1" hidden="1" customHeight="1" outlineLevel="1" thickBot="1">
      <c r="C1207" s="482" t="s">
        <v>150</v>
      </c>
      <c r="D1207" s="189"/>
      <c r="E1207" s="190" t="str">
        <f>IF('1.Demande d''admissibilité'!C58=0,"",'1.Demande d''admissibilité'!C58)</f>
        <v/>
      </c>
      <c r="F1207" s="189"/>
      <c r="G1207" s="189"/>
      <c r="H1207" s="189"/>
      <c r="I1207" s="191" t="str">
        <f>G22</f>
        <v>PE2XX-XXXX</v>
      </c>
      <c r="J1207" s="344"/>
      <c r="K1207" s="331"/>
      <c r="L1207" s="331"/>
      <c r="M1207" s="331"/>
      <c r="N1207" s="331"/>
    </row>
    <row r="1208" spans="2:14" ht="22.5" hidden="1" customHeight="1" outlineLevel="2">
      <c r="C1208" s="635" t="s">
        <v>106</v>
      </c>
      <c r="D1208" s="636"/>
      <c r="E1208" s="644" t="s">
        <v>107</v>
      </c>
      <c r="F1208" s="645"/>
      <c r="G1208" s="646"/>
      <c r="H1208" s="656" t="s">
        <v>108</v>
      </c>
      <c r="I1208" s="635"/>
      <c r="J1208" s="344"/>
      <c r="K1208" s="331"/>
      <c r="L1208" s="331"/>
      <c r="M1208" s="331"/>
      <c r="N1208" s="331"/>
    </row>
    <row r="1209" spans="2:14" s="65" customFormat="1" ht="46.05" hidden="1" customHeight="1" outlineLevel="2" thickBot="1">
      <c r="C1209" s="483" t="s">
        <v>109</v>
      </c>
      <c r="D1209" s="472" t="s">
        <v>110</v>
      </c>
      <c r="E1209" s="419" t="s">
        <v>111</v>
      </c>
      <c r="F1209" s="408" t="s">
        <v>112</v>
      </c>
      <c r="G1209" s="419" t="s">
        <v>113</v>
      </c>
      <c r="H1209" s="649" t="s">
        <v>114</v>
      </c>
      <c r="I1209" s="650"/>
      <c r="J1209" s="420"/>
      <c r="K1209" s="333"/>
      <c r="L1209" s="333"/>
      <c r="M1209" s="333"/>
      <c r="N1209" s="333"/>
    </row>
    <row r="1210" spans="2:14" ht="18" hidden="1" customHeight="1" outlineLevel="2">
      <c r="C1210" s="667" t="s">
        <v>115</v>
      </c>
      <c r="D1210" s="471"/>
      <c r="E1210" s="422"/>
      <c r="F1210" s="414"/>
      <c r="G1210" s="442">
        <f>F1210-E1210</f>
        <v>0</v>
      </c>
      <c r="H1210" s="651"/>
      <c r="I1210" s="652"/>
      <c r="J1210" s="344"/>
      <c r="K1210" s="331"/>
      <c r="L1210" s="331"/>
      <c r="M1210" s="331"/>
      <c r="N1210" s="331"/>
    </row>
    <row r="1211" spans="2:14" ht="18" hidden="1" customHeight="1" outlineLevel="2">
      <c r="C1211" s="668"/>
      <c r="D1211" s="457"/>
      <c r="E1211" s="458"/>
      <c r="F1211" s="459"/>
      <c r="G1211" s="460">
        <f t="shared" ref="G1211:G1214" si="230">F1211-E1211</f>
        <v>0</v>
      </c>
      <c r="H1211" s="637"/>
      <c r="I1211" s="641"/>
      <c r="J1211" s="344"/>
      <c r="K1211" s="331"/>
      <c r="L1211" s="331"/>
      <c r="M1211" s="331"/>
      <c r="N1211" s="331"/>
    </row>
    <row r="1212" spans="2:14" ht="18" hidden="1" customHeight="1" outlineLevel="2">
      <c r="C1212" s="668"/>
      <c r="D1212" s="457"/>
      <c r="E1212" s="461"/>
      <c r="F1212" s="462"/>
      <c r="G1212" s="460">
        <f t="shared" si="230"/>
        <v>0</v>
      </c>
      <c r="H1212" s="637"/>
      <c r="I1212" s="641"/>
      <c r="J1212" s="344"/>
      <c r="K1212" s="331"/>
      <c r="L1212" s="331"/>
      <c r="M1212" s="331"/>
      <c r="N1212" s="331"/>
    </row>
    <row r="1213" spans="2:14" ht="18" hidden="1" customHeight="1" outlineLevel="3">
      <c r="C1213" s="668"/>
      <c r="D1213" s="457"/>
      <c r="E1213" s="461"/>
      <c r="F1213" s="462"/>
      <c r="G1213" s="460">
        <f t="shared" si="230"/>
        <v>0</v>
      </c>
      <c r="H1213" s="637"/>
      <c r="I1213" s="641"/>
      <c r="J1213" s="344"/>
      <c r="K1213" s="331"/>
      <c r="L1213" s="331"/>
      <c r="M1213" s="331"/>
      <c r="N1213" s="331"/>
    </row>
    <row r="1214" spans="2:14" ht="18" hidden="1" customHeight="1" outlineLevel="3">
      <c r="C1214" s="668"/>
      <c r="D1214" s="457"/>
      <c r="E1214" s="461"/>
      <c r="F1214" s="462"/>
      <c r="G1214" s="460">
        <f t="shared" si="230"/>
        <v>0</v>
      </c>
      <c r="H1214" s="637"/>
      <c r="I1214" s="641"/>
      <c r="J1214" s="344"/>
      <c r="K1214" s="331"/>
      <c r="L1214" s="331"/>
      <c r="M1214" s="331"/>
      <c r="N1214" s="331"/>
    </row>
    <row r="1215" spans="2:14" ht="18" hidden="1" customHeight="1" outlineLevel="3">
      <c r="C1215" s="668"/>
      <c r="D1215" s="457"/>
      <c r="E1215" s="461"/>
      <c r="F1215" s="462"/>
      <c r="G1215" s="460">
        <f>F1215-E1215</f>
        <v>0</v>
      </c>
      <c r="H1215" s="637"/>
      <c r="I1215" s="641"/>
      <c r="J1215" s="344"/>
      <c r="K1215" s="331"/>
      <c r="L1215" s="331"/>
      <c r="M1215" s="331"/>
      <c r="N1215" s="331"/>
    </row>
    <row r="1216" spans="2:14" ht="18" hidden="1" customHeight="1" outlineLevel="3">
      <c r="C1216" s="668"/>
      <c r="D1216" s="463"/>
      <c r="E1216" s="464"/>
      <c r="F1216" s="465"/>
      <c r="G1216" s="460">
        <f t="shared" ref="G1216" si="231">F1216-E1216</f>
        <v>0</v>
      </c>
      <c r="H1216" s="639"/>
      <c r="I1216" s="642"/>
      <c r="J1216" s="344"/>
      <c r="K1216" s="331"/>
      <c r="L1216" s="331"/>
      <c r="M1216" s="331"/>
      <c r="N1216" s="331"/>
    </row>
    <row r="1217" spans="2:14" ht="18" hidden="1" customHeight="1" outlineLevel="2" collapsed="1" thickBot="1">
      <c r="C1217" s="669"/>
      <c r="D1217" s="429" t="s">
        <v>117</v>
      </c>
      <c r="E1217" s="423">
        <f>SUM(E1210:E1216)</f>
        <v>0</v>
      </c>
      <c r="F1217" s="423">
        <f>SUM(F1210:F1216)</f>
        <v>0</v>
      </c>
      <c r="G1217" s="443">
        <f>SUM(G1210:G1216)</f>
        <v>0</v>
      </c>
      <c r="H1217" s="654"/>
      <c r="I1217" s="655"/>
      <c r="J1217" s="344"/>
      <c r="K1217" s="331"/>
      <c r="L1217" s="331"/>
      <c r="M1217" s="331"/>
      <c r="N1217" s="331"/>
    </row>
    <row r="1218" spans="2:14" s="192" customFormat="1" ht="18" hidden="1" customHeight="1" outlineLevel="2">
      <c r="B1218"/>
      <c r="C1218" s="667" t="s">
        <v>118</v>
      </c>
      <c r="D1218" s="421"/>
      <c r="E1218" s="422"/>
      <c r="F1218" s="414"/>
      <c r="G1218" s="442">
        <f>F1218-E1218</f>
        <v>0</v>
      </c>
      <c r="H1218" s="651"/>
      <c r="I1218" s="652"/>
      <c r="J1218" s="363"/>
      <c r="K1218" s="364"/>
      <c r="L1218" s="364"/>
      <c r="M1218" s="364"/>
      <c r="N1218" s="364"/>
    </row>
    <row r="1219" spans="2:14" ht="18" hidden="1" customHeight="1" outlineLevel="2">
      <c r="C1219" s="668"/>
      <c r="D1219" s="457"/>
      <c r="E1219" s="458"/>
      <c r="F1219" s="459"/>
      <c r="G1219" s="460">
        <f>F1219-E1219</f>
        <v>0</v>
      </c>
      <c r="H1219" s="637"/>
      <c r="I1219" s="641"/>
      <c r="J1219" s="344"/>
      <c r="K1219" s="331"/>
      <c r="L1219" s="331"/>
      <c r="M1219" s="331"/>
      <c r="N1219" s="331"/>
    </row>
    <row r="1220" spans="2:14" ht="18" hidden="1" customHeight="1" outlineLevel="2">
      <c r="C1220" s="668"/>
      <c r="D1220" s="457"/>
      <c r="E1220" s="461"/>
      <c r="F1220" s="462"/>
      <c r="G1220" s="460">
        <f>F1220-E1220</f>
        <v>0</v>
      </c>
      <c r="H1220" s="637"/>
      <c r="I1220" s="641"/>
      <c r="J1220" s="344"/>
      <c r="K1220" s="331"/>
      <c r="L1220" s="331"/>
      <c r="M1220" s="331"/>
      <c r="N1220" s="331"/>
    </row>
    <row r="1221" spans="2:14" ht="18" hidden="1" customHeight="1" outlineLevel="3">
      <c r="C1221" s="668"/>
      <c r="D1221" s="457"/>
      <c r="E1221" s="461"/>
      <c r="F1221" s="462"/>
      <c r="G1221" s="460">
        <f t="shared" ref="G1221:G1224" si="232">F1221-E1221</f>
        <v>0</v>
      </c>
      <c r="H1221" s="637"/>
      <c r="I1221" s="641"/>
      <c r="J1221" s="344"/>
      <c r="K1221" s="331"/>
      <c r="L1221" s="331"/>
      <c r="M1221" s="331"/>
      <c r="N1221" s="331"/>
    </row>
    <row r="1222" spans="2:14" ht="18" hidden="1" customHeight="1" outlineLevel="3">
      <c r="C1222" s="668"/>
      <c r="D1222" s="457"/>
      <c r="E1222" s="461"/>
      <c r="F1222" s="462"/>
      <c r="G1222" s="460">
        <f t="shared" si="232"/>
        <v>0</v>
      </c>
      <c r="H1222" s="637"/>
      <c r="I1222" s="641"/>
      <c r="J1222" s="344"/>
      <c r="K1222" s="331"/>
      <c r="L1222" s="331"/>
      <c r="M1222" s="331"/>
      <c r="N1222" s="331"/>
    </row>
    <row r="1223" spans="2:14" ht="18" hidden="1" customHeight="1" outlineLevel="3">
      <c r="C1223" s="668"/>
      <c r="D1223" s="457"/>
      <c r="E1223" s="461"/>
      <c r="F1223" s="462"/>
      <c r="G1223" s="460">
        <f t="shared" si="232"/>
        <v>0</v>
      </c>
      <c r="H1223" s="637"/>
      <c r="I1223" s="641"/>
      <c r="J1223" s="344"/>
      <c r="K1223" s="331"/>
      <c r="L1223" s="331"/>
      <c r="M1223" s="331"/>
      <c r="N1223" s="331"/>
    </row>
    <row r="1224" spans="2:14" ht="18" hidden="1" customHeight="1" outlineLevel="3">
      <c r="C1224" s="668"/>
      <c r="D1224" s="463"/>
      <c r="E1224" s="464"/>
      <c r="F1224" s="465"/>
      <c r="G1224" s="460">
        <f t="shared" si="232"/>
        <v>0</v>
      </c>
      <c r="H1224" s="639"/>
      <c r="I1224" s="642"/>
      <c r="J1224" s="344"/>
      <c r="K1224" s="331"/>
      <c r="L1224" s="331"/>
      <c r="M1224" s="331"/>
      <c r="N1224" s="331"/>
    </row>
    <row r="1225" spans="2:14" ht="18" hidden="1" customHeight="1" outlineLevel="2" collapsed="1" thickBot="1">
      <c r="C1225" s="669"/>
      <c r="D1225" s="429" t="s">
        <v>117</v>
      </c>
      <c r="E1225" s="424">
        <f>SUM(E1218:E1224)</f>
        <v>0</v>
      </c>
      <c r="F1225" s="424">
        <f>SUM(F1218:F1224)</f>
        <v>0</v>
      </c>
      <c r="G1225" s="425">
        <f>SUM(G1218:G1224)</f>
        <v>0</v>
      </c>
      <c r="H1225" s="659"/>
      <c r="I1225" s="660"/>
      <c r="J1225" s="344"/>
      <c r="K1225" s="331"/>
      <c r="L1225" s="331"/>
      <c r="M1225" s="331"/>
      <c r="N1225" s="331"/>
    </row>
    <row r="1226" spans="2:14" s="193" customFormat="1" ht="18" hidden="1" customHeight="1" outlineLevel="2">
      <c r="B1226"/>
      <c r="C1226" s="667" t="s">
        <v>119</v>
      </c>
      <c r="D1226" s="421"/>
      <c r="E1226" s="422"/>
      <c r="F1226" s="414"/>
      <c r="G1226" s="442">
        <f>F1226-E1226</f>
        <v>0</v>
      </c>
      <c r="H1226" s="661"/>
      <c r="I1226" s="662"/>
      <c r="J1226" s="365"/>
      <c r="K1226" s="366"/>
      <c r="L1226" s="366"/>
      <c r="M1226" s="366"/>
      <c r="N1226" s="366"/>
    </row>
    <row r="1227" spans="2:14" ht="18" hidden="1" customHeight="1" outlineLevel="2">
      <c r="C1227" s="668"/>
      <c r="D1227" s="457"/>
      <c r="E1227" s="458"/>
      <c r="F1227" s="459"/>
      <c r="G1227" s="460">
        <f t="shared" ref="G1227:G1231" si="233">F1227-E1227</f>
        <v>0</v>
      </c>
      <c r="H1227" s="637"/>
      <c r="I1227" s="638"/>
      <c r="J1227" s="344"/>
      <c r="K1227" s="331"/>
      <c r="L1227" s="331"/>
      <c r="M1227" s="331"/>
      <c r="N1227" s="331"/>
    </row>
    <row r="1228" spans="2:14" ht="18" hidden="1" customHeight="1" outlineLevel="2">
      <c r="C1228" s="668"/>
      <c r="D1228" s="457"/>
      <c r="E1228" s="461"/>
      <c r="F1228" s="462"/>
      <c r="G1228" s="460">
        <f t="shared" si="233"/>
        <v>0</v>
      </c>
      <c r="H1228" s="637"/>
      <c r="I1228" s="638"/>
      <c r="J1228" s="344"/>
      <c r="K1228" s="331"/>
      <c r="L1228" s="331"/>
      <c r="M1228" s="331"/>
      <c r="N1228" s="331"/>
    </row>
    <row r="1229" spans="2:14" ht="18" hidden="1" customHeight="1" outlineLevel="3">
      <c r="C1229" s="668"/>
      <c r="D1229" s="457"/>
      <c r="E1229" s="461"/>
      <c r="F1229" s="462"/>
      <c r="G1229" s="460">
        <f t="shared" si="233"/>
        <v>0</v>
      </c>
      <c r="H1229" s="637"/>
      <c r="I1229" s="638"/>
      <c r="J1229" s="344"/>
      <c r="K1229" s="331"/>
      <c r="L1229" s="331"/>
      <c r="M1229" s="331"/>
      <c r="N1229" s="331"/>
    </row>
    <row r="1230" spans="2:14" ht="18" hidden="1" customHeight="1" outlineLevel="3">
      <c r="C1230" s="668"/>
      <c r="D1230" s="457"/>
      <c r="E1230" s="461"/>
      <c r="F1230" s="462"/>
      <c r="G1230" s="460">
        <f t="shared" si="233"/>
        <v>0</v>
      </c>
      <c r="H1230" s="637"/>
      <c r="I1230" s="638"/>
      <c r="J1230" s="344"/>
      <c r="K1230" s="331"/>
      <c r="L1230" s="331"/>
      <c r="M1230" s="331"/>
      <c r="N1230" s="331"/>
    </row>
    <row r="1231" spans="2:14" ht="18" hidden="1" customHeight="1" outlineLevel="3">
      <c r="C1231" s="668"/>
      <c r="D1231" s="457"/>
      <c r="E1231" s="461"/>
      <c r="F1231" s="462"/>
      <c r="G1231" s="460">
        <f t="shared" si="233"/>
        <v>0</v>
      </c>
      <c r="H1231" s="637"/>
      <c r="I1231" s="638"/>
      <c r="J1231" s="344"/>
      <c r="K1231" s="331"/>
      <c r="L1231" s="331"/>
      <c r="M1231" s="331"/>
      <c r="N1231" s="331"/>
    </row>
    <row r="1232" spans="2:14" ht="18" hidden="1" customHeight="1" outlineLevel="3">
      <c r="C1232" s="668"/>
      <c r="D1232" s="463"/>
      <c r="E1232" s="464"/>
      <c r="F1232" s="465"/>
      <c r="G1232" s="460">
        <f>F1232-E1232</f>
        <v>0</v>
      </c>
      <c r="H1232" s="639"/>
      <c r="I1232" s="640"/>
      <c r="J1232" s="344"/>
      <c r="K1232" s="331"/>
      <c r="L1232" s="331"/>
      <c r="M1232" s="331"/>
      <c r="N1232" s="331"/>
    </row>
    <row r="1233" spans="2:14" ht="18" hidden="1" customHeight="1" outlineLevel="2" collapsed="1" thickBot="1">
      <c r="C1233" s="669"/>
      <c r="D1233" s="429" t="s">
        <v>117</v>
      </c>
      <c r="E1233" s="367">
        <f>SUM(E1226:E1232)</f>
        <v>0</v>
      </c>
      <c r="F1233" s="367">
        <f>SUM(F1226:F1232)</f>
        <v>0</v>
      </c>
      <c r="G1233" s="415">
        <f>SUM(G1226:G1232)</f>
        <v>0</v>
      </c>
      <c r="H1233" s="657"/>
      <c r="I1233" s="658"/>
      <c r="J1233" s="344"/>
      <c r="K1233" s="331"/>
      <c r="L1233" s="331"/>
      <c r="M1233" s="331"/>
      <c r="N1233" s="331"/>
    </row>
    <row r="1234" spans="2:14" s="192" customFormat="1" ht="18" hidden="1" customHeight="1" outlineLevel="2">
      <c r="B1234"/>
      <c r="C1234" s="667" t="s">
        <v>120</v>
      </c>
      <c r="D1234" s="421"/>
      <c r="E1234" s="422"/>
      <c r="F1234" s="414"/>
      <c r="G1234" s="442">
        <f>F1234-E1234</f>
        <v>0</v>
      </c>
      <c r="H1234" s="651"/>
      <c r="I1234" s="652"/>
      <c r="J1234" s="363"/>
      <c r="K1234" s="364"/>
      <c r="L1234" s="364"/>
      <c r="M1234" s="364"/>
      <c r="N1234" s="364"/>
    </row>
    <row r="1235" spans="2:14" ht="18" hidden="1" customHeight="1" outlineLevel="2">
      <c r="C1235" s="668"/>
      <c r="D1235" s="457"/>
      <c r="E1235" s="458"/>
      <c r="F1235" s="459"/>
      <c r="G1235" s="460">
        <f>F1235-E1235</f>
        <v>0</v>
      </c>
      <c r="H1235" s="637"/>
      <c r="I1235" s="641"/>
      <c r="J1235" s="344"/>
      <c r="K1235" s="331"/>
      <c r="L1235" s="331"/>
      <c r="M1235" s="331"/>
      <c r="N1235" s="331"/>
    </row>
    <row r="1236" spans="2:14" ht="18" hidden="1" customHeight="1" outlineLevel="2">
      <c r="C1236" s="668"/>
      <c r="D1236" s="457"/>
      <c r="E1236" s="461"/>
      <c r="F1236" s="462"/>
      <c r="G1236" s="460">
        <f t="shared" ref="G1236:G1238" si="234">F1236-E1236</f>
        <v>0</v>
      </c>
      <c r="H1236" s="637"/>
      <c r="I1236" s="641"/>
      <c r="J1236" s="344"/>
      <c r="K1236" s="331"/>
      <c r="L1236" s="331"/>
      <c r="M1236" s="331"/>
      <c r="N1236" s="331"/>
    </row>
    <row r="1237" spans="2:14" ht="18" hidden="1" customHeight="1" outlineLevel="3">
      <c r="C1237" s="668"/>
      <c r="D1237" s="457"/>
      <c r="E1237" s="461"/>
      <c r="F1237" s="462"/>
      <c r="G1237" s="460">
        <f t="shared" si="234"/>
        <v>0</v>
      </c>
      <c r="H1237" s="637"/>
      <c r="I1237" s="641"/>
      <c r="J1237" s="344"/>
      <c r="K1237" s="331"/>
      <c r="L1237" s="331"/>
      <c r="M1237" s="331"/>
      <c r="N1237" s="331"/>
    </row>
    <row r="1238" spans="2:14" ht="18" hidden="1" customHeight="1" outlineLevel="3">
      <c r="C1238" s="668"/>
      <c r="D1238" s="457"/>
      <c r="E1238" s="461"/>
      <c r="F1238" s="462"/>
      <c r="G1238" s="460">
        <f t="shared" si="234"/>
        <v>0</v>
      </c>
      <c r="H1238" s="637"/>
      <c r="I1238" s="641"/>
      <c r="J1238" s="344"/>
      <c r="K1238" s="331"/>
      <c r="L1238" s="331"/>
      <c r="M1238" s="331"/>
      <c r="N1238" s="331"/>
    </row>
    <row r="1239" spans="2:14" ht="18" hidden="1" customHeight="1" outlineLevel="3">
      <c r="C1239" s="668"/>
      <c r="D1239" s="457"/>
      <c r="E1239" s="461"/>
      <c r="F1239" s="462"/>
      <c r="G1239" s="460">
        <f>F1239-E1239</f>
        <v>0</v>
      </c>
      <c r="H1239" s="637"/>
      <c r="I1239" s="641"/>
      <c r="J1239" s="344"/>
      <c r="K1239" s="331"/>
      <c r="L1239" s="331"/>
      <c r="M1239" s="331"/>
      <c r="N1239" s="331"/>
    </row>
    <row r="1240" spans="2:14" ht="18" hidden="1" customHeight="1" outlineLevel="3">
      <c r="C1240" s="668"/>
      <c r="D1240" s="463"/>
      <c r="E1240" s="464"/>
      <c r="F1240" s="465"/>
      <c r="G1240" s="460">
        <f t="shared" ref="G1240" si="235">F1240-E1240</f>
        <v>0</v>
      </c>
      <c r="H1240" s="639"/>
      <c r="I1240" s="642"/>
      <c r="J1240" s="344"/>
      <c r="K1240" s="331"/>
      <c r="L1240" s="331"/>
      <c r="M1240" s="331"/>
      <c r="N1240" s="331"/>
    </row>
    <row r="1241" spans="2:14" ht="18" hidden="1" customHeight="1" outlineLevel="2" collapsed="1" thickBot="1">
      <c r="C1241" s="669"/>
      <c r="D1241" s="429" t="s">
        <v>117</v>
      </c>
      <c r="E1241" s="424">
        <f>SUM(E1234:E1240)</f>
        <v>0</v>
      </c>
      <c r="F1241" s="424">
        <f>SUM(F1234:F1240)</f>
        <v>0</v>
      </c>
      <c r="G1241" s="425">
        <f>SUM(G1234:G1240)</f>
        <v>0</v>
      </c>
      <c r="H1241" s="659"/>
      <c r="I1241" s="660"/>
      <c r="J1241" s="344"/>
      <c r="K1241" s="331"/>
      <c r="L1241" s="331"/>
      <c r="M1241" s="331"/>
      <c r="N1241" s="331"/>
    </row>
    <row r="1242" spans="2:14" s="192" customFormat="1" ht="18" hidden="1" customHeight="1" outlineLevel="2">
      <c r="B1242"/>
      <c r="C1242" s="667" t="s">
        <v>121</v>
      </c>
      <c r="D1242" s="421"/>
      <c r="E1242" s="422"/>
      <c r="F1242" s="414"/>
      <c r="G1242" s="442">
        <f>F1242-E1242</f>
        <v>0</v>
      </c>
      <c r="H1242" s="651"/>
      <c r="I1242" s="652"/>
      <c r="J1242" s="363"/>
      <c r="K1242" s="364"/>
      <c r="L1242" s="364"/>
      <c r="M1242" s="364"/>
      <c r="N1242" s="364"/>
    </row>
    <row r="1243" spans="2:14" ht="18" hidden="1" customHeight="1" outlineLevel="2">
      <c r="C1243" s="668"/>
      <c r="D1243" s="457"/>
      <c r="E1243" s="458"/>
      <c r="F1243" s="459"/>
      <c r="G1243" s="460">
        <f t="shared" ref="G1243:G1245" si="236">F1243-E1243</f>
        <v>0</v>
      </c>
      <c r="H1243" s="637"/>
      <c r="I1243" s="641"/>
      <c r="J1243" s="344"/>
      <c r="K1243" s="331"/>
      <c r="L1243" s="331"/>
      <c r="M1243" s="331"/>
      <c r="N1243" s="331"/>
    </row>
    <row r="1244" spans="2:14" ht="18" hidden="1" customHeight="1" outlineLevel="2">
      <c r="C1244" s="668"/>
      <c r="D1244" s="457"/>
      <c r="E1244" s="461"/>
      <c r="F1244" s="462"/>
      <c r="G1244" s="460">
        <f t="shared" si="236"/>
        <v>0</v>
      </c>
      <c r="H1244" s="637"/>
      <c r="I1244" s="641"/>
      <c r="J1244" s="344"/>
      <c r="K1244" s="331"/>
      <c r="L1244" s="331"/>
      <c r="M1244" s="331"/>
      <c r="N1244" s="331"/>
    </row>
    <row r="1245" spans="2:14" ht="18" hidden="1" customHeight="1" outlineLevel="3">
      <c r="C1245" s="668"/>
      <c r="D1245" s="457"/>
      <c r="E1245" s="461"/>
      <c r="F1245" s="462"/>
      <c r="G1245" s="460">
        <f t="shared" si="236"/>
        <v>0</v>
      </c>
      <c r="H1245" s="637"/>
      <c r="I1245" s="641"/>
      <c r="J1245" s="344"/>
      <c r="K1245" s="331"/>
      <c r="L1245" s="331"/>
      <c r="M1245" s="331"/>
      <c r="N1245" s="331"/>
    </row>
    <row r="1246" spans="2:14" ht="18" hidden="1" customHeight="1" outlineLevel="3">
      <c r="C1246" s="668"/>
      <c r="D1246" s="457"/>
      <c r="E1246" s="461"/>
      <c r="F1246" s="462"/>
      <c r="G1246" s="460">
        <f>F1246-E1246</f>
        <v>0</v>
      </c>
      <c r="H1246" s="637"/>
      <c r="I1246" s="641"/>
      <c r="J1246" s="344"/>
      <c r="K1246" s="331"/>
      <c r="L1246" s="331"/>
      <c r="M1246" s="331"/>
      <c r="N1246" s="331"/>
    </row>
    <row r="1247" spans="2:14" ht="18" hidden="1" customHeight="1" outlineLevel="3">
      <c r="C1247" s="668"/>
      <c r="D1247" s="457"/>
      <c r="E1247" s="461"/>
      <c r="F1247" s="462"/>
      <c r="G1247" s="460">
        <f t="shared" ref="G1247:G1248" si="237">F1247-E1247</f>
        <v>0</v>
      </c>
      <c r="H1247" s="637"/>
      <c r="I1247" s="641"/>
      <c r="J1247" s="344"/>
      <c r="K1247" s="331"/>
      <c r="L1247" s="331"/>
      <c r="M1247" s="331"/>
      <c r="N1247" s="331"/>
    </row>
    <row r="1248" spans="2:14" ht="18" hidden="1" customHeight="1" outlineLevel="3">
      <c r="C1248" s="668"/>
      <c r="D1248" s="463"/>
      <c r="E1248" s="464"/>
      <c r="F1248" s="465"/>
      <c r="G1248" s="460">
        <f t="shared" si="237"/>
        <v>0</v>
      </c>
      <c r="H1248" s="639"/>
      <c r="I1248" s="642"/>
      <c r="J1248" s="344"/>
      <c r="K1248" s="331"/>
      <c r="L1248" s="331"/>
      <c r="M1248" s="331"/>
      <c r="N1248" s="331"/>
    </row>
    <row r="1249" spans="2:14" ht="18" hidden="1" customHeight="1" outlineLevel="2" collapsed="1" thickBot="1">
      <c r="C1249" s="669"/>
      <c r="D1249" s="429" t="s">
        <v>117</v>
      </c>
      <c r="E1249" s="424">
        <f>SUM(E1242:E1248)</f>
        <v>0</v>
      </c>
      <c r="F1249" s="424">
        <f>SUM(F1242:F1248)</f>
        <v>0</v>
      </c>
      <c r="G1249" s="425">
        <f>SUM(G1242:G1248)</f>
        <v>0</v>
      </c>
      <c r="H1249" s="659"/>
      <c r="I1249" s="660"/>
      <c r="J1249" s="344"/>
      <c r="K1249" s="331"/>
      <c r="L1249" s="331"/>
      <c r="M1249" s="331"/>
      <c r="N1249" s="331"/>
    </row>
    <row r="1250" spans="2:14" s="192" customFormat="1" ht="18" hidden="1" customHeight="1" outlineLevel="2">
      <c r="B1250"/>
      <c r="C1250" s="667" t="s">
        <v>122</v>
      </c>
      <c r="D1250" s="421"/>
      <c r="E1250" s="422"/>
      <c r="F1250" s="414"/>
      <c r="G1250" s="442">
        <f>F1250-E1250</f>
        <v>0</v>
      </c>
      <c r="H1250" s="651"/>
      <c r="I1250" s="652"/>
      <c r="J1250" s="363"/>
      <c r="K1250" s="364"/>
      <c r="L1250" s="364"/>
      <c r="M1250" s="364"/>
      <c r="N1250" s="364"/>
    </row>
    <row r="1251" spans="2:14" ht="18" hidden="1" customHeight="1" outlineLevel="2">
      <c r="C1251" s="668"/>
      <c r="D1251" s="457"/>
      <c r="E1251" s="458"/>
      <c r="F1251" s="459"/>
      <c r="G1251" s="460">
        <f t="shared" ref="G1251:G1254" si="238">F1251-E1251</f>
        <v>0</v>
      </c>
      <c r="H1251" s="637"/>
      <c r="I1251" s="641"/>
      <c r="J1251" s="344"/>
      <c r="K1251" s="331"/>
      <c r="L1251" s="331"/>
      <c r="M1251" s="331"/>
      <c r="N1251" s="331"/>
    </row>
    <row r="1252" spans="2:14" ht="18" hidden="1" customHeight="1" outlineLevel="2">
      <c r="C1252" s="668"/>
      <c r="D1252" s="457"/>
      <c r="E1252" s="461"/>
      <c r="F1252" s="462"/>
      <c r="G1252" s="460">
        <f t="shared" si="238"/>
        <v>0</v>
      </c>
      <c r="H1252" s="637"/>
      <c r="I1252" s="641"/>
      <c r="J1252" s="344"/>
      <c r="K1252" s="331"/>
      <c r="L1252" s="331"/>
      <c r="M1252" s="331"/>
      <c r="N1252" s="331"/>
    </row>
    <row r="1253" spans="2:14" ht="18" hidden="1" customHeight="1" outlineLevel="3">
      <c r="C1253" s="668"/>
      <c r="D1253" s="457"/>
      <c r="E1253" s="461"/>
      <c r="F1253" s="462"/>
      <c r="G1253" s="460">
        <f t="shared" si="238"/>
        <v>0</v>
      </c>
      <c r="H1253" s="637"/>
      <c r="I1253" s="641"/>
      <c r="J1253" s="344"/>
      <c r="K1253" s="331"/>
      <c r="L1253" s="331"/>
      <c r="M1253" s="331"/>
      <c r="N1253" s="331"/>
    </row>
    <row r="1254" spans="2:14" ht="18" hidden="1" customHeight="1" outlineLevel="3">
      <c r="C1254" s="668"/>
      <c r="D1254" s="457"/>
      <c r="E1254" s="461"/>
      <c r="F1254" s="462"/>
      <c r="G1254" s="460">
        <f t="shared" si="238"/>
        <v>0</v>
      </c>
      <c r="H1254" s="637"/>
      <c r="I1254" s="641"/>
      <c r="J1254" s="344"/>
      <c r="K1254" s="331"/>
      <c r="L1254" s="331"/>
      <c r="M1254" s="331"/>
      <c r="N1254" s="331"/>
    </row>
    <row r="1255" spans="2:14" ht="18" hidden="1" customHeight="1" outlineLevel="3">
      <c r="C1255" s="668"/>
      <c r="D1255" s="457"/>
      <c r="E1255" s="461"/>
      <c r="F1255" s="462"/>
      <c r="G1255" s="460">
        <f>F1255-E1255</f>
        <v>0</v>
      </c>
      <c r="H1255" s="637"/>
      <c r="I1255" s="641"/>
      <c r="J1255" s="344"/>
      <c r="K1255" s="331"/>
      <c r="L1255" s="331"/>
      <c r="M1255" s="331"/>
      <c r="N1255" s="331"/>
    </row>
    <row r="1256" spans="2:14" ht="18" hidden="1" customHeight="1" outlineLevel="3">
      <c r="C1256" s="668"/>
      <c r="D1256" s="463"/>
      <c r="E1256" s="464"/>
      <c r="F1256" s="465"/>
      <c r="G1256" s="460">
        <f t="shared" ref="G1256" si="239">F1256-E1256</f>
        <v>0</v>
      </c>
      <c r="H1256" s="639"/>
      <c r="I1256" s="642"/>
      <c r="J1256" s="344"/>
      <c r="K1256" s="331"/>
      <c r="L1256" s="331"/>
      <c r="M1256" s="331"/>
      <c r="N1256" s="331"/>
    </row>
    <row r="1257" spans="2:14" ht="18" hidden="1" customHeight="1" outlineLevel="2" collapsed="1" thickBot="1">
      <c r="C1257" s="669"/>
      <c r="D1257" s="429" t="s">
        <v>117</v>
      </c>
      <c r="E1257" s="424">
        <f>SUM(E1250:E1256)</f>
        <v>0</v>
      </c>
      <c r="F1257" s="424">
        <f>SUM(F1250:F1256)</f>
        <v>0</v>
      </c>
      <c r="G1257" s="425">
        <f>SUM(G1250:G1256)</f>
        <v>0</v>
      </c>
      <c r="H1257" s="659"/>
      <c r="I1257" s="660"/>
      <c r="J1257" s="344"/>
      <c r="K1257" s="331"/>
      <c r="L1257" s="331"/>
      <c r="M1257" s="331"/>
      <c r="N1257" s="331"/>
    </row>
    <row r="1258" spans="2:14" ht="18" hidden="1" customHeight="1" outlineLevel="2">
      <c r="C1258" s="667" t="s">
        <v>123</v>
      </c>
      <c r="D1258" s="421"/>
      <c r="E1258" s="422"/>
      <c r="F1258" s="414"/>
      <c r="G1258" s="442">
        <f>F1258-E1258</f>
        <v>0</v>
      </c>
      <c r="H1258" s="651"/>
      <c r="I1258" s="652"/>
      <c r="J1258" s="344"/>
      <c r="K1258" s="331"/>
      <c r="L1258" s="331"/>
      <c r="M1258" s="331"/>
      <c r="N1258" s="331"/>
    </row>
    <row r="1259" spans="2:14" ht="18" hidden="1" customHeight="1" outlineLevel="2">
      <c r="C1259" s="668"/>
      <c r="D1259" s="457"/>
      <c r="E1259" s="458"/>
      <c r="F1259" s="459"/>
      <c r="G1259" s="460">
        <f>F1259-E1259</f>
        <v>0</v>
      </c>
      <c r="H1259" s="637"/>
      <c r="I1259" s="641"/>
      <c r="J1259" s="344"/>
      <c r="K1259" s="331"/>
      <c r="L1259" s="331"/>
      <c r="M1259" s="331"/>
      <c r="N1259" s="331"/>
    </row>
    <row r="1260" spans="2:14" ht="18" hidden="1" customHeight="1" outlineLevel="2">
      <c r="C1260" s="668"/>
      <c r="D1260" s="457"/>
      <c r="E1260" s="461"/>
      <c r="F1260" s="462"/>
      <c r="G1260" s="460">
        <f>F1260-E1260</f>
        <v>0</v>
      </c>
      <c r="H1260" s="637"/>
      <c r="I1260" s="641"/>
      <c r="J1260" s="344"/>
      <c r="K1260" s="331"/>
      <c r="L1260" s="331"/>
      <c r="M1260" s="331"/>
      <c r="N1260" s="331"/>
    </row>
    <row r="1261" spans="2:14" ht="18" hidden="1" customHeight="1" outlineLevel="3">
      <c r="C1261" s="668"/>
      <c r="D1261" s="457"/>
      <c r="E1261" s="461"/>
      <c r="F1261" s="462"/>
      <c r="G1261" s="460">
        <f t="shared" ref="G1261:G1264" si="240">F1261-E1261</f>
        <v>0</v>
      </c>
      <c r="H1261" s="637"/>
      <c r="I1261" s="641"/>
      <c r="J1261" s="344"/>
      <c r="K1261" s="331"/>
      <c r="L1261" s="331"/>
      <c r="M1261" s="331"/>
      <c r="N1261" s="331"/>
    </row>
    <row r="1262" spans="2:14" ht="18" hidden="1" customHeight="1" outlineLevel="3">
      <c r="C1262" s="668"/>
      <c r="D1262" s="457"/>
      <c r="E1262" s="461"/>
      <c r="F1262" s="462"/>
      <c r="G1262" s="460">
        <f t="shared" si="240"/>
        <v>0</v>
      </c>
      <c r="H1262" s="637"/>
      <c r="I1262" s="641"/>
      <c r="J1262" s="344"/>
      <c r="K1262" s="331"/>
      <c r="L1262" s="331"/>
      <c r="M1262" s="331"/>
      <c r="N1262" s="331"/>
    </row>
    <row r="1263" spans="2:14" ht="18" hidden="1" customHeight="1" outlineLevel="3">
      <c r="C1263" s="668"/>
      <c r="D1263" s="457"/>
      <c r="E1263" s="461"/>
      <c r="F1263" s="462"/>
      <c r="G1263" s="460">
        <f t="shared" si="240"/>
        <v>0</v>
      </c>
      <c r="H1263" s="637"/>
      <c r="I1263" s="641"/>
      <c r="J1263" s="344"/>
      <c r="K1263" s="331"/>
      <c r="L1263" s="331"/>
      <c r="M1263" s="331"/>
      <c r="N1263" s="331"/>
    </row>
    <row r="1264" spans="2:14" ht="18" hidden="1" customHeight="1" outlineLevel="3">
      <c r="C1264" s="668"/>
      <c r="D1264" s="463"/>
      <c r="E1264" s="464"/>
      <c r="F1264" s="465"/>
      <c r="G1264" s="460">
        <f t="shared" si="240"/>
        <v>0</v>
      </c>
      <c r="H1264" s="639"/>
      <c r="I1264" s="642"/>
      <c r="J1264" s="344"/>
      <c r="K1264" s="331"/>
      <c r="L1264" s="331"/>
      <c r="M1264" s="331"/>
      <c r="N1264" s="331"/>
    </row>
    <row r="1265" spans="2:14" ht="18" hidden="1" customHeight="1" outlineLevel="2" collapsed="1" thickBot="1">
      <c r="C1265" s="669"/>
      <c r="D1265" s="429" t="s">
        <v>117</v>
      </c>
      <c r="E1265" s="423">
        <f>SUM(E1258:E1264)</f>
        <v>0</v>
      </c>
      <c r="F1265" s="423">
        <f>SUM(F1258:F1264)</f>
        <v>0</v>
      </c>
      <c r="G1265" s="443">
        <f>SUM(G1258:G1264)</f>
        <v>0</v>
      </c>
      <c r="H1265" s="654"/>
      <c r="I1265" s="655"/>
      <c r="J1265" s="344"/>
      <c r="K1265" s="331"/>
      <c r="L1265" s="331"/>
      <c r="M1265" s="331"/>
      <c r="N1265" s="331"/>
    </row>
    <row r="1266" spans="2:14" s="192" customFormat="1" ht="18" hidden="1" customHeight="1" outlineLevel="2">
      <c r="B1266"/>
      <c r="C1266" s="667" t="s">
        <v>124</v>
      </c>
      <c r="D1266" s="421"/>
      <c r="E1266" s="422"/>
      <c r="F1266" s="414"/>
      <c r="G1266" s="442">
        <f>F1266-E1266</f>
        <v>0</v>
      </c>
      <c r="H1266" s="651"/>
      <c r="I1266" s="652"/>
      <c r="J1266" s="363"/>
      <c r="K1266" s="364"/>
      <c r="L1266" s="364"/>
      <c r="M1266" s="364"/>
      <c r="N1266" s="364"/>
    </row>
    <row r="1267" spans="2:14" ht="18" hidden="1" customHeight="1" outlineLevel="2">
      <c r="C1267" s="668"/>
      <c r="D1267" s="457"/>
      <c r="E1267" s="458"/>
      <c r="F1267" s="459"/>
      <c r="G1267" s="460">
        <f t="shared" ref="G1267:G1271" si="241">F1267-E1267</f>
        <v>0</v>
      </c>
      <c r="H1267" s="637"/>
      <c r="I1267" s="641"/>
      <c r="J1267" s="344"/>
      <c r="K1267" s="331"/>
      <c r="L1267" s="331"/>
      <c r="M1267" s="331"/>
      <c r="N1267" s="331"/>
    </row>
    <row r="1268" spans="2:14" ht="18" hidden="1" customHeight="1" outlineLevel="2">
      <c r="C1268" s="668"/>
      <c r="D1268" s="457"/>
      <c r="E1268" s="461"/>
      <c r="F1268" s="462"/>
      <c r="G1268" s="460">
        <f t="shared" si="241"/>
        <v>0</v>
      </c>
      <c r="H1268" s="637"/>
      <c r="I1268" s="641"/>
      <c r="J1268" s="344"/>
      <c r="K1268" s="331"/>
      <c r="L1268" s="331"/>
      <c r="M1268" s="331"/>
      <c r="N1268" s="331"/>
    </row>
    <row r="1269" spans="2:14" ht="18" hidden="1" customHeight="1" outlineLevel="3">
      <c r="C1269" s="668"/>
      <c r="D1269" s="457"/>
      <c r="E1269" s="461"/>
      <c r="F1269" s="462"/>
      <c r="G1269" s="460">
        <f t="shared" si="241"/>
        <v>0</v>
      </c>
      <c r="H1269" s="637"/>
      <c r="I1269" s="641"/>
      <c r="J1269" s="344"/>
      <c r="K1269" s="331"/>
      <c r="L1269" s="331"/>
      <c r="M1269" s="331"/>
      <c r="N1269" s="331"/>
    </row>
    <row r="1270" spans="2:14" ht="18" hidden="1" customHeight="1" outlineLevel="3">
      <c r="C1270" s="668"/>
      <c r="D1270" s="457"/>
      <c r="E1270" s="461"/>
      <c r="F1270" s="462"/>
      <c r="G1270" s="460">
        <f t="shared" si="241"/>
        <v>0</v>
      </c>
      <c r="H1270" s="637"/>
      <c r="I1270" s="641"/>
      <c r="J1270" s="344"/>
      <c r="K1270" s="331"/>
      <c r="L1270" s="331"/>
      <c r="M1270" s="331"/>
      <c r="N1270" s="331"/>
    </row>
    <row r="1271" spans="2:14" ht="18" hidden="1" customHeight="1" outlineLevel="3">
      <c r="C1271" s="668"/>
      <c r="D1271" s="457"/>
      <c r="E1271" s="461"/>
      <c r="F1271" s="462"/>
      <c r="G1271" s="460">
        <f t="shared" si="241"/>
        <v>0</v>
      </c>
      <c r="H1271" s="637"/>
      <c r="I1271" s="641"/>
      <c r="J1271" s="344"/>
      <c r="K1271" s="331"/>
      <c r="L1271" s="331"/>
      <c r="M1271" s="331"/>
      <c r="N1271" s="331"/>
    </row>
    <row r="1272" spans="2:14" ht="18" hidden="1" customHeight="1" outlineLevel="3">
      <c r="C1272" s="668"/>
      <c r="D1272" s="463"/>
      <c r="E1272" s="464"/>
      <c r="F1272" s="465"/>
      <c r="G1272" s="460">
        <f>F1272-E1272</f>
        <v>0</v>
      </c>
      <c r="H1272" s="639"/>
      <c r="I1272" s="642"/>
      <c r="J1272" s="344"/>
      <c r="K1272" s="331"/>
      <c r="L1272" s="331"/>
      <c r="M1272" s="331"/>
      <c r="N1272" s="331"/>
    </row>
    <row r="1273" spans="2:14" ht="18" hidden="1" customHeight="1" outlineLevel="2" collapsed="1" thickBot="1">
      <c r="C1273" s="669"/>
      <c r="D1273" s="429" t="s">
        <v>117</v>
      </c>
      <c r="E1273" s="424">
        <f>SUM(E1266:E1272)</f>
        <v>0</v>
      </c>
      <c r="F1273" s="424">
        <f>SUM(F1266:F1272)</f>
        <v>0</v>
      </c>
      <c r="G1273" s="425">
        <f>SUM(G1266:G1272)</f>
        <v>0</v>
      </c>
      <c r="H1273" s="659"/>
      <c r="I1273" s="660"/>
      <c r="J1273" s="344"/>
      <c r="K1273" s="331"/>
      <c r="L1273" s="331"/>
      <c r="M1273" s="331"/>
      <c r="N1273" s="331"/>
    </row>
    <row r="1274" spans="2:14" s="193" customFormat="1" ht="18" hidden="1" customHeight="1" outlineLevel="3">
      <c r="B1274"/>
      <c r="C1274" s="667" t="s">
        <v>125</v>
      </c>
      <c r="D1274" s="421"/>
      <c r="E1274" s="422"/>
      <c r="F1274" s="414"/>
      <c r="G1274" s="442">
        <f>F1274-E1274</f>
        <v>0</v>
      </c>
      <c r="H1274" s="661"/>
      <c r="I1274" s="662"/>
      <c r="J1274" s="365"/>
      <c r="K1274" s="366"/>
      <c r="L1274" s="366"/>
      <c r="M1274" s="366"/>
      <c r="N1274" s="366"/>
    </row>
    <row r="1275" spans="2:14" ht="18" hidden="1" customHeight="1" outlineLevel="3">
      <c r="C1275" s="668"/>
      <c r="D1275" s="457"/>
      <c r="E1275" s="458"/>
      <c r="F1275" s="459"/>
      <c r="G1275" s="460">
        <f>F1275-E1275</f>
        <v>0</v>
      </c>
      <c r="H1275" s="637"/>
      <c r="I1275" s="638"/>
      <c r="J1275" s="344"/>
      <c r="K1275" s="331"/>
      <c r="L1275" s="331"/>
      <c r="M1275" s="331"/>
      <c r="N1275" s="331"/>
    </row>
    <row r="1276" spans="2:14" ht="18" hidden="1" customHeight="1" outlineLevel="3">
      <c r="C1276" s="668"/>
      <c r="D1276" s="457"/>
      <c r="E1276" s="461"/>
      <c r="F1276" s="462"/>
      <c r="G1276" s="460">
        <f t="shared" ref="G1276:G1278" si="242">F1276-E1276</f>
        <v>0</v>
      </c>
      <c r="H1276" s="637"/>
      <c r="I1276" s="638"/>
      <c r="J1276" s="344"/>
      <c r="K1276" s="331"/>
      <c r="L1276" s="331"/>
      <c r="M1276" s="331"/>
      <c r="N1276" s="331"/>
    </row>
    <row r="1277" spans="2:14" ht="18" hidden="1" customHeight="1" outlineLevel="4">
      <c r="C1277" s="668"/>
      <c r="D1277" s="457"/>
      <c r="E1277" s="461"/>
      <c r="F1277" s="462"/>
      <c r="G1277" s="460">
        <f t="shared" si="242"/>
        <v>0</v>
      </c>
      <c r="H1277" s="637"/>
      <c r="I1277" s="638"/>
      <c r="J1277" s="344"/>
      <c r="K1277" s="331"/>
      <c r="L1277" s="331"/>
      <c r="M1277" s="331"/>
      <c r="N1277" s="331"/>
    </row>
    <row r="1278" spans="2:14" ht="18" hidden="1" customHeight="1" outlineLevel="4">
      <c r="C1278" s="668"/>
      <c r="D1278" s="457"/>
      <c r="E1278" s="461"/>
      <c r="F1278" s="462"/>
      <c r="G1278" s="460">
        <f t="shared" si="242"/>
        <v>0</v>
      </c>
      <c r="H1278" s="637"/>
      <c r="I1278" s="638"/>
      <c r="J1278" s="344"/>
      <c r="K1278" s="331"/>
      <c r="L1278" s="331"/>
      <c r="M1278" s="331"/>
      <c r="N1278" s="331"/>
    </row>
    <row r="1279" spans="2:14" ht="18" hidden="1" customHeight="1" outlineLevel="4">
      <c r="C1279" s="668"/>
      <c r="D1279" s="457"/>
      <c r="E1279" s="461"/>
      <c r="F1279" s="462"/>
      <c r="G1279" s="460">
        <f>F1279-E1279</f>
        <v>0</v>
      </c>
      <c r="H1279" s="637"/>
      <c r="I1279" s="638"/>
      <c r="J1279" s="344"/>
      <c r="K1279" s="331"/>
      <c r="L1279" s="331"/>
      <c r="M1279" s="331"/>
      <c r="N1279" s="331"/>
    </row>
    <row r="1280" spans="2:14" ht="18" hidden="1" customHeight="1" outlineLevel="4">
      <c r="C1280" s="668"/>
      <c r="D1280" s="463"/>
      <c r="E1280" s="464"/>
      <c r="F1280" s="465"/>
      <c r="G1280" s="460">
        <f t="shared" ref="G1280" si="243">F1280-E1280</f>
        <v>0</v>
      </c>
      <c r="H1280" s="639"/>
      <c r="I1280" s="640"/>
      <c r="J1280" s="344"/>
      <c r="K1280" s="331"/>
      <c r="L1280" s="331"/>
      <c r="M1280" s="331"/>
      <c r="N1280" s="331"/>
    </row>
    <row r="1281" spans="2:14" ht="18" hidden="1" customHeight="1" outlineLevel="3" collapsed="1" thickBot="1">
      <c r="C1281" s="669"/>
      <c r="D1281" s="429" t="s">
        <v>117</v>
      </c>
      <c r="E1281" s="367">
        <f>SUM(E1274:E1280)</f>
        <v>0</v>
      </c>
      <c r="F1281" s="367">
        <f>SUM(F1274:F1280)</f>
        <v>0</v>
      </c>
      <c r="G1281" s="415">
        <f>SUM(G1274:G1280)</f>
        <v>0</v>
      </c>
      <c r="H1281" s="657"/>
      <c r="I1281" s="658"/>
      <c r="J1281" s="344"/>
      <c r="K1281" s="331"/>
      <c r="L1281" s="331"/>
      <c r="M1281" s="331"/>
      <c r="N1281" s="331"/>
    </row>
    <row r="1282" spans="2:14" s="192" customFormat="1" ht="18" hidden="1" customHeight="1" outlineLevel="3">
      <c r="B1282"/>
      <c r="C1282" s="667" t="s">
        <v>126</v>
      </c>
      <c r="D1282" s="421"/>
      <c r="E1282" s="422"/>
      <c r="F1282" s="414"/>
      <c r="G1282" s="442">
        <f>F1282-E1282</f>
        <v>0</v>
      </c>
      <c r="H1282" s="651"/>
      <c r="I1282" s="652"/>
      <c r="J1282" s="363"/>
      <c r="K1282" s="364"/>
      <c r="L1282" s="364"/>
      <c r="M1282" s="364"/>
      <c r="N1282" s="364"/>
    </row>
    <row r="1283" spans="2:14" ht="18" hidden="1" customHeight="1" outlineLevel="3">
      <c r="C1283" s="668"/>
      <c r="D1283" s="457"/>
      <c r="E1283" s="458"/>
      <c r="F1283" s="459"/>
      <c r="G1283" s="460">
        <f t="shared" ref="G1283:G1285" si="244">F1283-E1283</f>
        <v>0</v>
      </c>
      <c r="H1283" s="637"/>
      <c r="I1283" s="641"/>
      <c r="J1283" s="344"/>
      <c r="K1283" s="331"/>
      <c r="L1283" s="331"/>
      <c r="M1283" s="331"/>
      <c r="N1283" s="331"/>
    </row>
    <row r="1284" spans="2:14" ht="18" hidden="1" customHeight="1" outlineLevel="3">
      <c r="C1284" s="668"/>
      <c r="D1284" s="457"/>
      <c r="E1284" s="461"/>
      <c r="F1284" s="462"/>
      <c r="G1284" s="460">
        <f t="shared" si="244"/>
        <v>0</v>
      </c>
      <c r="H1284" s="637"/>
      <c r="I1284" s="641"/>
      <c r="J1284" s="344"/>
      <c r="K1284" s="331"/>
      <c r="L1284" s="331"/>
      <c r="M1284" s="331"/>
      <c r="N1284" s="331"/>
    </row>
    <row r="1285" spans="2:14" ht="18" hidden="1" customHeight="1" outlineLevel="4">
      <c r="C1285" s="668"/>
      <c r="D1285" s="457"/>
      <c r="E1285" s="461"/>
      <c r="F1285" s="462"/>
      <c r="G1285" s="460">
        <f t="shared" si="244"/>
        <v>0</v>
      </c>
      <c r="H1285" s="637"/>
      <c r="I1285" s="641"/>
      <c r="J1285" s="344"/>
      <c r="K1285" s="331"/>
      <c r="L1285" s="331"/>
      <c r="M1285" s="331"/>
      <c r="N1285" s="331"/>
    </row>
    <row r="1286" spans="2:14" ht="18" hidden="1" customHeight="1" outlineLevel="4">
      <c r="C1286" s="668"/>
      <c r="D1286" s="457"/>
      <c r="E1286" s="461"/>
      <c r="F1286" s="462"/>
      <c r="G1286" s="460">
        <f>F1286-E1286</f>
        <v>0</v>
      </c>
      <c r="H1286" s="637"/>
      <c r="I1286" s="641"/>
      <c r="J1286" s="344"/>
      <c r="K1286" s="331"/>
      <c r="L1286" s="331"/>
      <c r="M1286" s="331"/>
      <c r="N1286" s="331"/>
    </row>
    <row r="1287" spans="2:14" ht="18" hidden="1" customHeight="1" outlineLevel="4">
      <c r="C1287" s="668"/>
      <c r="D1287" s="457"/>
      <c r="E1287" s="461"/>
      <c r="F1287" s="462"/>
      <c r="G1287" s="460">
        <f t="shared" ref="G1287:G1288" si="245">F1287-E1287</f>
        <v>0</v>
      </c>
      <c r="H1287" s="637"/>
      <c r="I1287" s="641"/>
      <c r="J1287" s="344"/>
      <c r="K1287" s="331"/>
      <c r="L1287" s="331"/>
      <c r="M1287" s="331"/>
      <c r="N1287" s="331"/>
    </row>
    <row r="1288" spans="2:14" ht="18" hidden="1" customHeight="1" outlineLevel="4">
      <c r="C1288" s="668"/>
      <c r="D1288" s="463"/>
      <c r="E1288" s="464"/>
      <c r="F1288" s="465"/>
      <c r="G1288" s="460">
        <f t="shared" si="245"/>
        <v>0</v>
      </c>
      <c r="H1288" s="639"/>
      <c r="I1288" s="642"/>
      <c r="J1288" s="344"/>
      <c r="K1288" s="331"/>
      <c r="L1288" s="331"/>
      <c r="M1288" s="331"/>
      <c r="N1288" s="331"/>
    </row>
    <row r="1289" spans="2:14" ht="18" hidden="1" customHeight="1" outlineLevel="3" collapsed="1" thickBot="1">
      <c r="C1289" s="669"/>
      <c r="D1289" s="429" t="s">
        <v>117</v>
      </c>
      <c r="E1289" s="424">
        <f>SUM(E1282:E1288)</f>
        <v>0</v>
      </c>
      <c r="F1289" s="424">
        <f>SUM(F1282:F1288)</f>
        <v>0</v>
      </c>
      <c r="G1289" s="425">
        <f>SUM(G1282:G1288)</f>
        <v>0</v>
      </c>
      <c r="H1289" s="659"/>
      <c r="I1289" s="660"/>
      <c r="J1289" s="344"/>
      <c r="K1289" s="331"/>
      <c r="L1289" s="331"/>
      <c r="M1289" s="331"/>
      <c r="N1289" s="331"/>
    </row>
    <row r="1290" spans="2:14" s="192" customFormat="1" ht="18" hidden="1" customHeight="1" outlineLevel="3">
      <c r="B1290"/>
      <c r="C1290" s="667" t="s">
        <v>127</v>
      </c>
      <c r="D1290" s="421"/>
      <c r="E1290" s="422"/>
      <c r="F1290" s="414"/>
      <c r="G1290" s="442">
        <f>F1290-E1290</f>
        <v>0</v>
      </c>
      <c r="H1290" s="651"/>
      <c r="I1290" s="652"/>
      <c r="J1290" s="363"/>
      <c r="K1290" s="364"/>
      <c r="L1290" s="364"/>
      <c r="M1290" s="364"/>
      <c r="N1290" s="364"/>
    </row>
    <row r="1291" spans="2:14" ht="18" hidden="1" customHeight="1" outlineLevel="3">
      <c r="C1291" s="668"/>
      <c r="D1291" s="457"/>
      <c r="E1291" s="458"/>
      <c r="F1291" s="459"/>
      <c r="G1291" s="460">
        <f t="shared" ref="G1291:G1294" si="246">F1291-E1291</f>
        <v>0</v>
      </c>
      <c r="H1291" s="637"/>
      <c r="I1291" s="641"/>
      <c r="J1291" s="344"/>
      <c r="K1291" s="331"/>
      <c r="L1291" s="331"/>
      <c r="M1291" s="331"/>
      <c r="N1291" s="331"/>
    </row>
    <row r="1292" spans="2:14" ht="18" hidden="1" customHeight="1" outlineLevel="3">
      <c r="C1292" s="668"/>
      <c r="D1292" s="457"/>
      <c r="E1292" s="461"/>
      <c r="F1292" s="462"/>
      <c r="G1292" s="460">
        <f t="shared" si="246"/>
        <v>0</v>
      </c>
      <c r="H1292" s="637"/>
      <c r="I1292" s="641"/>
      <c r="J1292" s="344"/>
      <c r="K1292" s="331"/>
      <c r="L1292" s="331"/>
      <c r="M1292" s="331"/>
      <c r="N1292" s="331"/>
    </row>
    <row r="1293" spans="2:14" ht="18" hidden="1" customHeight="1" outlineLevel="4">
      <c r="C1293" s="668"/>
      <c r="D1293" s="457"/>
      <c r="E1293" s="461"/>
      <c r="F1293" s="462"/>
      <c r="G1293" s="460">
        <f t="shared" si="246"/>
        <v>0</v>
      </c>
      <c r="H1293" s="637"/>
      <c r="I1293" s="641"/>
      <c r="J1293" s="344"/>
      <c r="K1293" s="331"/>
      <c r="L1293" s="331"/>
      <c r="M1293" s="331"/>
      <c r="N1293" s="331"/>
    </row>
    <row r="1294" spans="2:14" ht="18" hidden="1" customHeight="1" outlineLevel="4">
      <c r="C1294" s="668"/>
      <c r="D1294" s="457"/>
      <c r="E1294" s="461"/>
      <c r="F1294" s="462"/>
      <c r="G1294" s="460">
        <f t="shared" si="246"/>
        <v>0</v>
      </c>
      <c r="H1294" s="637"/>
      <c r="I1294" s="641"/>
      <c r="J1294" s="344"/>
      <c r="K1294" s="331"/>
      <c r="L1294" s="331"/>
      <c r="M1294" s="331"/>
      <c r="N1294" s="331"/>
    </row>
    <row r="1295" spans="2:14" ht="18" hidden="1" customHeight="1" outlineLevel="4">
      <c r="C1295" s="668"/>
      <c r="D1295" s="457"/>
      <c r="E1295" s="461"/>
      <c r="F1295" s="462"/>
      <c r="G1295" s="460">
        <f>F1295-E1295</f>
        <v>0</v>
      </c>
      <c r="H1295" s="637"/>
      <c r="I1295" s="641"/>
      <c r="J1295" s="344"/>
      <c r="K1295" s="331"/>
      <c r="L1295" s="331"/>
      <c r="M1295" s="331"/>
      <c r="N1295" s="331"/>
    </row>
    <row r="1296" spans="2:14" ht="18" hidden="1" customHeight="1" outlineLevel="4">
      <c r="C1296" s="668"/>
      <c r="D1296" s="463"/>
      <c r="E1296" s="464"/>
      <c r="F1296" s="465"/>
      <c r="G1296" s="460">
        <f t="shared" ref="G1296" si="247">F1296-E1296</f>
        <v>0</v>
      </c>
      <c r="H1296" s="639"/>
      <c r="I1296" s="642"/>
      <c r="J1296" s="344"/>
      <c r="K1296" s="331"/>
      <c r="L1296" s="331"/>
      <c r="M1296" s="331"/>
      <c r="N1296" s="331"/>
    </row>
    <row r="1297" spans="2:14" ht="18" hidden="1" customHeight="1" outlineLevel="3" collapsed="1" thickBot="1">
      <c r="C1297" s="669"/>
      <c r="D1297" s="429" t="s">
        <v>117</v>
      </c>
      <c r="E1297" s="424">
        <f>SUM(E1290:E1296)</f>
        <v>0</v>
      </c>
      <c r="F1297" s="424">
        <f>SUM(F1290:F1296)</f>
        <v>0</v>
      </c>
      <c r="G1297" s="425">
        <f>SUM(G1290:G1296)</f>
        <v>0</v>
      </c>
      <c r="H1297" s="659"/>
      <c r="I1297" s="660"/>
      <c r="J1297" s="344"/>
      <c r="K1297" s="331"/>
      <c r="L1297" s="331"/>
      <c r="M1297" s="331"/>
      <c r="N1297" s="331"/>
    </row>
    <row r="1298" spans="2:14" s="192" customFormat="1" ht="18" hidden="1" customHeight="1" outlineLevel="3">
      <c r="B1298"/>
      <c r="C1298" s="667" t="s">
        <v>128</v>
      </c>
      <c r="D1298" s="421"/>
      <c r="E1298" s="422"/>
      <c r="F1298" s="414"/>
      <c r="G1298" s="442">
        <f>F1298-E1298</f>
        <v>0</v>
      </c>
      <c r="H1298" s="651"/>
      <c r="I1298" s="652"/>
      <c r="J1298" s="363"/>
      <c r="K1298" s="364"/>
      <c r="L1298" s="364"/>
      <c r="M1298" s="364"/>
      <c r="N1298" s="364"/>
    </row>
    <row r="1299" spans="2:14" ht="18" hidden="1" customHeight="1" outlineLevel="3">
      <c r="C1299" s="668"/>
      <c r="D1299" s="457"/>
      <c r="E1299" s="458"/>
      <c r="F1299" s="459"/>
      <c r="G1299" s="460">
        <f>F1299-E1299</f>
        <v>0</v>
      </c>
      <c r="H1299" s="637"/>
      <c r="I1299" s="641"/>
      <c r="J1299" s="344"/>
      <c r="K1299" s="331"/>
      <c r="L1299" s="331"/>
      <c r="M1299" s="331"/>
      <c r="N1299" s="331"/>
    </row>
    <row r="1300" spans="2:14" ht="18" hidden="1" customHeight="1" outlineLevel="3">
      <c r="C1300" s="668"/>
      <c r="D1300" s="457"/>
      <c r="E1300" s="461"/>
      <c r="F1300" s="462"/>
      <c r="G1300" s="460">
        <f>F1300-E1300</f>
        <v>0</v>
      </c>
      <c r="H1300" s="637"/>
      <c r="I1300" s="641"/>
      <c r="J1300" s="344"/>
      <c r="K1300" s="331"/>
      <c r="L1300" s="331"/>
      <c r="M1300" s="331"/>
      <c r="N1300" s="331"/>
    </row>
    <row r="1301" spans="2:14" ht="18" hidden="1" customHeight="1" outlineLevel="4">
      <c r="C1301" s="668"/>
      <c r="D1301" s="457"/>
      <c r="E1301" s="461"/>
      <c r="F1301" s="462"/>
      <c r="G1301" s="460">
        <f t="shared" ref="G1301:G1304" si="248">F1301-E1301</f>
        <v>0</v>
      </c>
      <c r="H1301" s="637"/>
      <c r="I1301" s="641"/>
      <c r="J1301" s="344"/>
      <c r="K1301" s="331"/>
      <c r="L1301" s="331"/>
      <c r="M1301" s="331"/>
      <c r="N1301" s="331"/>
    </row>
    <row r="1302" spans="2:14" ht="18" hidden="1" customHeight="1" outlineLevel="4">
      <c r="C1302" s="668"/>
      <c r="D1302" s="457"/>
      <c r="E1302" s="461"/>
      <c r="F1302" s="462"/>
      <c r="G1302" s="460">
        <f t="shared" si="248"/>
        <v>0</v>
      </c>
      <c r="H1302" s="637"/>
      <c r="I1302" s="641"/>
      <c r="J1302" s="344"/>
      <c r="K1302" s="331"/>
      <c r="L1302" s="331"/>
      <c r="M1302" s="331"/>
      <c r="N1302" s="331"/>
    </row>
    <row r="1303" spans="2:14" ht="18" hidden="1" customHeight="1" outlineLevel="4">
      <c r="C1303" s="668"/>
      <c r="D1303" s="457"/>
      <c r="E1303" s="461"/>
      <c r="F1303" s="462"/>
      <c r="G1303" s="460">
        <f t="shared" si="248"/>
        <v>0</v>
      </c>
      <c r="H1303" s="637"/>
      <c r="I1303" s="641"/>
      <c r="J1303" s="344"/>
      <c r="K1303" s="331"/>
      <c r="L1303" s="331"/>
      <c r="M1303" s="331"/>
      <c r="N1303" s="331"/>
    </row>
    <row r="1304" spans="2:14" ht="18" hidden="1" customHeight="1" outlineLevel="4">
      <c r="C1304" s="668"/>
      <c r="D1304" s="463"/>
      <c r="E1304" s="464"/>
      <c r="F1304" s="465"/>
      <c r="G1304" s="460">
        <f t="shared" si="248"/>
        <v>0</v>
      </c>
      <c r="H1304" s="639"/>
      <c r="I1304" s="642"/>
      <c r="J1304" s="344"/>
      <c r="K1304" s="331"/>
      <c r="L1304" s="331"/>
      <c r="M1304" s="331"/>
      <c r="N1304" s="331"/>
    </row>
    <row r="1305" spans="2:14" ht="18" hidden="1" customHeight="1" outlineLevel="3" collapsed="1" thickBot="1">
      <c r="C1305" s="669"/>
      <c r="D1305" s="429" t="s">
        <v>117</v>
      </c>
      <c r="E1305" s="424">
        <f>SUM(E1298:E1304)</f>
        <v>0</v>
      </c>
      <c r="F1305" s="424">
        <f>SUM(F1298:F1304)</f>
        <v>0</v>
      </c>
      <c r="G1305" s="425">
        <f>SUM(G1298:G1304)</f>
        <v>0</v>
      </c>
      <c r="H1305" s="659"/>
      <c r="I1305" s="660"/>
      <c r="J1305" s="344"/>
      <c r="K1305" s="331"/>
      <c r="L1305" s="331"/>
      <c r="M1305" s="331"/>
      <c r="N1305" s="331"/>
    </row>
    <row r="1306" spans="2:14" ht="18" hidden="1" customHeight="1" outlineLevel="3">
      <c r="C1306" s="667" t="s">
        <v>129</v>
      </c>
      <c r="D1306" s="421"/>
      <c r="E1306" s="422"/>
      <c r="F1306" s="414"/>
      <c r="G1306" s="442">
        <f>F1306-E1306</f>
        <v>0</v>
      </c>
      <c r="H1306" s="651"/>
      <c r="I1306" s="652"/>
      <c r="J1306" s="344"/>
      <c r="K1306" s="331"/>
      <c r="L1306" s="331"/>
      <c r="M1306" s="331"/>
      <c r="N1306" s="331"/>
    </row>
    <row r="1307" spans="2:14" ht="18" hidden="1" customHeight="1" outlineLevel="3">
      <c r="C1307" s="668"/>
      <c r="D1307" s="457"/>
      <c r="E1307" s="458"/>
      <c r="F1307" s="459"/>
      <c r="G1307" s="460">
        <f t="shared" ref="G1307:G1311" si="249">F1307-E1307</f>
        <v>0</v>
      </c>
      <c r="H1307" s="637"/>
      <c r="I1307" s="641"/>
      <c r="J1307" s="344"/>
      <c r="K1307" s="331"/>
      <c r="L1307" s="331"/>
      <c r="M1307" s="331"/>
      <c r="N1307" s="331"/>
    </row>
    <row r="1308" spans="2:14" ht="18" hidden="1" customHeight="1" outlineLevel="3">
      <c r="C1308" s="668"/>
      <c r="D1308" s="457"/>
      <c r="E1308" s="461"/>
      <c r="F1308" s="462"/>
      <c r="G1308" s="460">
        <f t="shared" si="249"/>
        <v>0</v>
      </c>
      <c r="H1308" s="637"/>
      <c r="I1308" s="641"/>
      <c r="J1308" s="344"/>
      <c r="K1308" s="331"/>
      <c r="L1308" s="331"/>
      <c r="M1308" s="331"/>
      <c r="N1308" s="331"/>
    </row>
    <row r="1309" spans="2:14" ht="18" hidden="1" customHeight="1" outlineLevel="4">
      <c r="C1309" s="668"/>
      <c r="D1309" s="457"/>
      <c r="E1309" s="461"/>
      <c r="F1309" s="462"/>
      <c r="G1309" s="460">
        <f t="shared" si="249"/>
        <v>0</v>
      </c>
      <c r="H1309" s="637"/>
      <c r="I1309" s="641"/>
      <c r="J1309" s="344"/>
      <c r="K1309" s="331"/>
      <c r="L1309" s="331"/>
      <c r="M1309" s="331"/>
      <c r="N1309" s="331"/>
    </row>
    <row r="1310" spans="2:14" ht="18" hidden="1" customHeight="1" outlineLevel="4">
      <c r="C1310" s="668"/>
      <c r="D1310" s="457"/>
      <c r="E1310" s="461"/>
      <c r="F1310" s="462"/>
      <c r="G1310" s="460">
        <f t="shared" si="249"/>
        <v>0</v>
      </c>
      <c r="H1310" s="637"/>
      <c r="I1310" s="641"/>
      <c r="J1310" s="344"/>
      <c r="K1310" s="331"/>
      <c r="L1310" s="331"/>
      <c r="M1310" s="331"/>
      <c r="N1310" s="331"/>
    </row>
    <row r="1311" spans="2:14" ht="18" hidden="1" customHeight="1" outlineLevel="4">
      <c r="C1311" s="668"/>
      <c r="D1311" s="457"/>
      <c r="E1311" s="461"/>
      <c r="F1311" s="462"/>
      <c r="G1311" s="460">
        <f t="shared" si="249"/>
        <v>0</v>
      </c>
      <c r="H1311" s="637"/>
      <c r="I1311" s="641"/>
      <c r="J1311" s="344"/>
      <c r="K1311" s="331"/>
      <c r="L1311" s="331"/>
      <c r="M1311" s="331"/>
      <c r="N1311" s="331"/>
    </row>
    <row r="1312" spans="2:14" ht="18" hidden="1" customHeight="1" outlineLevel="4">
      <c r="C1312" s="668"/>
      <c r="D1312" s="463"/>
      <c r="E1312" s="464"/>
      <c r="F1312" s="465"/>
      <c r="G1312" s="460">
        <f>F1312-E1312</f>
        <v>0</v>
      </c>
      <c r="H1312" s="639"/>
      <c r="I1312" s="642"/>
      <c r="J1312" s="344"/>
      <c r="K1312" s="331"/>
      <c r="L1312" s="331"/>
      <c r="M1312" s="331"/>
      <c r="N1312" s="331"/>
    </row>
    <row r="1313" spans="2:14" ht="18" hidden="1" customHeight="1" outlineLevel="3" collapsed="1" thickBot="1">
      <c r="C1313" s="669"/>
      <c r="D1313" s="429" t="s">
        <v>117</v>
      </c>
      <c r="E1313" s="423">
        <f>SUM(E1306:E1312)</f>
        <v>0</v>
      </c>
      <c r="F1313" s="423">
        <f>SUM(F1306:F1312)</f>
        <v>0</v>
      </c>
      <c r="G1313" s="443">
        <f>SUM(G1306:G1312)</f>
        <v>0</v>
      </c>
      <c r="H1313" s="654"/>
      <c r="I1313" s="655"/>
      <c r="J1313" s="344"/>
      <c r="K1313" s="331"/>
      <c r="L1313" s="331"/>
      <c r="M1313" s="331"/>
      <c r="N1313" s="331"/>
    </row>
    <row r="1314" spans="2:14" s="192" customFormat="1" ht="18" hidden="1" customHeight="1" outlineLevel="3">
      <c r="B1314"/>
      <c r="C1314" s="667" t="s">
        <v>130</v>
      </c>
      <c r="D1314" s="421"/>
      <c r="E1314" s="422"/>
      <c r="F1314" s="414"/>
      <c r="G1314" s="442">
        <f>F1314-E1314</f>
        <v>0</v>
      </c>
      <c r="H1314" s="651"/>
      <c r="I1314" s="652"/>
      <c r="J1314" s="363"/>
      <c r="K1314" s="364"/>
      <c r="L1314" s="364"/>
      <c r="M1314" s="364"/>
      <c r="N1314" s="364"/>
    </row>
    <row r="1315" spans="2:14" ht="18" hidden="1" customHeight="1" outlineLevel="3">
      <c r="C1315" s="668"/>
      <c r="D1315" s="457"/>
      <c r="E1315" s="458"/>
      <c r="F1315" s="459"/>
      <c r="G1315" s="460">
        <f>F1315-E1315</f>
        <v>0</v>
      </c>
      <c r="H1315" s="637"/>
      <c r="I1315" s="641"/>
      <c r="J1315" s="344"/>
      <c r="K1315" s="331"/>
      <c r="L1315" s="331"/>
      <c r="M1315" s="331"/>
      <c r="N1315" s="331"/>
    </row>
    <row r="1316" spans="2:14" ht="18" hidden="1" customHeight="1" outlineLevel="3">
      <c r="C1316" s="668"/>
      <c r="D1316" s="457"/>
      <c r="E1316" s="461"/>
      <c r="F1316" s="462"/>
      <c r="G1316" s="460">
        <f t="shared" ref="G1316:G1318" si="250">F1316-E1316</f>
        <v>0</v>
      </c>
      <c r="H1316" s="637"/>
      <c r="I1316" s="641"/>
      <c r="J1316" s="344"/>
      <c r="K1316" s="331"/>
      <c r="L1316" s="331"/>
      <c r="M1316" s="331"/>
      <c r="N1316" s="331"/>
    </row>
    <row r="1317" spans="2:14" ht="18" hidden="1" customHeight="1" outlineLevel="4">
      <c r="C1317" s="668"/>
      <c r="D1317" s="457"/>
      <c r="E1317" s="461"/>
      <c r="F1317" s="462"/>
      <c r="G1317" s="460">
        <f t="shared" si="250"/>
        <v>0</v>
      </c>
      <c r="H1317" s="637"/>
      <c r="I1317" s="641"/>
      <c r="J1317" s="344"/>
      <c r="K1317" s="331"/>
      <c r="L1317" s="331"/>
      <c r="M1317" s="331"/>
      <c r="N1317" s="331"/>
    </row>
    <row r="1318" spans="2:14" ht="18" hidden="1" customHeight="1" outlineLevel="4">
      <c r="C1318" s="668"/>
      <c r="D1318" s="457"/>
      <c r="E1318" s="461"/>
      <c r="F1318" s="462"/>
      <c r="G1318" s="460">
        <f t="shared" si="250"/>
        <v>0</v>
      </c>
      <c r="H1318" s="637"/>
      <c r="I1318" s="641"/>
      <c r="J1318" s="344"/>
      <c r="K1318" s="331"/>
      <c r="L1318" s="331"/>
      <c r="M1318" s="331"/>
      <c r="N1318" s="331"/>
    </row>
    <row r="1319" spans="2:14" ht="18" hidden="1" customHeight="1" outlineLevel="4">
      <c r="C1319" s="668"/>
      <c r="D1319" s="457"/>
      <c r="E1319" s="461"/>
      <c r="F1319" s="462"/>
      <c r="G1319" s="460">
        <f>F1319-E1319</f>
        <v>0</v>
      </c>
      <c r="H1319" s="637"/>
      <c r="I1319" s="641"/>
      <c r="J1319" s="344"/>
      <c r="K1319" s="331"/>
      <c r="L1319" s="331"/>
      <c r="M1319" s="331"/>
      <c r="N1319" s="331"/>
    </row>
    <row r="1320" spans="2:14" ht="18" hidden="1" customHeight="1" outlineLevel="4">
      <c r="C1320" s="668"/>
      <c r="D1320" s="463"/>
      <c r="E1320" s="464"/>
      <c r="F1320" s="465"/>
      <c r="G1320" s="460">
        <f t="shared" ref="G1320" si="251">F1320-E1320</f>
        <v>0</v>
      </c>
      <c r="H1320" s="639"/>
      <c r="I1320" s="642"/>
      <c r="J1320" s="344"/>
      <c r="K1320" s="331"/>
      <c r="L1320" s="331"/>
      <c r="M1320" s="331"/>
      <c r="N1320" s="331"/>
    </row>
    <row r="1321" spans="2:14" ht="18" hidden="1" customHeight="1" outlineLevel="3" collapsed="1" thickBot="1">
      <c r="C1321" s="669"/>
      <c r="D1321" s="429" t="s">
        <v>117</v>
      </c>
      <c r="E1321" s="424">
        <f>SUM(E1314:E1320)</f>
        <v>0</v>
      </c>
      <c r="F1321" s="424">
        <f>SUM(F1314:F1320)</f>
        <v>0</v>
      </c>
      <c r="G1321" s="425">
        <f>SUM(G1314:G1320)</f>
        <v>0</v>
      </c>
      <c r="H1321" s="659"/>
      <c r="I1321" s="660"/>
      <c r="J1321" s="344"/>
      <c r="K1321" s="331"/>
      <c r="L1321" s="331"/>
      <c r="M1321" s="331"/>
      <c r="N1321" s="331"/>
    </row>
    <row r="1322" spans="2:14" s="193" customFormat="1" ht="18" hidden="1" customHeight="1" outlineLevel="3">
      <c r="B1322"/>
      <c r="C1322" s="667" t="s">
        <v>131</v>
      </c>
      <c r="D1322" s="421"/>
      <c r="E1322" s="422"/>
      <c r="F1322" s="414"/>
      <c r="G1322" s="442">
        <f>F1322-E1322</f>
        <v>0</v>
      </c>
      <c r="H1322" s="661"/>
      <c r="I1322" s="662"/>
      <c r="J1322" s="365"/>
      <c r="K1322" s="366"/>
      <c r="L1322" s="366"/>
      <c r="M1322" s="366"/>
      <c r="N1322" s="366"/>
    </row>
    <row r="1323" spans="2:14" ht="18" hidden="1" customHeight="1" outlineLevel="3">
      <c r="C1323" s="668"/>
      <c r="D1323" s="457"/>
      <c r="E1323" s="458"/>
      <c r="F1323" s="459"/>
      <c r="G1323" s="460">
        <f t="shared" ref="G1323:G1325" si="252">F1323-E1323</f>
        <v>0</v>
      </c>
      <c r="H1323" s="637"/>
      <c r="I1323" s="638"/>
      <c r="J1323" s="344"/>
      <c r="K1323" s="331"/>
      <c r="L1323" s="331"/>
      <c r="M1323" s="331"/>
      <c r="N1323" s="331"/>
    </row>
    <row r="1324" spans="2:14" ht="18" hidden="1" customHeight="1" outlineLevel="3">
      <c r="C1324" s="668"/>
      <c r="D1324" s="457"/>
      <c r="E1324" s="461"/>
      <c r="F1324" s="462"/>
      <c r="G1324" s="460">
        <f t="shared" si="252"/>
        <v>0</v>
      </c>
      <c r="H1324" s="637"/>
      <c r="I1324" s="638"/>
      <c r="J1324" s="344"/>
      <c r="K1324" s="331"/>
      <c r="L1324" s="331"/>
      <c r="M1324" s="331"/>
      <c r="N1324" s="331"/>
    </row>
    <row r="1325" spans="2:14" ht="18" hidden="1" customHeight="1" outlineLevel="4">
      <c r="C1325" s="668"/>
      <c r="D1325" s="457"/>
      <c r="E1325" s="461"/>
      <c r="F1325" s="462"/>
      <c r="G1325" s="460">
        <f t="shared" si="252"/>
        <v>0</v>
      </c>
      <c r="H1325" s="637"/>
      <c r="I1325" s="638"/>
      <c r="J1325" s="344"/>
      <c r="K1325" s="331"/>
      <c r="L1325" s="331"/>
      <c r="M1325" s="331"/>
      <c r="N1325" s="331"/>
    </row>
    <row r="1326" spans="2:14" ht="18" hidden="1" customHeight="1" outlineLevel="4">
      <c r="C1326" s="668"/>
      <c r="D1326" s="457"/>
      <c r="E1326" s="461"/>
      <c r="F1326" s="462"/>
      <c r="G1326" s="460">
        <f>F1326-E1326</f>
        <v>0</v>
      </c>
      <c r="H1326" s="637"/>
      <c r="I1326" s="638"/>
      <c r="J1326" s="344"/>
      <c r="K1326" s="331"/>
      <c r="L1326" s="331"/>
      <c r="M1326" s="331"/>
      <c r="N1326" s="331"/>
    </row>
    <row r="1327" spans="2:14" ht="18" hidden="1" customHeight="1" outlineLevel="4">
      <c r="C1327" s="668"/>
      <c r="D1327" s="457"/>
      <c r="E1327" s="461"/>
      <c r="F1327" s="462"/>
      <c r="G1327" s="460">
        <f t="shared" ref="G1327:G1328" si="253">F1327-E1327</f>
        <v>0</v>
      </c>
      <c r="H1327" s="637"/>
      <c r="I1327" s="638"/>
      <c r="J1327" s="344"/>
      <c r="K1327" s="331"/>
      <c r="L1327" s="331"/>
      <c r="M1327" s="331"/>
      <c r="N1327" s="331"/>
    </row>
    <row r="1328" spans="2:14" ht="18" hidden="1" customHeight="1" outlineLevel="4">
      <c r="C1328" s="668"/>
      <c r="D1328" s="463"/>
      <c r="E1328" s="464"/>
      <c r="F1328" s="465"/>
      <c r="G1328" s="460">
        <f t="shared" si="253"/>
        <v>0</v>
      </c>
      <c r="H1328" s="639"/>
      <c r="I1328" s="640"/>
      <c r="J1328" s="344"/>
      <c r="K1328" s="331"/>
      <c r="L1328" s="331"/>
      <c r="M1328" s="331"/>
      <c r="N1328" s="331"/>
    </row>
    <row r="1329" spans="2:14" ht="18" hidden="1" customHeight="1" outlineLevel="3" collapsed="1" thickBot="1">
      <c r="C1329" s="669"/>
      <c r="D1329" s="429" t="s">
        <v>117</v>
      </c>
      <c r="E1329" s="367">
        <f>SUM(E1322:E1328)</f>
        <v>0</v>
      </c>
      <c r="F1329" s="367">
        <f>SUM(F1322:F1328)</f>
        <v>0</v>
      </c>
      <c r="G1329" s="415">
        <f>SUM(G1322:G1328)</f>
        <v>0</v>
      </c>
      <c r="H1329" s="657"/>
      <c r="I1329" s="658"/>
      <c r="J1329" s="344"/>
      <c r="K1329" s="331"/>
      <c r="L1329" s="331"/>
      <c r="M1329" s="331"/>
      <c r="N1329" s="331"/>
    </row>
    <row r="1330" spans="2:14" s="192" customFormat="1" ht="18" hidden="1" customHeight="1" outlineLevel="3">
      <c r="B1330"/>
      <c r="C1330" s="667" t="s">
        <v>132</v>
      </c>
      <c r="D1330" s="421"/>
      <c r="E1330" s="422"/>
      <c r="F1330" s="414"/>
      <c r="G1330" s="442">
        <f>F1330-E1330</f>
        <v>0</v>
      </c>
      <c r="H1330" s="651"/>
      <c r="I1330" s="652"/>
      <c r="J1330" s="363"/>
      <c r="K1330" s="364"/>
      <c r="L1330" s="364"/>
      <c r="M1330" s="364"/>
      <c r="N1330" s="364"/>
    </row>
    <row r="1331" spans="2:14" ht="18" hidden="1" customHeight="1" outlineLevel="3">
      <c r="C1331" s="668"/>
      <c r="D1331" s="457"/>
      <c r="E1331" s="458"/>
      <c r="F1331" s="459"/>
      <c r="G1331" s="460">
        <f t="shared" ref="G1331:G1334" si="254">F1331-E1331</f>
        <v>0</v>
      </c>
      <c r="H1331" s="637"/>
      <c r="I1331" s="641"/>
      <c r="J1331" s="344"/>
      <c r="K1331" s="331"/>
      <c r="L1331" s="331"/>
      <c r="M1331" s="331"/>
      <c r="N1331" s="331"/>
    </row>
    <row r="1332" spans="2:14" ht="18" hidden="1" customHeight="1" outlineLevel="3">
      <c r="C1332" s="668"/>
      <c r="D1332" s="457"/>
      <c r="E1332" s="461"/>
      <c r="F1332" s="462"/>
      <c r="G1332" s="460">
        <f t="shared" si="254"/>
        <v>0</v>
      </c>
      <c r="H1332" s="637"/>
      <c r="I1332" s="641"/>
      <c r="J1332" s="344"/>
      <c r="K1332" s="331"/>
      <c r="L1332" s="331"/>
      <c r="M1332" s="331"/>
      <c r="N1332" s="331"/>
    </row>
    <row r="1333" spans="2:14" ht="18" hidden="1" customHeight="1" outlineLevel="4">
      <c r="C1333" s="668"/>
      <c r="D1333" s="457"/>
      <c r="E1333" s="461"/>
      <c r="F1333" s="462"/>
      <c r="G1333" s="460">
        <f t="shared" si="254"/>
        <v>0</v>
      </c>
      <c r="H1333" s="637"/>
      <c r="I1333" s="641"/>
      <c r="J1333" s="344"/>
      <c r="K1333" s="331"/>
      <c r="L1333" s="331"/>
      <c r="M1333" s="331"/>
      <c r="N1333" s="331"/>
    </row>
    <row r="1334" spans="2:14" ht="18" hidden="1" customHeight="1" outlineLevel="4">
      <c r="C1334" s="668"/>
      <c r="D1334" s="457"/>
      <c r="E1334" s="461"/>
      <c r="F1334" s="462"/>
      <c r="G1334" s="460">
        <f t="shared" si="254"/>
        <v>0</v>
      </c>
      <c r="H1334" s="637"/>
      <c r="I1334" s="641"/>
      <c r="J1334" s="344"/>
      <c r="K1334" s="331"/>
      <c r="L1334" s="331"/>
      <c r="M1334" s="331"/>
      <c r="N1334" s="331"/>
    </row>
    <row r="1335" spans="2:14" ht="18" hidden="1" customHeight="1" outlineLevel="4">
      <c r="C1335" s="668"/>
      <c r="D1335" s="457"/>
      <c r="E1335" s="461"/>
      <c r="F1335" s="462"/>
      <c r="G1335" s="460">
        <f>F1335-E1335</f>
        <v>0</v>
      </c>
      <c r="H1335" s="637"/>
      <c r="I1335" s="641"/>
      <c r="J1335" s="344"/>
      <c r="K1335" s="331"/>
      <c r="L1335" s="331"/>
      <c r="M1335" s="331"/>
      <c r="N1335" s="331"/>
    </row>
    <row r="1336" spans="2:14" ht="18" hidden="1" customHeight="1" outlineLevel="4">
      <c r="C1336" s="668"/>
      <c r="D1336" s="463"/>
      <c r="E1336" s="464"/>
      <c r="F1336" s="465"/>
      <c r="G1336" s="460">
        <f t="shared" ref="G1336" si="255">F1336-E1336</f>
        <v>0</v>
      </c>
      <c r="H1336" s="639"/>
      <c r="I1336" s="642"/>
      <c r="J1336" s="344"/>
      <c r="K1336" s="331"/>
      <c r="L1336" s="331"/>
      <c r="M1336" s="331"/>
      <c r="N1336" s="331"/>
    </row>
    <row r="1337" spans="2:14" ht="18" hidden="1" customHeight="1" outlineLevel="3" collapsed="1" thickBot="1">
      <c r="C1337" s="669"/>
      <c r="D1337" s="429" t="s">
        <v>117</v>
      </c>
      <c r="E1337" s="424">
        <f>SUM(E1330:E1336)</f>
        <v>0</v>
      </c>
      <c r="F1337" s="424">
        <f>SUM(F1330:F1336)</f>
        <v>0</v>
      </c>
      <c r="G1337" s="425">
        <f>SUM(G1330:G1336)</f>
        <v>0</v>
      </c>
      <c r="H1337" s="659"/>
      <c r="I1337" s="660"/>
      <c r="J1337" s="344"/>
      <c r="K1337" s="331"/>
      <c r="L1337" s="331"/>
      <c r="M1337" s="331"/>
      <c r="N1337" s="331"/>
    </row>
    <row r="1338" spans="2:14" s="192" customFormat="1" ht="18" hidden="1" customHeight="1" outlineLevel="3">
      <c r="B1338"/>
      <c r="C1338" s="667" t="s">
        <v>133</v>
      </c>
      <c r="D1338" s="421"/>
      <c r="E1338" s="422"/>
      <c r="F1338" s="414"/>
      <c r="G1338" s="442">
        <f>F1338-E1338</f>
        <v>0</v>
      </c>
      <c r="H1338" s="651"/>
      <c r="I1338" s="652"/>
      <c r="J1338" s="363"/>
      <c r="K1338" s="364"/>
      <c r="L1338" s="364"/>
      <c r="M1338" s="364"/>
      <c r="N1338" s="364"/>
    </row>
    <row r="1339" spans="2:14" ht="18" hidden="1" customHeight="1" outlineLevel="3">
      <c r="C1339" s="668"/>
      <c r="D1339" s="457"/>
      <c r="E1339" s="458"/>
      <c r="F1339" s="459"/>
      <c r="G1339" s="460">
        <f>F1339-E1339</f>
        <v>0</v>
      </c>
      <c r="H1339" s="637"/>
      <c r="I1339" s="641"/>
      <c r="J1339" s="344"/>
      <c r="K1339" s="331"/>
      <c r="L1339" s="331"/>
      <c r="M1339" s="331"/>
      <c r="N1339" s="331"/>
    </row>
    <row r="1340" spans="2:14" ht="18" hidden="1" customHeight="1" outlineLevel="3">
      <c r="C1340" s="668"/>
      <c r="D1340" s="457"/>
      <c r="E1340" s="461"/>
      <c r="F1340" s="462"/>
      <c r="G1340" s="460">
        <f>F1340-E1340</f>
        <v>0</v>
      </c>
      <c r="H1340" s="637"/>
      <c r="I1340" s="641"/>
      <c r="J1340" s="344"/>
      <c r="K1340" s="331"/>
      <c r="L1340" s="331"/>
      <c r="M1340" s="331"/>
      <c r="N1340" s="331"/>
    </row>
    <row r="1341" spans="2:14" ht="18" hidden="1" customHeight="1" outlineLevel="4">
      <c r="C1341" s="668"/>
      <c r="D1341" s="457"/>
      <c r="E1341" s="461"/>
      <c r="F1341" s="462"/>
      <c r="G1341" s="460">
        <f t="shared" ref="G1341:G1344" si="256">F1341-E1341</f>
        <v>0</v>
      </c>
      <c r="H1341" s="637"/>
      <c r="I1341" s="641"/>
      <c r="J1341" s="344"/>
      <c r="K1341" s="331"/>
      <c r="L1341" s="331"/>
      <c r="M1341" s="331"/>
      <c r="N1341" s="331"/>
    </row>
    <row r="1342" spans="2:14" ht="18" hidden="1" customHeight="1" outlineLevel="4">
      <c r="C1342" s="668"/>
      <c r="D1342" s="457"/>
      <c r="E1342" s="461"/>
      <c r="F1342" s="462"/>
      <c r="G1342" s="460">
        <f t="shared" si="256"/>
        <v>0</v>
      </c>
      <c r="H1342" s="637"/>
      <c r="I1342" s="641"/>
      <c r="J1342" s="344"/>
      <c r="K1342" s="331"/>
      <c r="L1342" s="331"/>
      <c r="M1342" s="331"/>
      <c r="N1342" s="331"/>
    </row>
    <row r="1343" spans="2:14" ht="18" hidden="1" customHeight="1" outlineLevel="4">
      <c r="C1343" s="668"/>
      <c r="D1343" s="457"/>
      <c r="E1343" s="461"/>
      <c r="F1343" s="462"/>
      <c r="G1343" s="460">
        <f t="shared" si="256"/>
        <v>0</v>
      </c>
      <c r="H1343" s="637"/>
      <c r="I1343" s="641"/>
      <c r="J1343" s="344"/>
      <c r="K1343" s="331"/>
      <c r="L1343" s="331"/>
      <c r="M1343" s="331"/>
      <c r="N1343" s="331"/>
    </row>
    <row r="1344" spans="2:14" ht="18" hidden="1" customHeight="1" outlineLevel="4">
      <c r="C1344" s="668"/>
      <c r="D1344" s="463"/>
      <c r="E1344" s="464"/>
      <c r="F1344" s="465"/>
      <c r="G1344" s="460">
        <f t="shared" si="256"/>
        <v>0</v>
      </c>
      <c r="H1344" s="639"/>
      <c r="I1344" s="642"/>
      <c r="J1344" s="344"/>
      <c r="K1344" s="331"/>
      <c r="L1344" s="331"/>
      <c r="M1344" s="331"/>
      <c r="N1344" s="331"/>
    </row>
    <row r="1345" spans="2:14" ht="18" hidden="1" customHeight="1" outlineLevel="3" collapsed="1" thickBot="1">
      <c r="C1345" s="669"/>
      <c r="D1345" s="429" t="s">
        <v>117</v>
      </c>
      <c r="E1345" s="424">
        <f>SUM(E1338:E1344)</f>
        <v>0</v>
      </c>
      <c r="F1345" s="424">
        <f>SUM(F1338:F1344)</f>
        <v>0</v>
      </c>
      <c r="G1345" s="425">
        <f>SUM(G1338:G1344)</f>
        <v>0</v>
      </c>
      <c r="H1345" s="659"/>
      <c r="I1345" s="660"/>
      <c r="J1345" s="344"/>
      <c r="K1345" s="331"/>
      <c r="L1345" s="331"/>
      <c r="M1345" s="331"/>
      <c r="N1345" s="331"/>
    </row>
    <row r="1346" spans="2:14" s="192" customFormat="1" ht="18" hidden="1" customHeight="1" outlineLevel="3">
      <c r="B1346"/>
      <c r="C1346" s="667" t="s">
        <v>134</v>
      </c>
      <c r="D1346" s="421"/>
      <c r="E1346" s="422"/>
      <c r="F1346" s="414"/>
      <c r="G1346" s="442">
        <f>F1346-E1346</f>
        <v>0</v>
      </c>
      <c r="H1346" s="651"/>
      <c r="I1346" s="652"/>
      <c r="J1346" s="363"/>
      <c r="K1346" s="364"/>
      <c r="L1346" s="364"/>
      <c r="M1346" s="364"/>
      <c r="N1346" s="364"/>
    </row>
    <row r="1347" spans="2:14" ht="18" hidden="1" customHeight="1" outlineLevel="3">
      <c r="C1347" s="668"/>
      <c r="D1347" s="457"/>
      <c r="E1347" s="458"/>
      <c r="F1347" s="459"/>
      <c r="G1347" s="460">
        <f t="shared" ref="G1347:G1351" si="257">F1347-E1347</f>
        <v>0</v>
      </c>
      <c r="H1347" s="637"/>
      <c r="I1347" s="641"/>
      <c r="J1347" s="344"/>
      <c r="K1347" s="331"/>
      <c r="L1347" s="331"/>
      <c r="M1347" s="331"/>
      <c r="N1347" s="331"/>
    </row>
    <row r="1348" spans="2:14" ht="18" hidden="1" customHeight="1" outlineLevel="3">
      <c r="C1348" s="668"/>
      <c r="D1348" s="457"/>
      <c r="E1348" s="461"/>
      <c r="F1348" s="462"/>
      <c r="G1348" s="460">
        <f t="shared" si="257"/>
        <v>0</v>
      </c>
      <c r="H1348" s="637"/>
      <c r="I1348" s="641"/>
      <c r="J1348" s="344"/>
      <c r="K1348" s="331"/>
      <c r="L1348" s="331"/>
      <c r="M1348" s="331"/>
      <c r="N1348" s="331"/>
    </row>
    <row r="1349" spans="2:14" ht="18" hidden="1" customHeight="1" outlineLevel="4">
      <c r="C1349" s="668"/>
      <c r="D1349" s="457"/>
      <c r="E1349" s="461"/>
      <c r="F1349" s="462"/>
      <c r="G1349" s="460">
        <f t="shared" si="257"/>
        <v>0</v>
      </c>
      <c r="H1349" s="637"/>
      <c r="I1349" s="641"/>
      <c r="J1349" s="344"/>
      <c r="K1349" s="331"/>
      <c r="L1349" s="331"/>
      <c r="M1349" s="331"/>
      <c r="N1349" s="331"/>
    </row>
    <row r="1350" spans="2:14" ht="18" hidden="1" customHeight="1" outlineLevel="4">
      <c r="C1350" s="668"/>
      <c r="D1350" s="457"/>
      <c r="E1350" s="461"/>
      <c r="F1350" s="462"/>
      <c r="G1350" s="460">
        <f t="shared" si="257"/>
        <v>0</v>
      </c>
      <c r="H1350" s="637"/>
      <c r="I1350" s="641"/>
      <c r="J1350" s="344"/>
      <c r="K1350" s="331"/>
      <c r="L1350" s="331"/>
      <c r="M1350" s="331"/>
      <c r="N1350" s="331"/>
    </row>
    <row r="1351" spans="2:14" ht="18" hidden="1" customHeight="1" outlineLevel="4">
      <c r="C1351" s="668"/>
      <c r="D1351" s="457"/>
      <c r="E1351" s="461"/>
      <c r="F1351" s="462"/>
      <c r="G1351" s="460">
        <f t="shared" si="257"/>
        <v>0</v>
      </c>
      <c r="H1351" s="637"/>
      <c r="I1351" s="641"/>
      <c r="J1351" s="344"/>
      <c r="K1351" s="331"/>
      <c r="L1351" s="331"/>
      <c r="M1351" s="331"/>
      <c r="N1351" s="331"/>
    </row>
    <row r="1352" spans="2:14" ht="18" hidden="1" customHeight="1" outlineLevel="4">
      <c r="C1352" s="668"/>
      <c r="D1352" s="463"/>
      <c r="E1352" s="464"/>
      <c r="F1352" s="465"/>
      <c r="G1352" s="460">
        <f>F1352-E1352</f>
        <v>0</v>
      </c>
      <c r="H1352" s="639"/>
      <c r="I1352" s="642"/>
      <c r="J1352" s="344"/>
      <c r="K1352" s="331"/>
      <c r="L1352" s="331"/>
      <c r="M1352" s="331"/>
      <c r="N1352" s="331"/>
    </row>
    <row r="1353" spans="2:14" ht="18" hidden="1" customHeight="1" outlineLevel="3" collapsed="1" thickBot="1">
      <c r="C1353" s="669"/>
      <c r="D1353" s="429" t="s">
        <v>117</v>
      </c>
      <c r="E1353" s="424">
        <f>SUM(E1346:E1352)</f>
        <v>0</v>
      </c>
      <c r="F1353" s="424">
        <f>SUM(F1346:F1352)</f>
        <v>0</v>
      </c>
      <c r="G1353" s="425">
        <f>SUM(G1346:G1352)</f>
        <v>0</v>
      </c>
      <c r="H1353" s="659"/>
      <c r="I1353" s="660"/>
      <c r="J1353" s="344"/>
      <c r="K1353" s="331"/>
      <c r="L1353" s="331"/>
      <c r="M1353" s="331"/>
      <c r="N1353" s="331"/>
    </row>
    <row r="1354" spans="2:14" ht="18" hidden="1" customHeight="1" outlineLevel="3">
      <c r="C1354" s="667" t="s">
        <v>135</v>
      </c>
      <c r="D1354" s="421"/>
      <c r="E1354" s="422"/>
      <c r="F1354" s="414"/>
      <c r="G1354" s="442">
        <f>F1354-E1354</f>
        <v>0</v>
      </c>
      <c r="H1354" s="651"/>
      <c r="I1354" s="652"/>
      <c r="J1354" s="344"/>
      <c r="K1354" s="331"/>
      <c r="L1354" s="331"/>
      <c r="M1354" s="331"/>
      <c r="N1354" s="331"/>
    </row>
    <row r="1355" spans="2:14" ht="18" hidden="1" customHeight="1" outlineLevel="3">
      <c r="C1355" s="668"/>
      <c r="D1355" s="457"/>
      <c r="E1355" s="458"/>
      <c r="F1355" s="459"/>
      <c r="G1355" s="460">
        <f>F1355-E1355</f>
        <v>0</v>
      </c>
      <c r="H1355" s="637"/>
      <c r="I1355" s="641"/>
      <c r="J1355" s="344"/>
      <c r="K1355" s="331"/>
      <c r="L1355" s="331"/>
      <c r="M1355" s="331"/>
      <c r="N1355" s="331"/>
    </row>
    <row r="1356" spans="2:14" ht="18" hidden="1" customHeight="1" outlineLevel="3">
      <c r="C1356" s="668"/>
      <c r="D1356" s="457"/>
      <c r="E1356" s="461"/>
      <c r="F1356" s="462"/>
      <c r="G1356" s="460">
        <f t="shared" ref="G1356:G1358" si="258">F1356-E1356</f>
        <v>0</v>
      </c>
      <c r="H1356" s="637"/>
      <c r="I1356" s="641"/>
      <c r="J1356" s="344"/>
      <c r="K1356" s="331"/>
      <c r="L1356" s="331"/>
      <c r="M1356" s="331"/>
      <c r="N1356" s="331"/>
    </row>
    <row r="1357" spans="2:14" ht="18" hidden="1" customHeight="1" outlineLevel="4">
      <c r="C1357" s="668"/>
      <c r="D1357" s="457"/>
      <c r="E1357" s="461"/>
      <c r="F1357" s="462"/>
      <c r="G1357" s="460">
        <f t="shared" si="258"/>
        <v>0</v>
      </c>
      <c r="H1357" s="637"/>
      <c r="I1357" s="641"/>
      <c r="J1357" s="344"/>
      <c r="K1357" s="331"/>
      <c r="L1357" s="331"/>
      <c r="M1357" s="331"/>
      <c r="N1357" s="331"/>
    </row>
    <row r="1358" spans="2:14" ht="18" hidden="1" customHeight="1" outlineLevel="4">
      <c r="C1358" s="668"/>
      <c r="D1358" s="457"/>
      <c r="E1358" s="461"/>
      <c r="F1358" s="462"/>
      <c r="G1358" s="460">
        <f t="shared" si="258"/>
        <v>0</v>
      </c>
      <c r="H1358" s="637"/>
      <c r="I1358" s="641"/>
      <c r="J1358" s="344"/>
      <c r="K1358" s="331"/>
      <c r="L1358" s="331"/>
      <c r="M1358" s="331"/>
      <c r="N1358" s="331"/>
    </row>
    <row r="1359" spans="2:14" ht="18" hidden="1" customHeight="1" outlineLevel="4">
      <c r="C1359" s="668"/>
      <c r="D1359" s="457"/>
      <c r="E1359" s="461"/>
      <c r="F1359" s="462"/>
      <c r="G1359" s="460">
        <f>F1359-E1359</f>
        <v>0</v>
      </c>
      <c r="H1359" s="637"/>
      <c r="I1359" s="641"/>
      <c r="J1359" s="344"/>
      <c r="K1359" s="331"/>
      <c r="L1359" s="331"/>
      <c r="M1359" s="331"/>
      <c r="N1359" s="331"/>
    </row>
    <row r="1360" spans="2:14" ht="18" hidden="1" customHeight="1" outlineLevel="4">
      <c r="C1360" s="668"/>
      <c r="D1360" s="463"/>
      <c r="E1360" s="464"/>
      <c r="F1360" s="465"/>
      <c r="G1360" s="460">
        <f t="shared" ref="G1360" si="259">F1360-E1360</f>
        <v>0</v>
      </c>
      <c r="H1360" s="639"/>
      <c r="I1360" s="642"/>
      <c r="J1360" s="344"/>
      <c r="K1360" s="331"/>
      <c r="L1360" s="331"/>
      <c r="M1360" s="331"/>
      <c r="N1360" s="331"/>
    </row>
    <row r="1361" spans="2:14" ht="18" hidden="1" customHeight="1" outlineLevel="3" collapsed="1" thickBot="1">
      <c r="C1361" s="669"/>
      <c r="D1361" s="429" t="s">
        <v>117</v>
      </c>
      <c r="E1361" s="423">
        <f>SUM(E1354:E1360)</f>
        <v>0</v>
      </c>
      <c r="F1361" s="423">
        <f>SUM(F1354:F1360)</f>
        <v>0</v>
      </c>
      <c r="G1361" s="443">
        <f>SUM(G1354:G1360)</f>
        <v>0</v>
      </c>
      <c r="H1361" s="654"/>
      <c r="I1361" s="655"/>
      <c r="J1361" s="344"/>
      <c r="K1361" s="331"/>
      <c r="L1361" s="331"/>
      <c r="M1361" s="331"/>
      <c r="N1361" s="331"/>
    </row>
    <row r="1362" spans="2:14" s="192" customFormat="1" ht="18" hidden="1" customHeight="1" outlineLevel="3">
      <c r="B1362"/>
      <c r="C1362" s="667" t="s">
        <v>136</v>
      </c>
      <c r="D1362" s="421"/>
      <c r="E1362" s="422"/>
      <c r="F1362" s="414"/>
      <c r="G1362" s="442">
        <f>F1362-E1362</f>
        <v>0</v>
      </c>
      <c r="H1362" s="651"/>
      <c r="I1362" s="652"/>
      <c r="J1362" s="363"/>
      <c r="K1362" s="364"/>
      <c r="L1362" s="364"/>
      <c r="M1362" s="364"/>
      <c r="N1362" s="364"/>
    </row>
    <row r="1363" spans="2:14" ht="18" hidden="1" customHeight="1" outlineLevel="3">
      <c r="C1363" s="668"/>
      <c r="D1363" s="457"/>
      <c r="E1363" s="458"/>
      <c r="F1363" s="459"/>
      <c r="G1363" s="460">
        <f t="shared" ref="G1363:G1365" si="260">F1363-E1363</f>
        <v>0</v>
      </c>
      <c r="H1363" s="637"/>
      <c r="I1363" s="641"/>
      <c r="J1363" s="344"/>
      <c r="K1363" s="331"/>
      <c r="L1363" s="331"/>
      <c r="M1363" s="331"/>
      <c r="N1363" s="331"/>
    </row>
    <row r="1364" spans="2:14" ht="18" hidden="1" customHeight="1" outlineLevel="3">
      <c r="C1364" s="668"/>
      <c r="D1364" s="457"/>
      <c r="E1364" s="461"/>
      <c r="F1364" s="462"/>
      <c r="G1364" s="460">
        <f t="shared" si="260"/>
        <v>0</v>
      </c>
      <c r="H1364" s="637"/>
      <c r="I1364" s="641"/>
      <c r="J1364" s="344"/>
      <c r="K1364" s="331"/>
      <c r="L1364" s="331"/>
      <c r="M1364" s="331"/>
      <c r="N1364" s="331"/>
    </row>
    <row r="1365" spans="2:14" ht="18" hidden="1" customHeight="1" outlineLevel="4">
      <c r="C1365" s="668"/>
      <c r="D1365" s="457"/>
      <c r="E1365" s="461"/>
      <c r="F1365" s="462"/>
      <c r="G1365" s="460">
        <f t="shared" si="260"/>
        <v>0</v>
      </c>
      <c r="H1365" s="637"/>
      <c r="I1365" s="641"/>
      <c r="J1365" s="344"/>
      <c r="K1365" s="331"/>
      <c r="L1365" s="331"/>
      <c r="M1365" s="331"/>
      <c r="N1365" s="331"/>
    </row>
    <row r="1366" spans="2:14" ht="18" hidden="1" customHeight="1" outlineLevel="4">
      <c r="C1366" s="668"/>
      <c r="D1366" s="457"/>
      <c r="E1366" s="461"/>
      <c r="F1366" s="462"/>
      <c r="G1366" s="460">
        <f>F1366-E1366</f>
        <v>0</v>
      </c>
      <c r="H1366" s="637"/>
      <c r="I1366" s="641"/>
      <c r="J1366" s="344"/>
      <c r="K1366" s="331"/>
      <c r="L1366" s="331"/>
      <c r="M1366" s="331"/>
      <c r="N1366" s="331"/>
    </row>
    <row r="1367" spans="2:14" ht="18" hidden="1" customHeight="1" outlineLevel="4">
      <c r="C1367" s="668"/>
      <c r="D1367" s="457"/>
      <c r="E1367" s="461"/>
      <c r="F1367" s="462"/>
      <c r="G1367" s="460">
        <f t="shared" ref="G1367:G1368" si="261">F1367-E1367</f>
        <v>0</v>
      </c>
      <c r="H1367" s="637"/>
      <c r="I1367" s="641"/>
      <c r="J1367" s="344"/>
      <c r="K1367" s="331"/>
      <c r="L1367" s="331"/>
      <c r="M1367" s="331"/>
      <c r="N1367" s="331"/>
    </row>
    <row r="1368" spans="2:14" ht="18" hidden="1" customHeight="1" outlineLevel="4">
      <c r="C1368" s="668"/>
      <c r="D1368" s="463"/>
      <c r="E1368" s="464"/>
      <c r="F1368" s="465"/>
      <c r="G1368" s="460">
        <f t="shared" si="261"/>
        <v>0</v>
      </c>
      <c r="H1368" s="639"/>
      <c r="I1368" s="642"/>
      <c r="J1368" s="344"/>
      <c r="K1368" s="331"/>
      <c r="L1368" s="331"/>
      <c r="M1368" s="331"/>
      <c r="N1368" s="331"/>
    </row>
    <row r="1369" spans="2:14" ht="18" hidden="1" customHeight="1" outlineLevel="3" collapsed="1" thickBot="1">
      <c r="C1369" s="669"/>
      <c r="D1369" s="429" t="s">
        <v>117</v>
      </c>
      <c r="E1369" s="424">
        <f>SUM(E1362:E1368)</f>
        <v>0</v>
      </c>
      <c r="F1369" s="424">
        <f>SUM(F1362:F1368)</f>
        <v>0</v>
      </c>
      <c r="G1369" s="425">
        <f>SUM(G1362:G1368)</f>
        <v>0</v>
      </c>
      <c r="H1369" s="659"/>
      <c r="I1369" s="660"/>
      <c r="J1369" s="344"/>
      <c r="K1369" s="331"/>
      <c r="L1369" s="331"/>
      <c r="M1369" s="331"/>
      <c r="N1369" s="331"/>
    </row>
    <row r="1370" spans="2:14" s="193" customFormat="1" ht="18" hidden="1" customHeight="1" outlineLevel="2" collapsed="1" thickBot="1">
      <c r="B1370"/>
      <c r="C1370" s="663" t="s">
        <v>151</v>
      </c>
      <c r="D1370" s="664"/>
      <c r="E1370" s="426">
        <f>SUM(E1217,E1225,E1233,E1241,E1249,E1257,E1265,E1273,E1281,E1289,E1297,E1305,E1313,E1321,E1329,E1337,E1345,E1353,E1361,E1369)</f>
        <v>0</v>
      </c>
      <c r="F1370" s="427">
        <f t="shared" ref="F1370" si="262">SUM(F1217,F1225,F1233,F1241,F1249,F1257,F1265,F1273,F1281,F1289,F1297,F1305,F1313,F1321,F1329,F1337,F1345,F1353,F1361,F1369)</f>
        <v>0</v>
      </c>
      <c r="G1370" s="428">
        <f>SUM(G1217,G1225,G1233,G1241,G1249,G1257,G1265,G1273,G1281,G1289,G1297,G1305,G1313,G1321,G1329,G1337,G1345,G1353,G1361,G1369)</f>
        <v>0</v>
      </c>
      <c r="H1370" s="665"/>
      <c r="I1370" s="666"/>
      <c r="J1370" s="365"/>
      <c r="K1370" s="366"/>
      <c r="L1370" s="366"/>
      <c r="M1370" s="366"/>
      <c r="N1370" s="366"/>
    </row>
    <row r="1371" spans="2:14" s="434" customFormat="1" ht="18" hidden="1" customHeight="1" outlineLevel="1" collapsed="1">
      <c r="B1371" s="72"/>
      <c r="C1371" s="485"/>
      <c r="D1371" s="430"/>
      <c r="E1371" s="431"/>
      <c r="F1371" s="431"/>
      <c r="G1371" s="431"/>
      <c r="H1371" s="432"/>
      <c r="I1371" s="432"/>
      <c r="J1371" s="433"/>
      <c r="K1371" s="433"/>
      <c r="L1371" s="433"/>
      <c r="M1371" s="433"/>
      <c r="N1371" s="433"/>
    </row>
    <row r="1372" spans="2:14" ht="23.1" hidden="1" customHeight="1" outlineLevel="1" thickBot="1">
      <c r="C1372" s="482" t="s">
        <v>152</v>
      </c>
      <c r="D1372" s="189"/>
      <c r="E1372" s="190" t="str">
        <f>IF('1.Demande d''admissibilité'!C59=0,"",'1.Demande d''admissibilité'!C59)</f>
        <v/>
      </c>
      <c r="F1372" s="189"/>
      <c r="G1372" s="189"/>
      <c r="H1372" s="189"/>
      <c r="I1372" s="191" t="str">
        <f>G24</f>
        <v>PE2XX-XXXX</v>
      </c>
      <c r="J1372" s="344"/>
      <c r="K1372" s="331"/>
      <c r="L1372" s="331"/>
      <c r="M1372" s="331"/>
      <c r="N1372" s="331"/>
    </row>
    <row r="1373" spans="2:14" ht="22.5" hidden="1" customHeight="1" outlineLevel="2">
      <c r="C1373" s="635" t="s">
        <v>106</v>
      </c>
      <c r="D1373" s="636"/>
      <c r="E1373" s="644" t="s">
        <v>107</v>
      </c>
      <c r="F1373" s="645"/>
      <c r="G1373" s="646"/>
      <c r="H1373" s="656" t="s">
        <v>108</v>
      </c>
      <c r="I1373" s="635"/>
      <c r="J1373" s="344"/>
      <c r="K1373" s="331"/>
      <c r="L1373" s="331"/>
      <c r="M1373" s="331"/>
      <c r="N1373" s="331"/>
    </row>
    <row r="1374" spans="2:14" s="65" customFormat="1" ht="46.05" hidden="1" customHeight="1" outlineLevel="2" thickBot="1">
      <c r="C1374" s="483" t="s">
        <v>109</v>
      </c>
      <c r="D1374" s="472" t="s">
        <v>110</v>
      </c>
      <c r="E1374" s="419" t="s">
        <v>111</v>
      </c>
      <c r="F1374" s="408" t="s">
        <v>112</v>
      </c>
      <c r="G1374" s="419" t="s">
        <v>113</v>
      </c>
      <c r="H1374" s="649" t="s">
        <v>114</v>
      </c>
      <c r="I1374" s="650"/>
      <c r="J1374" s="420"/>
      <c r="K1374" s="333"/>
      <c r="L1374" s="333"/>
      <c r="M1374" s="333"/>
      <c r="N1374" s="333"/>
    </row>
    <row r="1375" spans="2:14" ht="18" hidden="1" customHeight="1" outlineLevel="2">
      <c r="C1375" s="667" t="s">
        <v>115</v>
      </c>
      <c r="D1375" s="471"/>
      <c r="E1375" s="422"/>
      <c r="F1375" s="414"/>
      <c r="G1375" s="442">
        <f>F1375-E1375</f>
        <v>0</v>
      </c>
      <c r="H1375" s="651"/>
      <c r="I1375" s="652"/>
      <c r="J1375" s="344"/>
      <c r="K1375" s="331"/>
      <c r="L1375" s="331"/>
      <c r="M1375" s="331"/>
      <c r="N1375" s="331"/>
    </row>
    <row r="1376" spans="2:14" ht="18" hidden="1" customHeight="1" outlineLevel="2">
      <c r="C1376" s="668"/>
      <c r="D1376" s="457"/>
      <c r="E1376" s="458"/>
      <c r="F1376" s="459"/>
      <c r="G1376" s="460">
        <f t="shared" ref="G1376:G1379" si="263">F1376-E1376</f>
        <v>0</v>
      </c>
      <c r="H1376" s="637"/>
      <c r="I1376" s="641"/>
      <c r="J1376" s="344"/>
      <c r="K1376" s="331"/>
      <c r="L1376" s="331"/>
      <c r="M1376" s="331"/>
      <c r="N1376" s="331"/>
    </row>
    <row r="1377" spans="2:14" ht="18" hidden="1" customHeight="1" outlineLevel="2">
      <c r="C1377" s="668"/>
      <c r="D1377" s="457"/>
      <c r="E1377" s="461"/>
      <c r="F1377" s="462"/>
      <c r="G1377" s="460">
        <f t="shared" si="263"/>
        <v>0</v>
      </c>
      <c r="H1377" s="637"/>
      <c r="I1377" s="641"/>
      <c r="J1377" s="344"/>
      <c r="K1377" s="331"/>
      <c r="L1377" s="331"/>
      <c r="M1377" s="331"/>
      <c r="N1377" s="331"/>
    </row>
    <row r="1378" spans="2:14" ht="18" hidden="1" customHeight="1" outlineLevel="3">
      <c r="C1378" s="668"/>
      <c r="D1378" s="457"/>
      <c r="E1378" s="461"/>
      <c r="F1378" s="462"/>
      <c r="G1378" s="460">
        <f t="shared" si="263"/>
        <v>0</v>
      </c>
      <c r="H1378" s="637"/>
      <c r="I1378" s="641"/>
      <c r="J1378" s="344"/>
      <c r="K1378" s="331"/>
      <c r="L1378" s="331"/>
      <c r="M1378" s="331"/>
      <c r="N1378" s="331"/>
    </row>
    <row r="1379" spans="2:14" ht="18" hidden="1" customHeight="1" outlineLevel="3">
      <c r="C1379" s="668"/>
      <c r="D1379" s="457"/>
      <c r="E1379" s="461"/>
      <c r="F1379" s="462"/>
      <c r="G1379" s="460">
        <f t="shared" si="263"/>
        <v>0</v>
      </c>
      <c r="H1379" s="637"/>
      <c r="I1379" s="641"/>
      <c r="J1379" s="344"/>
      <c r="K1379" s="331"/>
      <c r="L1379" s="331"/>
      <c r="M1379" s="331"/>
      <c r="N1379" s="331"/>
    </row>
    <row r="1380" spans="2:14" ht="18" hidden="1" customHeight="1" outlineLevel="3">
      <c r="C1380" s="668"/>
      <c r="D1380" s="457"/>
      <c r="E1380" s="461"/>
      <c r="F1380" s="462"/>
      <c r="G1380" s="460">
        <f>F1380-E1380</f>
        <v>0</v>
      </c>
      <c r="H1380" s="637"/>
      <c r="I1380" s="641"/>
      <c r="J1380" s="344"/>
      <c r="K1380" s="331"/>
      <c r="L1380" s="331"/>
      <c r="M1380" s="331"/>
      <c r="N1380" s="331"/>
    </row>
    <row r="1381" spans="2:14" ht="18" hidden="1" customHeight="1" outlineLevel="3">
      <c r="C1381" s="668"/>
      <c r="D1381" s="463"/>
      <c r="E1381" s="464"/>
      <c r="F1381" s="465"/>
      <c r="G1381" s="460">
        <f t="shared" ref="G1381" si="264">F1381-E1381</f>
        <v>0</v>
      </c>
      <c r="H1381" s="639"/>
      <c r="I1381" s="642"/>
      <c r="J1381" s="344"/>
      <c r="K1381" s="331"/>
      <c r="L1381" s="331"/>
      <c r="M1381" s="331"/>
      <c r="N1381" s="331"/>
    </row>
    <row r="1382" spans="2:14" ht="18" hidden="1" customHeight="1" outlineLevel="2" collapsed="1" thickBot="1">
      <c r="C1382" s="669"/>
      <c r="D1382" s="429" t="s">
        <v>117</v>
      </c>
      <c r="E1382" s="423">
        <f>SUM(E1375:E1381)</f>
        <v>0</v>
      </c>
      <c r="F1382" s="423">
        <f>SUM(F1375:F1381)</f>
        <v>0</v>
      </c>
      <c r="G1382" s="443">
        <f>SUM(G1375:G1381)</f>
        <v>0</v>
      </c>
      <c r="H1382" s="654"/>
      <c r="I1382" s="655"/>
      <c r="J1382" s="344"/>
      <c r="K1382" s="331"/>
      <c r="L1382" s="331"/>
      <c r="M1382" s="331"/>
      <c r="N1382" s="331"/>
    </row>
    <row r="1383" spans="2:14" s="192" customFormat="1" ht="18" hidden="1" customHeight="1" outlineLevel="2">
      <c r="B1383"/>
      <c r="C1383" s="667" t="s">
        <v>118</v>
      </c>
      <c r="D1383" s="421"/>
      <c r="E1383" s="422"/>
      <c r="F1383" s="414"/>
      <c r="G1383" s="442">
        <f>F1383-E1383</f>
        <v>0</v>
      </c>
      <c r="H1383" s="651"/>
      <c r="I1383" s="652"/>
      <c r="J1383" s="363"/>
      <c r="K1383" s="364"/>
      <c r="L1383" s="364"/>
      <c r="M1383" s="364"/>
      <c r="N1383" s="364"/>
    </row>
    <row r="1384" spans="2:14" ht="18" hidden="1" customHeight="1" outlineLevel="2">
      <c r="C1384" s="668"/>
      <c r="D1384" s="457"/>
      <c r="E1384" s="458"/>
      <c r="F1384" s="459"/>
      <c r="G1384" s="460">
        <f>F1384-E1384</f>
        <v>0</v>
      </c>
      <c r="H1384" s="637"/>
      <c r="I1384" s="641"/>
      <c r="J1384" s="344"/>
      <c r="K1384" s="331"/>
      <c r="L1384" s="331"/>
      <c r="M1384" s="331"/>
      <c r="N1384" s="331"/>
    </row>
    <row r="1385" spans="2:14" ht="18" hidden="1" customHeight="1" outlineLevel="2">
      <c r="C1385" s="668"/>
      <c r="D1385" s="457"/>
      <c r="E1385" s="461"/>
      <c r="F1385" s="462"/>
      <c r="G1385" s="460">
        <f>F1385-E1385</f>
        <v>0</v>
      </c>
      <c r="H1385" s="637"/>
      <c r="I1385" s="641"/>
      <c r="J1385" s="344"/>
      <c r="K1385" s="331"/>
      <c r="L1385" s="331"/>
      <c r="M1385" s="331"/>
      <c r="N1385" s="331"/>
    </row>
    <row r="1386" spans="2:14" ht="18" hidden="1" customHeight="1" outlineLevel="3">
      <c r="C1386" s="668"/>
      <c r="D1386" s="457"/>
      <c r="E1386" s="461"/>
      <c r="F1386" s="462"/>
      <c r="G1386" s="460">
        <f t="shared" ref="G1386:G1389" si="265">F1386-E1386</f>
        <v>0</v>
      </c>
      <c r="H1386" s="637"/>
      <c r="I1386" s="641"/>
      <c r="J1386" s="344"/>
      <c r="K1386" s="331"/>
      <c r="L1386" s="331"/>
      <c r="M1386" s="331"/>
      <c r="N1386" s="331"/>
    </row>
    <row r="1387" spans="2:14" ht="18" hidden="1" customHeight="1" outlineLevel="3">
      <c r="C1387" s="668"/>
      <c r="D1387" s="457"/>
      <c r="E1387" s="461"/>
      <c r="F1387" s="462"/>
      <c r="G1387" s="460">
        <f t="shared" si="265"/>
        <v>0</v>
      </c>
      <c r="H1387" s="637"/>
      <c r="I1387" s="641"/>
      <c r="J1387" s="344"/>
      <c r="K1387" s="331"/>
      <c r="L1387" s="331"/>
      <c r="M1387" s="331"/>
      <c r="N1387" s="331"/>
    </row>
    <row r="1388" spans="2:14" ht="18" hidden="1" customHeight="1" outlineLevel="3">
      <c r="C1388" s="668"/>
      <c r="D1388" s="457"/>
      <c r="E1388" s="461"/>
      <c r="F1388" s="462"/>
      <c r="G1388" s="460">
        <f t="shared" si="265"/>
        <v>0</v>
      </c>
      <c r="H1388" s="637"/>
      <c r="I1388" s="641"/>
      <c r="J1388" s="344"/>
      <c r="K1388" s="331"/>
      <c r="L1388" s="331"/>
      <c r="M1388" s="331"/>
      <c r="N1388" s="331"/>
    </row>
    <row r="1389" spans="2:14" ht="18" hidden="1" customHeight="1" outlineLevel="3">
      <c r="C1389" s="668"/>
      <c r="D1389" s="463"/>
      <c r="E1389" s="464"/>
      <c r="F1389" s="465"/>
      <c r="G1389" s="460">
        <f t="shared" si="265"/>
        <v>0</v>
      </c>
      <c r="H1389" s="639"/>
      <c r="I1389" s="642"/>
      <c r="J1389" s="344"/>
      <c r="K1389" s="331"/>
      <c r="L1389" s="331"/>
      <c r="M1389" s="331"/>
      <c r="N1389" s="331"/>
    </row>
    <row r="1390" spans="2:14" ht="18" hidden="1" customHeight="1" outlineLevel="2" collapsed="1" thickBot="1">
      <c r="C1390" s="669"/>
      <c r="D1390" s="429" t="s">
        <v>117</v>
      </c>
      <c r="E1390" s="424">
        <f>SUM(E1383:E1389)</f>
        <v>0</v>
      </c>
      <c r="F1390" s="424">
        <f>SUM(F1383:F1389)</f>
        <v>0</v>
      </c>
      <c r="G1390" s="425">
        <f>SUM(G1383:G1389)</f>
        <v>0</v>
      </c>
      <c r="H1390" s="659"/>
      <c r="I1390" s="660"/>
      <c r="J1390" s="344"/>
      <c r="K1390" s="331"/>
      <c r="L1390" s="331"/>
      <c r="M1390" s="331"/>
      <c r="N1390" s="331"/>
    </row>
    <row r="1391" spans="2:14" s="193" customFormat="1" ht="18" hidden="1" customHeight="1" outlineLevel="2">
      <c r="B1391"/>
      <c r="C1391" s="667" t="s">
        <v>119</v>
      </c>
      <c r="D1391" s="421"/>
      <c r="E1391" s="422"/>
      <c r="F1391" s="414"/>
      <c r="G1391" s="442">
        <f>F1391-E1391</f>
        <v>0</v>
      </c>
      <c r="H1391" s="661"/>
      <c r="I1391" s="662"/>
      <c r="J1391" s="365"/>
      <c r="K1391" s="366"/>
      <c r="L1391" s="366"/>
      <c r="M1391" s="366"/>
      <c r="N1391" s="366"/>
    </row>
    <row r="1392" spans="2:14" ht="18" hidden="1" customHeight="1" outlineLevel="2">
      <c r="C1392" s="668"/>
      <c r="D1392" s="457"/>
      <c r="E1392" s="458"/>
      <c r="F1392" s="459"/>
      <c r="G1392" s="460">
        <f t="shared" ref="G1392:G1396" si="266">F1392-E1392</f>
        <v>0</v>
      </c>
      <c r="H1392" s="637"/>
      <c r="I1392" s="638"/>
      <c r="J1392" s="344"/>
      <c r="K1392" s="331"/>
      <c r="L1392" s="331"/>
      <c r="M1392" s="331"/>
      <c r="N1392" s="331"/>
    </row>
    <row r="1393" spans="2:14" ht="18" hidden="1" customHeight="1" outlineLevel="2">
      <c r="C1393" s="668"/>
      <c r="D1393" s="457"/>
      <c r="E1393" s="461"/>
      <c r="F1393" s="462"/>
      <c r="G1393" s="460">
        <f t="shared" si="266"/>
        <v>0</v>
      </c>
      <c r="H1393" s="637"/>
      <c r="I1393" s="638"/>
      <c r="J1393" s="344"/>
      <c r="K1393" s="331"/>
      <c r="L1393" s="331"/>
      <c r="M1393" s="331"/>
      <c r="N1393" s="331"/>
    </row>
    <row r="1394" spans="2:14" ht="18" hidden="1" customHeight="1" outlineLevel="3">
      <c r="C1394" s="668"/>
      <c r="D1394" s="457"/>
      <c r="E1394" s="461"/>
      <c r="F1394" s="462"/>
      <c r="G1394" s="460">
        <f t="shared" si="266"/>
        <v>0</v>
      </c>
      <c r="H1394" s="637"/>
      <c r="I1394" s="638"/>
      <c r="J1394" s="344"/>
      <c r="K1394" s="331"/>
      <c r="L1394" s="331"/>
      <c r="M1394" s="331"/>
      <c r="N1394" s="331"/>
    </row>
    <row r="1395" spans="2:14" ht="18" hidden="1" customHeight="1" outlineLevel="3">
      <c r="C1395" s="668"/>
      <c r="D1395" s="457"/>
      <c r="E1395" s="461"/>
      <c r="F1395" s="462"/>
      <c r="G1395" s="460">
        <f t="shared" si="266"/>
        <v>0</v>
      </c>
      <c r="H1395" s="637"/>
      <c r="I1395" s="638"/>
      <c r="J1395" s="344"/>
      <c r="K1395" s="331"/>
      <c r="L1395" s="331"/>
      <c r="M1395" s="331"/>
      <c r="N1395" s="331"/>
    </row>
    <row r="1396" spans="2:14" ht="18" hidden="1" customHeight="1" outlineLevel="3">
      <c r="C1396" s="668"/>
      <c r="D1396" s="457"/>
      <c r="E1396" s="461"/>
      <c r="F1396" s="462"/>
      <c r="G1396" s="460">
        <f t="shared" si="266"/>
        <v>0</v>
      </c>
      <c r="H1396" s="637"/>
      <c r="I1396" s="638"/>
      <c r="J1396" s="344"/>
      <c r="K1396" s="331"/>
      <c r="L1396" s="331"/>
      <c r="M1396" s="331"/>
      <c r="N1396" s="331"/>
    </row>
    <row r="1397" spans="2:14" ht="18" hidden="1" customHeight="1" outlineLevel="3">
      <c r="C1397" s="668"/>
      <c r="D1397" s="463"/>
      <c r="E1397" s="464"/>
      <c r="F1397" s="465"/>
      <c r="G1397" s="460">
        <f>F1397-E1397</f>
        <v>0</v>
      </c>
      <c r="H1397" s="639"/>
      <c r="I1397" s="640"/>
      <c r="J1397" s="344"/>
      <c r="K1397" s="331"/>
      <c r="L1397" s="331"/>
      <c r="M1397" s="331"/>
      <c r="N1397" s="331"/>
    </row>
    <row r="1398" spans="2:14" ht="18" hidden="1" customHeight="1" outlineLevel="2" collapsed="1" thickBot="1">
      <c r="C1398" s="669"/>
      <c r="D1398" s="429" t="s">
        <v>117</v>
      </c>
      <c r="E1398" s="367">
        <f>SUM(E1391:E1397)</f>
        <v>0</v>
      </c>
      <c r="F1398" s="367">
        <f>SUM(F1391:F1397)</f>
        <v>0</v>
      </c>
      <c r="G1398" s="415">
        <f>SUM(G1391:G1397)</f>
        <v>0</v>
      </c>
      <c r="H1398" s="657"/>
      <c r="I1398" s="658"/>
      <c r="J1398" s="344"/>
      <c r="K1398" s="331"/>
      <c r="L1398" s="331"/>
      <c r="M1398" s="331"/>
      <c r="N1398" s="331"/>
    </row>
    <row r="1399" spans="2:14" s="192" customFormat="1" ht="18" hidden="1" customHeight="1" outlineLevel="2">
      <c r="B1399"/>
      <c r="C1399" s="667" t="s">
        <v>120</v>
      </c>
      <c r="D1399" s="421"/>
      <c r="E1399" s="422"/>
      <c r="F1399" s="414"/>
      <c r="G1399" s="442">
        <f>F1399-E1399</f>
        <v>0</v>
      </c>
      <c r="H1399" s="651"/>
      <c r="I1399" s="652"/>
      <c r="J1399" s="363"/>
      <c r="K1399" s="364"/>
      <c r="L1399" s="364"/>
      <c r="M1399" s="364"/>
      <c r="N1399" s="364"/>
    </row>
    <row r="1400" spans="2:14" ht="18" hidden="1" customHeight="1" outlineLevel="2">
      <c r="C1400" s="668"/>
      <c r="D1400" s="457"/>
      <c r="E1400" s="458"/>
      <c r="F1400" s="459"/>
      <c r="G1400" s="460">
        <f>F1400-E1400</f>
        <v>0</v>
      </c>
      <c r="H1400" s="637"/>
      <c r="I1400" s="641"/>
      <c r="J1400" s="344"/>
      <c r="K1400" s="331"/>
      <c r="L1400" s="331"/>
      <c r="M1400" s="331"/>
      <c r="N1400" s="331"/>
    </row>
    <row r="1401" spans="2:14" ht="18" hidden="1" customHeight="1" outlineLevel="2">
      <c r="C1401" s="668"/>
      <c r="D1401" s="457"/>
      <c r="E1401" s="461"/>
      <c r="F1401" s="462"/>
      <c r="G1401" s="460">
        <f t="shared" ref="G1401:G1403" si="267">F1401-E1401</f>
        <v>0</v>
      </c>
      <c r="H1401" s="637"/>
      <c r="I1401" s="641"/>
      <c r="J1401" s="344"/>
      <c r="K1401" s="331"/>
      <c r="L1401" s="331"/>
      <c r="M1401" s="331"/>
      <c r="N1401" s="331"/>
    </row>
    <row r="1402" spans="2:14" ht="18" hidden="1" customHeight="1" outlineLevel="3">
      <c r="C1402" s="668"/>
      <c r="D1402" s="457"/>
      <c r="E1402" s="461"/>
      <c r="F1402" s="462"/>
      <c r="G1402" s="460">
        <f t="shared" si="267"/>
        <v>0</v>
      </c>
      <c r="H1402" s="637"/>
      <c r="I1402" s="641"/>
      <c r="J1402" s="344"/>
      <c r="K1402" s="331"/>
      <c r="L1402" s="331"/>
      <c r="M1402" s="331"/>
      <c r="N1402" s="331"/>
    </row>
    <row r="1403" spans="2:14" ht="18" hidden="1" customHeight="1" outlineLevel="3">
      <c r="C1403" s="668"/>
      <c r="D1403" s="457"/>
      <c r="E1403" s="461"/>
      <c r="F1403" s="462"/>
      <c r="G1403" s="460">
        <f t="shared" si="267"/>
        <v>0</v>
      </c>
      <c r="H1403" s="637"/>
      <c r="I1403" s="641"/>
      <c r="J1403" s="344"/>
      <c r="K1403" s="331"/>
      <c r="L1403" s="331"/>
      <c r="M1403" s="331"/>
      <c r="N1403" s="331"/>
    </row>
    <row r="1404" spans="2:14" ht="18" hidden="1" customHeight="1" outlineLevel="3">
      <c r="C1404" s="668"/>
      <c r="D1404" s="457"/>
      <c r="E1404" s="461"/>
      <c r="F1404" s="462"/>
      <c r="G1404" s="460">
        <f>F1404-E1404</f>
        <v>0</v>
      </c>
      <c r="H1404" s="637"/>
      <c r="I1404" s="641"/>
      <c r="J1404" s="344"/>
      <c r="K1404" s="331"/>
      <c r="L1404" s="331"/>
      <c r="M1404" s="331"/>
      <c r="N1404" s="331"/>
    </row>
    <row r="1405" spans="2:14" ht="18" hidden="1" customHeight="1" outlineLevel="3">
      <c r="C1405" s="668"/>
      <c r="D1405" s="463"/>
      <c r="E1405" s="464"/>
      <c r="F1405" s="465"/>
      <c r="G1405" s="460">
        <f t="shared" ref="G1405" si="268">F1405-E1405</f>
        <v>0</v>
      </c>
      <c r="H1405" s="639"/>
      <c r="I1405" s="642"/>
      <c r="J1405" s="344"/>
      <c r="K1405" s="331"/>
      <c r="L1405" s="331"/>
      <c r="M1405" s="331"/>
      <c r="N1405" s="331"/>
    </row>
    <row r="1406" spans="2:14" ht="18" hidden="1" customHeight="1" outlineLevel="2" collapsed="1" thickBot="1">
      <c r="C1406" s="669"/>
      <c r="D1406" s="429" t="s">
        <v>117</v>
      </c>
      <c r="E1406" s="424">
        <f>SUM(E1399:E1405)</f>
        <v>0</v>
      </c>
      <c r="F1406" s="424">
        <f>SUM(F1399:F1405)</f>
        <v>0</v>
      </c>
      <c r="G1406" s="425">
        <f>SUM(G1399:G1405)</f>
        <v>0</v>
      </c>
      <c r="H1406" s="659"/>
      <c r="I1406" s="660"/>
      <c r="J1406" s="344"/>
      <c r="K1406" s="331"/>
      <c r="L1406" s="331"/>
      <c r="M1406" s="331"/>
      <c r="N1406" s="331"/>
    </row>
    <row r="1407" spans="2:14" s="192" customFormat="1" ht="18" hidden="1" customHeight="1" outlineLevel="2">
      <c r="B1407"/>
      <c r="C1407" s="667" t="s">
        <v>121</v>
      </c>
      <c r="D1407" s="421"/>
      <c r="E1407" s="422"/>
      <c r="F1407" s="414"/>
      <c r="G1407" s="442">
        <f>F1407-E1407</f>
        <v>0</v>
      </c>
      <c r="H1407" s="651"/>
      <c r="I1407" s="652"/>
      <c r="J1407" s="363"/>
      <c r="K1407" s="364"/>
      <c r="L1407" s="364"/>
      <c r="M1407" s="364"/>
      <c r="N1407" s="364"/>
    </row>
    <row r="1408" spans="2:14" ht="18" hidden="1" customHeight="1" outlineLevel="2">
      <c r="C1408" s="668"/>
      <c r="D1408" s="457"/>
      <c r="E1408" s="458"/>
      <c r="F1408" s="459"/>
      <c r="G1408" s="460">
        <f t="shared" ref="G1408:G1410" si="269">F1408-E1408</f>
        <v>0</v>
      </c>
      <c r="H1408" s="637"/>
      <c r="I1408" s="641"/>
      <c r="J1408" s="344"/>
      <c r="K1408" s="331"/>
      <c r="L1408" s="331"/>
      <c r="M1408" s="331"/>
      <c r="N1408" s="331"/>
    </row>
    <row r="1409" spans="2:14" ht="18" hidden="1" customHeight="1" outlineLevel="2">
      <c r="C1409" s="668"/>
      <c r="D1409" s="457"/>
      <c r="E1409" s="461"/>
      <c r="F1409" s="462"/>
      <c r="G1409" s="460">
        <f t="shared" si="269"/>
        <v>0</v>
      </c>
      <c r="H1409" s="637"/>
      <c r="I1409" s="641"/>
      <c r="J1409" s="344"/>
      <c r="K1409" s="331"/>
      <c r="L1409" s="331"/>
      <c r="M1409" s="331"/>
      <c r="N1409" s="331"/>
    </row>
    <row r="1410" spans="2:14" ht="18" hidden="1" customHeight="1" outlineLevel="3">
      <c r="C1410" s="668"/>
      <c r="D1410" s="457"/>
      <c r="E1410" s="461"/>
      <c r="F1410" s="462"/>
      <c r="G1410" s="460">
        <f t="shared" si="269"/>
        <v>0</v>
      </c>
      <c r="H1410" s="637"/>
      <c r="I1410" s="641"/>
      <c r="J1410" s="344"/>
      <c r="K1410" s="331"/>
      <c r="L1410" s="331"/>
      <c r="M1410" s="331"/>
      <c r="N1410" s="331"/>
    </row>
    <row r="1411" spans="2:14" ht="18" hidden="1" customHeight="1" outlineLevel="3">
      <c r="C1411" s="668"/>
      <c r="D1411" s="457"/>
      <c r="E1411" s="461"/>
      <c r="F1411" s="462"/>
      <c r="G1411" s="460">
        <f>F1411-E1411</f>
        <v>0</v>
      </c>
      <c r="H1411" s="637"/>
      <c r="I1411" s="641"/>
      <c r="J1411" s="344"/>
      <c r="K1411" s="331"/>
      <c r="L1411" s="331"/>
      <c r="M1411" s="331"/>
      <c r="N1411" s="331"/>
    </row>
    <row r="1412" spans="2:14" ht="18" hidden="1" customHeight="1" outlineLevel="3">
      <c r="C1412" s="668"/>
      <c r="D1412" s="457"/>
      <c r="E1412" s="461"/>
      <c r="F1412" s="462"/>
      <c r="G1412" s="460">
        <f t="shared" ref="G1412:G1413" si="270">F1412-E1412</f>
        <v>0</v>
      </c>
      <c r="H1412" s="637"/>
      <c r="I1412" s="641"/>
      <c r="J1412" s="344"/>
      <c r="K1412" s="331"/>
      <c r="L1412" s="331"/>
      <c r="M1412" s="331"/>
      <c r="N1412" s="331"/>
    </row>
    <row r="1413" spans="2:14" ht="18" hidden="1" customHeight="1" outlineLevel="3">
      <c r="C1413" s="668"/>
      <c r="D1413" s="463"/>
      <c r="E1413" s="464"/>
      <c r="F1413" s="465"/>
      <c r="G1413" s="460">
        <f t="shared" si="270"/>
        <v>0</v>
      </c>
      <c r="H1413" s="639"/>
      <c r="I1413" s="642"/>
      <c r="J1413" s="344"/>
      <c r="K1413" s="331"/>
      <c r="L1413" s="331"/>
      <c r="M1413" s="331"/>
      <c r="N1413" s="331"/>
    </row>
    <row r="1414" spans="2:14" ht="18" hidden="1" customHeight="1" outlineLevel="2" collapsed="1" thickBot="1">
      <c r="C1414" s="669"/>
      <c r="D1414" s="429" t="s">
        <v>117</v>
      </c>
      <c r="E1414" s="424">
        <f>SUM(E1407:E1413)</f>
        <v>0</v>
      </c>
      <c r="F1414" s="424">
        <f>SUM(F1407:F1413)</f>
        <v>0</v>
      </c>
      <c r="G1414" s="425">
        <f>SUM(G1407:G1413)</f>
        <v>0</v>
      </c>
      <c r="H1414" s="659"/>
      <c r="I1414" s="660"/>
      <c r="J1414" s="344"/>
      <c r="K1414" s="331"/>
      <c r="L1414" s="331"/>
      <c r="M1414" s="331"/>
      <c r="N1414" s="331"/>
    </row>
    <row r="1415" spans="2:14" s="192" customFormat="1" ht="18" hidden="1" customHeight="1" outlineLevel="2">
      <c r="B1415"/>
      <c r="C1415" s="667" t="s">
        <v>122</v>
      </c>
      <c r="D1415" s="421"/>
      <c r="E1415" s="422"/>
      <c r="F1415" s="414"/>
      <c r="G1415" s="442">
        <f>F1415-E1415</f>
        <v>0</v>
      </c>
      <c r="H1415" s="651"/>
      <c r="I1415" s="652"/>
      <c r="J1415" s="363"/>
      <c r="K1415" s="364"/>
      <c r="L1415" s="364"/>
      <c r="M1415" s="364"/>
      <c r="N1415" s="364"/>
    </row>
    <row r="1416" spans="2:14" ht="18" hidden="1" customHeight="1" outlineLevel="2">
      <c r="C1416" s="668"/>
      <c r="D1416" s="457"/>
      <c r="E1416" s="458"/>
      <c r="F1416" s="459"/>
      <c r="G1416" s="460">
        <f t="shared" ref="G1416:G1419" si="271">F1416-E1416</f>
        <v>0</v>
      </c>
      <c r="H1416" s="637"/>
      <c r="I1416" s="641"/>
      <c r="J1416" s="344"/>
      <c r="K1416" s="331"/>
      <c r="L1416" s="331"/>
      <c r="M1416" s="331"/>
      <c r="N1416" s="331"/>
    </row>
    <row r="1417" spans="2:14" ht="18" hidden="1" customHeight="1" outlineLevel="2">
      <c r="C1417" s="668"/>
      <c r="D1417" s="457"/>
      <c r="E1417" s="461"/>
      <c r="F1417" s="462"/>
      <c r="G1417" s="460">
        <f t="shared" si="271"/>
        <v>0</v>
      </c>
      <c r="H1417" s="637"/>
      <c r="I1417" s="641"/>
      <c r="J1417" s="344"/>
      <c r="K1417" s="331"/>
      <c r="L1417" s="331"/>
      <c r="M1417" s="331"/>
      <c r="N1417" s="331"/>
    </row>
    <row r="1418" spans="2:14" ht="18" hidden="1" customHeight="1" outlineLevel="3">
      <c r="C1418" s="668"/>
      <c r="D1418" s="457"/>
      <c r="E1418" s="461"/>
      <c r="F1418" s="462"/>
      <c r="G1418" s="460">
        <f t="shared" si="271"/>
        <v>0</v>
      </c>
      <c r="H1418" s="637"/>
      <c r="I1418" s="641"/>
      <c r="J1418" s="344"/>
      <c r="K1418" s="331"/>
      <c r="L1418" s="331"/>
      <c r="M1418" s="331"/>
      <c r="N1418" s="331"/>
    </row>
    <row r="1419" spans="2:14" ht="18" hidden="1" customHeight="1" outlineLevel="3">
      <c r="C1419" s="668"/>
      <c r="D1419" s="457"/>
      <c r="E1419" s="461"/>
      <c r="F1419" s="462"/>
      <c r="G1419" s="460">
        <f t="shared" si="271"/>
        <v>0</v>
      </c>
      <c r="H1419" s="637"/>
      <c r="I1419" s="641"/>
      <c r="J1419" s="344"/>
      <c r="K1419" s="331"/>
      <c r="L1419" s="331"/>
      <c r="M1419" s="331"/>
      <c r="N1419" s="331"/>
    </row>
    <row r="1420" spans="2:14" ht="18" hidden="1" customHeight="1" outlineLevel="3">
      <c r="C1420" s="668"/>
      <c r="D1420" s="457"/>
      <c r="E1420" s="461"/>
      <c r="F1420" s="462"/>
      <c r="G1420" s="460">
        <f>F1420-E1420</f>
        <v>0</v>
      </c>
      <c r="H1420" s="637"/>
      <c r="I1420" s="641"/>
      <c r="J1420" s="344"/>
      <c r="K1420" s="331"/>
      <c r="L1420" s="331"/>
      <c r="M1420" s="331"/>
      <c r="N1420" s="331"/>
    </row>
    <row r="1421" spans="2:14" ht="18" hidden="1" customHeight="1" outlineLevel="3">
      <c r="C1421" s="668"/>
      <c r="D1421" s="463"/>
      <c r="E1421" s="464"/>
      <c r="F1421" s="465"/>
      <c r="G1421" s="460">
        <f t="shared" ref="G1421" si="272">F1421-E1421</f>
        <v>0</v>
      </c>
      <c r="H1421" s="639"/>
      <c r="I1421" s="642"/>
      <c r="J1421" s="344"/>
      <c r="K1421" s="331"/>
      <c r="L1421" s="331"/>
      <c r="M1421" s="331"/>
      <c r="N1421" s="331"/>
    </row>
    <row r="1422" spans="2:14" ht="18" hidden="1" customHeight="1" outlineLevel="2" collapsed="1" thickBot="1">
      <c r="C1422" s="669"/>
      <c r="D1422" s="429" t="s">
        <v>117</v>
      </c>
      <c r="E1422" s="424">
        <f>SUM(E1415:E1421)</f>
        <v>0</v>
      </c>
      <c r="F1422" s="424">
        <f>SUM(F1415:F1421)</f>
        <v>0</v>
      </c>
      <c r="G1422" s="425">
        <f>SUM(G1415:G1421)</f>
        <v>0</v>
      </c>
      <c r="H1422" s="659"/>
      <c r="I1422" s="660"/>
      <c r="J1422" s="344"/>
      <c r="K1422" s="331"/>
      <c r="L1422" s="331"/>
      <c r="M1422" s="331"/>
      <c r="N1422" s="331"/>
    </row>
    <row r="1423" spans="2:14" ht="18" hidden="1" customHeight="1" outlineLevel="2">
      <c r="C1423" s="667" t="s">
        <v>123</v>
      </c>
      <c r="D1423" s="421"/>
      <c r="E1423" s="422"/>
      <c r="F1423" s="414"/>
      <c r="G1423" s="442">
        <f>F1423-E1423</f>
        <v>0</v>
      </c>
      <c r="H1423" s="651"/>
      <c r="I1423" s="652"/>
      <c r="J1423" s="344"/>
      <c r="K1423" s="331"/>
      <c r="L1423" s="331"/>
      <c r="M1423" s="331"/>
      <c r="N1423" s="331"/>
    </row>
    <row r="1424" spans="2:14" ht="18" hidden="1" customHeight="1" outlineLevel="2">
      <c r="C1424" s="668"/>
      <c r="D1424" s="457"/>
      <c r="E1424" s="458"/>
      <c r="F1424" s="459"/>
      <c r="G1424" s="460">
        <f>F1424-E1424</f>
        <v>0</v>
      </c>
      <c r="H1424" s="637"/>
      <c r="I1424" s="641"/>
      <c r="J1424" s="344"/>
      <c r="K1424" s="331"/>
      <c r="L1424" s="331"/>
      <c r="M1424" s="331"/>
      <c r="N1424" s="331"/>
    </row>
    <row r="1425" spans="2:14" ht="18" hidden="1" customHeight="1" outlineLevel="2">
      <c r="C1425" s="668"/>
      <c r="D1425" s="457"/>
      <c r="E1425" s="461"/>
      <c r="F1425" s="462"/>
      <c r="G1425" s="460">
        <f>F1425-E1425</f>
        <v>0</v>
      </c>
      <c r="H1425" s="637"/>
      <c r="I1425" s="641"/>
      <c r="J1425" s="344"/>
      <c r="K1425" s="331"/>
      <c r="L1425" s="331"/>
      <c r="M1425" s="331"/>
      <c r="N1425" s="331"/>
    </row>
    <row r="1426" spans="2:14" ht="18" hidden="1" customHeight="1" outlineLevel="3">
      <c r="C1426" s="668"/>
      <c r="D1426" s="457"/>
      <c r="E1426" s="461"/>
      <c r="F1426" s="462"/>
      <c r="G1426" s="460">
        <f t="shared" ref="G1426:G1429" si="273">F1426-E1426</f>
        <v>0</v>
      </c>
      <c r="H1426" s="637"/>
      <c r="I1426" s="641"/>
      <c r="J1426" s="344"/>
      <c r="K1426" s="331"/>
      <c r="L1426" s="331"/>
      <c r="M1426" s="331"/>
      <c r="N1426" s="331"/>
    </row>
    <row r="1427" spans="2:14" ht="18" hidden="1" customHeight="1" outlineLevel="3">
      <c r="C1427" s="668"/>
      <c r="D1427" s="457"/>
      <c r="E1427" s="461"/>
      <c r="F1427" s="462"/>
      <c r="G1427" s="460">
        <f t="shared" si="273"/>
        <v>0</v>
      </c>
      <c r="H1427" s="637"/>
      <c r="I1427" s="641"/>
      <c r="J1427" s="344"/>
      <c r="K1427" s="331"/>
      <c r="L1427" s="331"/>
      <c r="M1427" s="331"/>
      <c r="N1427" s="331"/>
    </row>
    <row r="1428" spans="2:14" ht="18" hidden="1" customHeight="1" outlineLevel="3">
      <c r="C1428" s="668"/>
      <c r="D1428" s="457"/>
      <c r="E1428" s="461"/>
      <c r="F1428" s="462"/>
      <c r="G1428" s="460">
        <f t="shared" si="273"/>
        <v>0</v>
      </c>
      <c r="H1428" s="637"/>
      <c r="I1428" s="641"/>
      <c r="J1428" s="344"/>
      <c r="K1428" s="331"/>
      <c r="L1428" s="331"/>
      <c r="M1428" s="331"/>
      <c r="N1428" s="331"/>
    </row>
    <row r="1429" spans="2:14" ht="18" hidden="1" customHeight="1" outlineLevel="3">
      <c r="C1429" s="668"/>
      <c r="D1429" s="463"/>
      <c r="E1429" s="464"/>
      <c r="F1429" s="465"/>
      <c r="G1429" s="460">
        <f t="shared" si="273"/>
        <v>0</v>
      </c>
      <c r="H1429" s="639"/>
      <c r="I1429" s="642"/>
      <c r="J1429" s="344"/>
      <c r="K1429" s="331"/>
      <c r="L1429" s="331"/>
      <c r="M1429" s="331"/>
      <c r="N1429" s="331"/>
    </row>
    <row r="1430" spans="2:14" ht="18" hidden="1" customHeight="1" outlineLevel="2" collapsed="1" thickBot="1">
      <c r="C1430" s="669"/>
      <c r="D1430" s="429" t="s">
        <v>117</v>
      </c>
      <c r="E1430" s="423">
        <f>SUM(E1423:E1429)</f>
        <v>0</v>
      </c>
      <c r="F1430" s="423">
        <f>SUM(F1423:F1429)</f>
        <v>0</v>
      </c>
      <c r="G1430" s="443">
        <f>SUM(G1423:G1429)</f>
        <v>0</v>
      </c>
      <c r="H1430" s="654"/>
      <c r="I1430" s="655"/>
      <c r="J1430" s="344"/>
      <c r="K1430" s="331"/>
      <c r="L1430" s="331"/>
      <c r="M1430" s="331"/>
      <c r="N1430" s="331"/>
    </row>
    <row r="1431" spans="2:14" s="192" customFormat="1" ht="18" hidden="1" customHeight="1" outlineLevel="2">
      <c r="B1431"/>
      <c r="C1431" s="667" t="s">
        <v>124</v>
      </c>
      <c r="D1431" s="421"/>
      <c r="E1431" s="422"/>
      <c r="F1431" s="414"/>
      <c r="G1431" s="442">
        <f>F1431-E1431</f>
        <v>0</v>
      </c>
      <c r="H1431" s="651"/>
      <c r="I1431" s="652"/>
      <c r="J1431" s="363"/>
      <c r="K1431" s="364"/>
      <c r="L1431" s="364"/>
      <c r="M1431" s="364"/>
      <c r="N1431" s="364"/>
    </row>
    <row r="1432" spans="2:14" ht="18" hidden="1" customHeight="1" outlineLevel="2">
      <c r="C1432" s="668"/>
      <c r="D1432" s="457"/>
      <c r="E1432" s="458"/>
      <c r="F1432" s="459"/>
      <c r="G1432" s="460">
        <f t="shared" ref="G1432:G1436" si="274">F1432-E1432</f>
        <v>0</v>
      </c>
      <c r="H1432" s="637"/>
      <c r="I1432" s="641"/>
      <c r="J1432" s="344"/>
      <c r="K1432" s="331"/>
      <c r="L1432" s="331"/>
      <c r="M1432" s="331"/>
      <c r="N1432" s="331"/>
    </row>
    <row r="1433" spans="2:14" ht="18" hidden="1" customHeight="1" outlineLevel="2">
      <c r="C1433" s="668"/>
      <c r="D1433" s="457"/>
      <c r="E1433" s="461"/>
      <c r="F1433" s="462"/>
      <c r="G1433" s="460">
        <f t="shared" si="274"/>
        <v>0</v>
      </c>
      <c r="H1433" s="637"/>
      <c r="I1433" s="641"/>
      <c r="J1433" s="344"/>
      <c r="K1433" s="331"/>
      <c r="L1433" s="331"/>
      <c r="M1433" s="331"/>
      <c r="N1433" s="331"/>
    </row>
    <row r="1434" spans="2:14" ht="18" hidden="1" customHeight="1" outlineLevel="3">
      <c r="C1434" s="668"/>
      <c r="D1434" s="457"/>
      <c r="E1434" s="461"/>
      <c r="F1434" s="462"/>
      <c r="G1434" s="460">
        <f t="shared" si="274"/>
        <v>0</v>
      </c>
      <c r="H1434" s="637"/>
      <c r="I1434" s="641"/>
      <c r="J1434" s="344"/>
      <c r="K1434" s="331"/>
      <c r="L1434" s="331"/>
      <c r="M1434" s="331"/>
      <c r="N1434" s="331"/>
    </row>
    <row r="1435" spans="2:14" ht="18" hidden="1" customHeight="1" outlineLevel="3">
      <c r="C1435" s="668"/>
      <c r="D1435" s="457"/>
      <c r="E1435" s="461"/>
      <c r="F1435" s="462"/>
      <c r="G1435" s="460">
        <f t="shared" si="274"/>
        <v>0</v>
      </c>
      <c r="H1435" s="637"/>
      <c r="I1435" s="641"/>
      <c r="J1435" s="344"/>
      <c r="K1435" s="331"/>
      <c r="L1435" s="331"/>
      <c r="M1435" s="331"/>
      <c r="N1435" s="331"/>
    </row>
    <row r="1436" spans="2:14" ht="18" hidden="1" customHeight="1" outlineLevel="3">
      <c r="C1436" s="668"/>
      <c r="D1436" s="457"/>
      <c r="E1436" s="461"/>
      <c r="F1436" s="462"/>
      <c r="G1436" s="460">
        <f t="shared" si="274"/>
        <v>0</v>
      </c>
      <c r="H1436" s="637"/>
      <c r="I1436" s="641"/>
      <c r="J1436" s="344"/>
      <c r="K1436" s="331"/>
      <c r="L1436" s="331"/>
      <c r="M1436" s="331"/>
      <c r="N1436" s="331"/>
    </row>
    <row r="1437" spans="2:14" ht="18" hidden="1" customHeight="1" outlineLevel="3">
      <c r="C1437" s="668"/>
      <c r="D1437" s="463"/>
      <c r="E1437" s="464"/>
      <c r="F1437" s="465"/>
      <c r="G1437" s="460">
        <f>F1437-E1437</f>
        <v>0</v>
      </c>
      <c r="H1437" s="639"/>
      <c r="I1437" s="642"/>
      <c r="J1437" s="344"/>
      <c r="K1437" s="331"/>
      <c r="L1437" s="331"/>
      <c r="M1437" s="331"/>
      <c r="N1437" s="331"/>
    </row>
    <row r="1438" spans="2:14" ht="18" hidden="1" customHeight="1" outlineLevel="2" collapsed="1" thickBot="1">
      <c r="C1438" s="669"/>
      <c r="D1438" s="429" t="s">
        <v>117</v>
      </c>
      <c r="E1438" s="424">
        <f>SUM(E1431:E1437)</f>
        <v>0</v>
      </c>
      <c r="F1438" s="424">
        <f>SUM(F1431:F1437)</f>
        <v>0</v>
      </c>
      <c r="G1438" s="425">
        <f>SUM(G1431:G1437)</f>
        <v>0</v>
      </c>
      <c r="H1438" s="659"/>
      <c r="I1438" s="660"/>
      <c r="J1438" s="344"/>
      <c r="K1438" s="331"/>
      <c r="L1438" s="331"/>
      <c r="M1438" s="331"/>
      <c r="N1438" s="331"/>
    </row>
    <row r="1439" spans="2:14" s="193" customFormat="1" ht="18" hidden="1" customHeight="1" outlineLevel="3">
      <c r="B1439"/>
      <c r="C1439" s="667" t="s">
        <v>125</v>
      </c>
      <c r="D1439" s="421"/>
      <c r="E1439" s="422"/>
      <c r="F1439" s="414"/>
      <c r="G1439" s="442">
        <f>F1439-E1439</f>
        <v>0</v>
      </c>
      <c r="H1439" s="661"/>
      <c r="I1439" s="662"/>
      <c r="J1439" s="365"/>
      <c r="K1439" s="366"/>
      <c r="L1439" s="366"/>
      <c r="M1439" s="366"/>
      <c r="N1439" s="366"/>
    </row>
    <row r="1440" spans="2:14" ht="18" hidden="1" customHeight="1" outlineLevel="3">
      <c r="C1440" s="668"/>
      <c r="D1440" s="457"/>
      <c r="E1440" s="458"/>
      <c r="F1440" s="459"/>
      <c r="G1440" s="460">
        <f>F1440-E1440</f>
        <v>0</v>
      </c>
      <c r="H1440" s="637"/>
      <c r="I1440" s="638"/>
      <c r="J1440" s="344"/>
      <c r="K1440" s="331"/>
      <c r="L1440" s="331"/>
      <c r="M1440" s="331"/>
      <c r="N1440" s="331"/>
    </row>
    <row r="1441" spans="2:14" ht="18" hidden="1" customHeight="1" outlineLevel="3">
      <c r="C1441" s="668"/>
      <c r="D1441" s="457"/>
      <c r="E1441" s="461"/>
      <c r="F1441" s="462"/>
      <c r="G1441" s="460">
        <f t="shared" ref="G1441:G1443" si="275">F1441-E1441</f>
        <v>0</v>
      </c>
      <c r="H1441" s="637"/>
      <c r="I1441" s="638"/>
      <c r="J1441" s="344"/>
      <c r="K1441" s="331"/>
      <c r="L1441" s="331"/>
      <c r="M1441" s="331"/>
      <c r="N1441" s="331"/>
    </row>
    <row r="1442" spans="2:14" ht="18" hidden="1" customHeight="1" outlineLevel="4">
      <c r="C1442" s="668"/>
      <c r="D1442" s="457"/>
      <c r="E1442" s="461"/>
      <c r="F1442" s="462"/>
      <c r="G1442" s="460">
        <f t="shared" si="275"/>
        <v>0</v>
      </c>
      <c r="H1442" s="637"/>
      <c r="I1442" s="638"/>
      <c r="J1442" s="344"/>
      <c r="K1442" s="331"/>
      <c r="L1442" s="331"/>
      <c r="M1442" s="331"/>
      <c r="N1442" s="331"/>
    </row>
    <row r="1443" spans="2:14" ht="18" hidden="1" customHeight="1" outlineLevel="4">
      <c r="C1443" s="668"/>
      <c r="D1443" s="457"/>
      <c r="E1443" s="461"/>
      <c r="F1443" s="462"/>
      <c r="G1443" s="460">
        <f t="shared" si="275"/>
        <v>0</v>
      </c>
      <c r="H1443" s="637"/>
      <c r="I1443" s="638"/>
      <c r="J1443" s="344"/>
      <c r="K1443" s="331"/>
      <c r="L1443" s="331"/>
      <c r="M1443" s="331"/>
      <c r="N1443" s="331"/>
    </row>
    <row r="1444" spans="2:14" ht="18" hidden="1" customHeight="1" outlineLevel="4">
      <c r="C1444" s="668"/>
      <c r="D1444" s="457"/>
      <c r="E1444" s="461"/>
      <c r="F1444" s="462"/>
      <c r="G1444" s="460">
        <f>F1444-E1444</f>
        <v>0</v>
      </c>
      <c r="H1444" s="637"/>
      <c r="I1444" s="638"/>
      <c r="J1444" s="344"/>
      <c r="K1444" s="331"/>
      <c r="L1444" s="331"/>
      <c r="M1444" s="331"/>
      <c r="N1444" s="331"/>
    </row>
    <row r="1445" spans="2:14" ht="18" hidden="1" customHeight="1" outlineLevel="4">
      <c r="C1445" s="668"/>
      <c r="D1445" s="463"/>
      <c r="E1445" s="464"/>
      <c r="F1445" s="465"/>
      <c r="G1445" s="460">
        <f t="shared" ref="G1445" si="276">F1445-E1445</f>
        <v>0</v>
      </c>
      <c r="H1445" s="639"/>
      <c r="I1445" s="640"/>
      <c r="J1445" s="344"/>
      <c r="K1445" s="331"/>
      <c r="L1445" s="331"/>
      <c r="M1445" s="331"/>
      <c r="N1445" s="331"/>
    </row>
    <row r="1446" spans="2:14" ht="18" hidden="1" customHeight="1" outlineLevel="3" collapsed="1" thickBot="1">
      <c r="C1446" s="669"/>
      <c r="D1446" s="429" t="s">
        <v>117</v>
      </c>
      <c r="E1446" s="367">
        <f>SUM(E1439:E1445)</f>
        <v>0</v>
      </c>
      <c r="F1446" s="367">
        <f>SUM(F1439:F1445)</f>
        <v>0</v>
      </c>
      <c r="G1446" s="415">
        <f>SUM(G1439:G1445)</f>
        <v>0</v>
      </c>
      <c r="H1446" s="657"/>
      <c r="I1446" s="658"/>
      <c r="J1446" s="344"/>
      <c r="K1446" s="331"/>
      <c r="L1446" s="331"/>
      <c r="M1446" s="331"/>
      <c r="N1446" s="331"/>
    </row>
    <row r="1447" spans="2:14" s="192" customFormat="1" ht="18" hidden="1" customHeight="1" outlineLevel="3">
      <c r="B1447"/>
      <c r="C1447" s="667" t="s">
        <v>126</v>
      </c>
      <c r="D1447" s="421"/>
      <c r="E1447" s="422"/>
      <c r="F1447" s="414"/>
      <c r="G1447" s="442">
        <f>F1447-E1447</f>
        <v>0</v>
      </c>
      <c r="H1447" s="651"/>
      <c r="I1447" s="652"/>
      <c r="J1447" s="363"/>
      <c r="K1447" s="364"/>
      <c r="L1447" s="364"/>
      <c r="M1447" s="364"/>
      <c r="N1447" s="364"/>
    </row>
    <row r="1448" spans="2:14" ht="18" hidden="1" customHeight="1" outlineLevel="3">
      <c r="C1448" s="668"/>
      <c r="D1448" s="457"/>
      <c r="E1448" s="458"/>
      <c r="F1448" s="459"/>
      <c r="G1448" s="460">
        <f t="shared" ref="G1448:G1450" si="277">F1448-E1448</f>
        <v>0</v>
      </c>
      <c r="H1448" s="637"/>
      <c r="I1448" s="641"/>
      <c r="J1448" s="344"/>
      <c r="K1448" s="331"/>
      <c r="L1448" s="331"/>
      <c r="M1448" s="331"/>
      <c r="N1448" s="331"/>
    </row>
    <row r="1449" spans="2:14" ht="18" hidden="1" customHeight="1" outlineLevel="3">
      <c r="C1449" s="668"/>
      <c r="D1449" s="457"/>
      <c r="E1449" s="461"/>
      <c r="F1449" s="462"/>
      <c r="G1449" s="460">
        <f t="shared" si="277"/>
        <v>0</v>
      </c>
      <c r="H1449" s="637"/>
      <c r="I1449" s="641"/>
      <c r="J1449" s="344"/>
      <c r="K1449" s="331"/>
      <c r="L1449" s="331"/>
      <c r="M1449" s="331"/>
      <c r="N1449" s="331"/>
    </row>
    <row r="1450" spans="2:14" ht="18" hidden="1" customHeight="1" outlineLevel="4">
      <c r="C1450" s="668"/>
      <c r="D1450" s="457"/>
      <c r="E1450" s="461"/>
      <c r="F1450" s="462"/>
      <c r="G1450" s="460">
        <f t="shared" si="277"/>
        <v>0</v>
      </c>
      <c r="H1450" s="637"/>
      <c r="I1450" s="641"/>
      <c r="J1450" s="344"/>
      <c r="K1450" s="331"/>
      <c r="L1450" s="331"/>
      <c r="M1450" s="331"/>
      <c r="N1450" s="331"/>
    </row>
    <row r="1451" spans="2:14" ht="18" hidden="1" customHeight="1" outlineLevel="4">
      <c r="C1451" s="668"/>
      <c r="D1451" s="457"/>
      <c r="E1451" s="461"/>
      <c r="F1451" s="462"/>
      <c r="G1451" s="460">
        <f>F1451-E1451</f>
        <v>0</v>
      </c>
      <c r="H1451" s="637"/>
      <c r="I1451" s="641"/>
      <c r="J1451" s="344"/>
      <c r="K1451" s="331"/>
      <c r="L1451" s="331"/>
      <c r="M1451" s="331"/>
      <c r="N1451" s="331"/>
    </row>
    <row r="1452" spans="2:14" ht="18" hidden="1" customHeight="1" outlineLevel="4">
      <c r="C1452" s="668"/>
      <c r="D1452" s="457"/>
      <c r="E1452" s="461"/>
      <c r="F1452" s="462"/>
      <c r="G1452" s="460">
        <f t="shared" ref="G1452:G1453" si="278">F1452-E1452</f>
        <v>0</v>
      </c>
      <c r="H1452" s="637"/>
      <c r="I1452" s="641"/>
      <c r="J1452" s="344"/>
      <c r="K1452" s="331"/>
      <c r="L1452" s="331"/>
      <c r="M1452" s="331"/>
      <c r="N1452" s="331"/>
    </row>
    <row r="1453" spans="2:14" ht="18" hidden="1" customHeight="1" outlineLevel="4">
      <c r="C1453" s="668"/>
      <c r="D1453" s="463"/>
      <c r="E1453" s="464"/>
      <c r="F1453" s="465"/>
      <c r="G1453" s="460">
        <f t="shared" si="278"/>
        <v>0</v>
      </c>
      <c r="H1453" s="639"/>
      <c r="I1453" s="642"/>
      <c r="J1453" s="344"/>
      <c r="K1453" s="331"/>
      <c r="L1453" s="331"/>
      <c r="M1453" s="331"/>
      <c r="N1453" s="331"/>
    </row>
    <row r="1454" spans="2:14" ht="18" hidden="1" customHeight="1" outlineLevel="3" collapsed="1" thickBot="1">
      <c r="C1454" s="669"/>
      <c r="D1454" s="429" t="s">
        <v>117</v>
      </c>
      <c r="E1454" s="424">
        <f>SUM(E1447:E1453)</f>
        <v>0</v>
      </c>
      <c r="F1454" s="424">
        <f>SUM(F1447:F1453)</f>
        <v>0</v>
      </c>
      <c r="G1454" s="425">
        <f>SUM(G1447:G1453)</f>
        <v>0</v>
      </c>
      <c r="H1454" s="659"/>
      <c r="I1454" s="660"/>
      <c r="J1454" s="344"/>
      <c r="K1454" s="331"/>
      <c r="L1454" s="331"/>
      <c r="M1454" s="331"/>
      <c r="N1454" s="331"/>
    </row>
    <row r="1455" spans="2:14" s="192" customFormat="1" ht="18" hidden="1" customHeight="1" outlineLevel="3">
      <c r="B1455"/>
      <c r="C1455" s="667" t="s">
        <v>127</v>
      </c>
      <c r="D1455" s="421"/>
      <c r="E1455" s="422"/>
      <c r="F1455" s="414"/>
      <c r="G1455" s="442">
        <f>F1455-E1455</f>
        <v>0</v>
      </c>
      <c r="H1455" s="651"/>
      <c r="I1455" s="652"/>
      <c r="J1455" s="363"/>
      <c r="K1455" s="364"/>
      <c r="L1455" s="364"/>
      <c r="M1455" s="364"/>
      <c r="N1455" s="364"/>
    </row>
    <row r="1456" spans="2:14" ht="18" hidden="1" customHeight="1" outlineLevel="3">
      <c r="C1456" s="668"/>
      <c r="D1456" s="457"/>
      <c r="E1456" s="458"/>
      <c r="F1456" s="459"/>
      <c r="G1456" s="460">
        <f t="shared" ref="G1456:G1459" si="279">F1456-E1456</f>
        <v>0</v>
      </c>
      <c r="H1456" s="637"/>
      <c r="I1456" s="641"/>
      <c r="J1456" s="344"/>
      <c r="K1456" s="331"/>
      <c r="L1456" s="331"/>
      <c r="M1456" s="331"/>
      <c r="N1456" s="331"/>
    </row>
    <row r="1457" spans="2:14" ht="18" hidden="1" customHeight="1" outlineLevel="3">
      <c r="C1457" s="668"/>
      <c r="D1457" s="457"/>
      <c r="E1457" s="461"/>
      <c r="F1457" s="462"/>
      <c r="G1457" s="460">
        <f t="shared" si="279"/>
        <v>0</v>
      </c>
      <c r="H1457" s="637"/>
      <c r="I1457" s="641"/>
      <c r="J1457" s="344"/>
      <c r="K1457" s="331"/>
      <c r="L1457" s="331"/>
      <c r="M1457" s="331"/>
      <c r="N1457" s="331"/>
    </row>
    <row r="1458" spans="2:14" ht="18" hidden="1" customHeight="1" outlineLevel="4">
      <c r="C1458" s="668"/>
      <c r="D1458" s="457"/>
      <c r="E1458" s="461"/>
      <c r="F1458" s="462"/>
      <c r="G1458" s="460">
        <f t="shared" si="279"/>
        <v>0</v>
      </c>
      <c r="H1458" s="637"/>
      <c r="I1458" s="641"/>
      <c r="J1458" s="344"/>
      <c r="K1458" s="331"/>
      <c r="L1458" s="331"/>
      <c r="M1458" s="331"/>
      <c r="N1458" s="331"/>
    </row>
    <row r="1459" spans="2:14" ht="18" hidden="1" customHeight="1" outlineLevel="4">
      <c r="C1459" s="668"/>
      <c r="D1459" s="457"/>
      <c r="E1459" s="461"/>
      <c r="F1459" s="462"/>
      <c r="G1459" s="460">
        <f t="shared" si="279"/>
        <v>0</v>
      </c>
      <c r="H1459" s="637"/>
      <c r="I1459" s="641"/>
      <c r="J1459" s="344"/>
      <c r="K1459" s="331"/>
      <c r="L1459" s="331"/>
      <c r="M1459" s="331"/>
      <c r="N1459" s="331"/>
    </row>
    <row r="1460" spans="2:14" ht="18" hidden="1" customHeight="1" outlineLevel="4">
      <c r="C1460" s="668"/>
      <c r="D1460" s="457"/>
      <c r="E1460" s="461"/>
      <c r="F1460" s="462"/>
      <c r="G1460" s="460">
        <f>F1460-E1460</f>
        <v>0</v>
      </c>
      <c r="H1460" s="637"/>
      <c r="I1460" s="641"/>
      <c r="J1460" s="344"/>
      <c r="K1460" s="331"/>
      <c r="L1460" s="331"/>
      <c r="M1460" s="331"/>
      <c r="N1460" s="331"/>
    </row>
    <row r="1461" spans="2:14" ht="18" hidden="1" customHeight="1" outlineLevel="4">
      <c r="C1461" s="668"/>
      <c r="D1461" s="463"/>
      <c r="E1461" s="464"/>
      <c r="F1461" s="465"/>
      <c r="G1461" s="460">
        <f t="shared" ref="G1461" si="280">F1461-E1461</f>
        <v>0</v>
      </c>
      <c r="H1461" s="639"/>
      <c r="I1461" s="642"/>
      <c r="J1461" s="344"/>
      <c r="K1461" s="331"/>
      <c r="L1461" s="331"/>
      <c r="M1461" s="331"/>
      <c r="N1461" s="331"/>
    </row>
    <row r="1462" spans="2:14" ht="18" hidden="1" customHeight="1" outlineLevel="3" collapsed="1" thickBot="1">
      <c r="C1462" s="669"/>
      <c r="D1462" s="429" t="s">
        <v>117</v>
      </c>
      <c r="E1462" s="424">
        <f>SUM(E1455:E1461)</f>
        <v>0</v>
      </c>
      <c r="F1462" s="424">
        <f>SUM(F1455:F1461)</f>
        <v>0</v>
      </c>
      <c r="G1462" s="425">
        <f>SUM(G1455:G1461)</f>
        <v>0</v>
      </c>
      <c r="H1462" s="659"/>
      <c r="I1462" s="660"/>
      <c r="J1462" s="344"/>
      <c r="K1462" s="331"/>
      <c r="L1462" s="331"/>
      <c r="M1462" s="331"/>
      <c r="N1462" s="331"/>
    </row>
    <row r="1463" spans="2:14" s="192" customFormat="1" ht="18" hidden="1" customHeight="1" outlineLevel="3">
      <c r="B1463"/>
      <c r="C1463" s="667" t="s">
        <v>128</v>
      </c>
      <c r="D1463" s="421"/>
      <c r="E1463" s="422"/>
      <c r="F1463" s="414"/>
      <c r="G1463" s="442">
        <f>F1463-E1463</f>
        <v>0</v>
      </c>
      <c r="H1463" s="651"/>
      <c r="I1463" s="652"/>
      <c r="J1463" s="363"/>
      <c r="K1463" s="364"/>
      <c r="L1463" s="364"/>
      <c r="M1463" s="364"/>
      <c r="N1463" s="364"/>
    </row>
    <row r="1464" spans="2:14" ht="18" hidden="1" customHeight="1" outlineLevel="3">
      <c r="C1464" s="668"/>
      <c r="D1464" s="457"/>
      <c r="E1464" s="458"/>
      <c r="F1464" s="459"/>
      <c r="G1464" s="460">
        <f>F1464-E1464</f>
        <v>0</v>
      </c>
      <c r="H1464" s="637"/>
      <c r="I1464" s="641"/>
      <c r="J1464" s="344"/>
      <c r="K1464" s="331"/>
      <c r="L1464" s="331"/>
      <c r="M1464" s="331"/>
      <c r="N1464" s="331"/>
    </row>
    <row r="1465" spans="2:14" ht="18" hidden="1" customHeight="1" outlineLevel="3">
      <c r="C1465" s="668"/>
      <c r="D1465" s="457"/>
      <c r="E1465" s="461"/>
      <c r="F1465" s="462"/>
      <c r="G1465" s="460">
        <f>F1465-E1465</f>
        <v>0</v>
      </c>
      <c r="H1465" s="637"/>
      <c r="I1465" s="641"/>
      <c r="J1465" s="344"/>
      <c r="K1465" s="331"/>
      <c r="L1465" s="331"/>
      <c r="M1465" s="331"/>
      <c r="N1465" s="331"/>
    </row>
    <row r="1466" spans="2:14" ht="18" hidden="1" customHeight="1" outlineLevel="4">
      <c r="C1466" s="668"/>
      <c r="D1466" s="457"/>
      <c r="E1466" s="461"/>
      <c r="F1466" s="462"/>
      <c r="G1466" s="460">
        <f t="shared" ref="G1466:G1469" si="281">F1466-E1466</f>
        <v>0</v>
      </c>
      <c r="H1466" s="637"/>
      <c r="I1466" s="641"/>
      <c r="J1466" s="344"/>
      <c r="K1466" s="331"/>
      <c r="L1466" s="331"/>
      <c r="M1466" s="331"/>
      <c r="N1466" s="331"/>
    </row>
    <row r="1467" spans="2:14" ht="18" hidden="1" customHeight="1" outlineLevel="4">
      <c r="C1467" s="668"/>
      <c r="D1467" s="457"/>
      <c r="E1467" s="461"/>
      <c r="F1467" s="462"/>
      <c r="G1467" s="460">
        <f t="shared" si="281"/>
        <v>0</v>
      </c>
      <c r="H1467" s="637"/>
      <c r="I1467" s="641"/>
      <c r="J1467" s="344"/>
      <c r="K1467" s="331"/>
      <c r="L1467" s="331"/>
      <c r="M1467" s="331"/>
      <c r="N1467" s="331"/>
    </row>
    <row r="1468" spans="2:14" ht="18" hidden="1" customHeight="1" outlineLevel="4">
      <c r="C1468" s="668"/>
      <c r="D1468" s="457"/>
      <c r="E1468" s="461"/>
      <c r="F1468" s="462"/>
      <c r="G1468" s="460">
        <f t="shared" si="281"/>
        <v>0</v>
      </c>
      <c r="H1468" s="637"/>
      <c r="I1468" s="641"/>
      <c r="J1468" s="344"/>
      <c r="K1468" s="331"/>
      <c r="L1468" s="331"/>
      <c r="M1468" s="331"/>
      <c r="N1468" s="331"/>
    </row>
    <row r="1469" spans="2:14" ht="18" hidden="1" customHeight="1" outlineLevel="4">
      <c r="C1469" s="668"/>
      <c r="D1469" s="463"/>
      <c r="E1469" s="464"/>
      <c r="F1469" s="465"/>
      <c r="G1469" s="460">
        <f t="shared" si="281"/>
        <v>0</v>
      </c>
      <c r="H1469" s="639"/>
      <c r="I1469" s="642"/>
      <c r="J1469" s="344"/>
      <c r="K1469" s="331"/>
      <c r="L1469" s="331"/>
      <c r="M1469" s="331"/>
      <c r="N1469" s="331"/>
    </row>
    <row r="1470" spans="2:14" ht="18" hidden="1" customHeight="1" outlineLevel="3" collapsed="1" thickBot="1">
      <c r="C1470" s="669"/>
      <c r="D1470" s="429" t="s">
        <v>117</v>
      </c>
      <c r="E1470" s="424">
        <f>SUM(E1463:E1469)</f>
        <v>0</v>
      </c>
      <c r="F1470" s="424">
        <f>SUM(F1463:F1469)</f>
        <v>0</v>
      </c>
      <c r="G1470" s="425">
        <f>SUM(G1463:G1469)</f>
        <v>0</v>
      </c>
      <c r="H1470" s="659"/>
      <c r="I1470" s="660"/>
      <c r="J1470" s="344"/>
      <c r="K1470" s="331"/>
      <c r="L1470" s="331"/>
      <c r="M1470" s="331"/>
      <c r="N1470" s="331"/>
    </row>
    <row r="1471" spans="2:14" ht="18" hidden="1" customHeight="1" outlineLevel="3">
      <c r="C1471" s="667" t="s">
        <v>129</v>
      </c>
      <c r="D1471" s="421"/>
      <c r="E1471" s="422"/>
      <c r="F1471" s="414"/>
      <c r="G1471" s="442">
        <f>F1471-E1471</f>
        <v>0</v>
      </c>
      <c r="H1471" s="651"/>
      <c r="I1471" s="652"/>
      <c r="J1471" s="344"/>
      <c r="K1471" s="331"/>
      <c r="L1471" s="331"/>
      <c r="M1471" s="331"/>
      <c r="N1471" s="331"/>
    </row>
    <row r="1472" spans="2:14" ht="18" hidden="1" customHeight="1" outlineLevel="3">
      <c r="C1472" s="668"/>
      <c r="D1472" s="457"/>
      <c r="E1472" s="458"/>
      <c r="F1472" s="459"/>
      <c r="G1472" s="460">
        <f t="shared" ref="G1472:G1476" si="282">F1472-E1472</f>
        <v>0</v>
      </c>
      <c r="H1472" s="637"/>
      <c r="I1472" s="641"/>
      <c r="J1472" s="344"/>
      <c r="K1472" s="331"/>
      <c r="L1472" s="331"/>
      <c r="M1472" s="331"/>
      <c r="N1472" s="331"/>
    </row>
    <row r="1473" spans="2:14" ht="18" hidden="1" customHeight="1" outlineLevel="3">
      <c r="C1473" s="668"/>
      <c r="D1473" s="457"/>
      <c r="E1473" s="461"/>
      <c r="F1473" s="462"/>
      <c r="G1473" s="460">
        <f t="shared" si="282"/>
        <v>0</v>
      </c>
      <c r="H1473" s="637"/>
      <c r="I1473" s="641"/>
      <c r="J1473" s="344"/>
      <c r="K1473" s="331"/>
      <c r="L1473" s="331"/>
      <c r="M1473" s="331"/>
      <c r="N1473" s="331"/>
    </row>
    <row r="1474" spans="2:14" ht="18" hidden="1" customHeight="1" outlineLevel="4">
      <c r="C1474" s="668"/>
      <c r="D1474" s="457"/>
      <c r="E1474" s="461"/>
      <c r="F1474" s="462"/>
      <c r="G1474" s="460">
        <f t="shared" si="282"/>
        <v>0</v>
      </c>
      <c r="H1474" s="637"/>
      <c r="I1474" s="641"/>
      <c r="J1474" s="344"/>
      <c r="K1474" s="331"/>
      <c r="L1474" s="331"/>
      <c r="M1474" s="331"/>
      <c r="N1474" s="331"/>
    </row>
    <row r="1475" spans="2:14" ht="18" hidden="1" customHeight="1" outlineLevel="4">
      <c r="C1475" s="668"/>
      <c r="D1475" s="457"/>
      <c r="E1475" s="461"/>
      <c r="F1475" s="462"/>
      <c r="G1475" s="460">
        <f t="shared" si="282"/>
        <v>0</v>
      </c>
      <c r="H1475" s="637"/>
      <c r="I1475" s="641"/>
      <c r="J1475" s="344"/>
      <c r="K1475" s="331"/>
      <c r="L1475" s="331"/>
      <c r="M1475" s="331"/>
      <c r="N1475" s="331"/>
    </row>
    <row r="1476" spans="2:14" ht="18" hidden="1" customHeight="1" outlineLevel="4">
      <c r="C1476" s="668"/>
      <c r="D1476" s="457"/>
      <c r="E1476" s="461"/>
      <c r="F1476" s="462"/>
      <c r="G1476" s="460">
        <f t="shared" si="282"/>
        <v>0</v>
      </c>
      <c r="H1476" s="637"/>
      <c r="I1476" s="641"/>
      <c r="J1476" s="344"/>
      <c r="K1476" s="331"/>
      <c r="L1476" s="331"/>
      <c r="M1476" s="331"/>
      <c r="N1476" s="331"/>
    </row>
    <row r="1477" spans="2:14" ht="18" hidden="1" customHeight="1" outlineLevel="4">
      <c r="C1477" s="668"/>
      <c r="D1477" s="463"/>
      <c r="E1477" s="464"/>
      <c r="F1477" s="465"/>
      <c r="G1477" s="460">
        <f>F1477-E1477</f>
        <v>0</v>
      </c>
      <c r="H1477" s="639"/>
      <c r="I1477" s="642"/>
      <c r="J1477" s="344"/>
      <c r="K1477" s="331"/>
      <c r="L1477" s="331"/>
      <c r="M1477" s="331"/>
      <c r="N1477" s="331"/>
    </row>
    <row r="1478" spans="2:14" ht="18" hidden="1" customHeight="1" outlineLevel="3" collapsed="1" thickBot="1">
      <c r="C1478" s="669"/>
      <c r="D1478" s="429" t="s">
        <v>117</v>
      </c>
      <c r="E1478" s="423">
        <f>SUM(E1471:E1477)</f>
        <v>0</v>
      </c>
      <c r="F1478" s="423">
        <f>SUM(F1471:F1477)</f>
        <v>0</v>
      </c>
      <c r="G1478" s="443">
        <f>SUM(G1471:G1477)</f>
        <v>0</v>
      </c>
      <c r="H1478" s="654"/>
      <c r="I1478" s="655"/>
      <c r="J1478" s="344"/>
      <c r="K1478" s="331"/>
      <c r="L1478" s="331"/>
      <c r="M1478" s="331"/>
      <c r="N1478" s="331"/>
    </row>
    <row r="1479" spans="2:14" s="192" customFormat="1" ht="18" hidden="1" customHeight="1" outlineLevel="3">
      <c r="B1479"/>
      <c r="C1479" s="667" t="s">
        <v>130</v>
      </c>
      <c r="D1479" s="421"/>
      <c r="E1479" s="422"/>
      <c r="F1479" s="414"/>
      <c r="G1479" s="442">
        <f>F1479-E1479</f>
        <v>0</v>
      </c>
      <c r="H1479" s="651"/>
      <c r="I1479" s="652"/>
      <c r="J1479" s="363"/>
      <c r="K1479" s="364"/>
      <c r="L1479" s="364"/>
      <c r="M1479" s="364"/>
      <c r="N1479" s="364"/>
    </row>
    <row r="1480" spans="2:14" ht="18" hidden="1" customHeight="1" outlineLevel="3">
      <c r="C1480" s="668"/>
      <c r="D1480" s="457"/>
      <c r="E1480" s="458"/>
      <c r="F1480" s="459"/>
      <c r="G1480" s="460">
        <f>F1480-E1480</f>
        <v>0</v>
      </c>
      <c r="H1480" s="637"/>
      <c r="I1480" s="641"/>
      <c r="J1480" s="344"/>
      <c r="K1480" s="331"/>
      <c r="L1480" s="331"/>
      <c r="M1480" s="331"/>
      <c r="N1480" s="331"/>
    </row>
    <row r="1481" spans="2:14" ht="18" hidden="1" customHeight="1" outlineLevel="3">
      <c r="C1481" s="668"/>
      <c r="D1481" s="457"/>
      <c r="E1481" s="461"/>
      <c r="F1481" s="462"/>
      <c r="G1481" s="460">
        <f t="shared" ref="G1481:G1483" si="283">F1481-E1481</f>
        <v>0</v>
      </c>
      <c r="H1481" s="637"/>
      <c r="I1481" s="641"/>
      <c r="J1481" s="344"/>
      <c r="K1481" s="331"/>
      <c r="L1481" s="331"/>
      <c r="M1481" s="331"/>
      <c r="N1481" s="331"/>
    </row>
    <row r="1482" spans="2:14" ht="18" hidden="1" customHeight="1" outlineLevel="4">
      <c r="C1482" s="668"/>
      <c r="D1482" s="457"/>
      <c r="E1482" s="461"/>
      <c r="F1482" s="462"/>
      <c r="G1482" s="460">
        <f t="shared" si="283"/>
        <v>0</v>
      </c>
      <c r="H1482" s="637"/>
      <c r="I1482" s="641"/>
      <c r="J1482" s="344"/>
      <c r="K1482" s="331"/>
      <c r="L1482" s="331"/>
      <c r="M1482" s="331"/>
      <c r="N1482" s="331"/>
    </row>
    <row r="1483" spans="2:14" ht="18" hidden="1" customHeight="1" outlineLevel="4">
      <c r="C1483" s="668"/>
      <c r="D1483" s="457"/>
      <c r="E1483" s="461"/>
      <c r="F1483" s="462"/>
      <c r="G1483" s="460">
        <f t="shared" si="283"/>
        <v>0</v>
      </c>
      <c r="H1483" s="637"/>
      <c r="I1483" s="641"/>
      <c r="J1483" s="344"/>
      <c r="K1483" s="331"/>
      <c r="L1483" s="331"/>
      <c r="M1483" s="331"/>
      <c r="N1483" s="331"/>
    </row>
    <row r="1484" spans="2:14" ht="18" hidden="1" customHeight="1" outlineLevel="4">
      <c r="C1484" s="668"/>
      <c r="D1484" s="457"/>
      <c r="E1484" s="461"/>
      <c r="F1484" s="462"/>
      <c r="G1484" s="460">
        <f>F1484-E1484</f>
        <v>0</v>
      </c>
      <c r="H1484" s="637"/>
      <c r="I1484" s="641"/>
      <c r="J1484" s="344"/>
      <c r="K1484" s="331"/>
      <c r="L1484" s="331"/>
      <c r="M1484" s="331"/>
      <c r="N1484" s="331"/>
    </row>
    <row r="1485" spans="2:14" ht="18" hidden="1" customHeight="1" outlineLevel="4">
      <c r="C1485" s="668"/>
      <c r="D1485" s="463"/>
      <c r="E1485" s="464"/>
      <c r="F1485" s="465"/>
      <c r="G1485" s="460">
        <f t="shared" ref="G1485" si="284">F1485-E1485</f>
        <v>0</v>
      </c>
      <c r="H1485" s="639"/>
      <c r="I1485" s="642"/>
      <c r="J1485" s="344"/>
      <c r="K1485" s="331"/>
      <c r="L1485" s="331"/>
      <c r="M1485" s="331"/>
      <c r="N1485" s="331"/>
    </row>
    <row r="1486" spans="2:14" ht="18" hidden="1" customHeight="1" outlineLevel="3" collapsed="1" thickBot="1">
      <c r="C1486" s="669"/>
      <c r="D1486" s="429" t="s">
        <v>117</v>
      </c>
      <c r="E1486" s="424">
        <f>SUM(E1479:E1485)</f>
        <v>0</v>
      </c>
      <c r="F1486" s="424">
        <f>SUM(F1479:F1485)</f>
        <v>0</v>
      </c>
      <c r="G1486" s="425">
        <f>SUM(G1479:G1485)</f>
        <v>0</v>
      </c>
      <c r="H1486" s="659"/>
      <c r="I1486" s="660"/>
      <c r="J1486" s="344"/>
      <c r="K1486" s="331"/>
      <c r="L1486" s="331"/>
      <c r="M1486" s="331"/>
      <c r="N1486" s="331"/>
    </row>
    <row r="1487" spans="2:14" s="193" customFormat="1" ht="18" hidden="1" customHeight="1" outlineLevel="3">
      <c r="B1487"/>
      <c r="C1487" s="667" t="s">
        <v>131</v>
      </c>
      <c r="D1487" s="421"/>
      <c r="E1487" s="422"/>
      <c r="F1487" s="414"/>
      <c r="G1487" s="442">
        <f>F1487-E1487</f>
        <v>0</v>
      </c>
      <c r="H1487" s="661"/>
      <c r="I1487" s="662"/>
      <c r="J1487" s="365"/>
      <c r="K1487" s="366"/>
      <c r="L1487" s="366"/>
      <c r="M1487" s="366"/>
      <c r="N1487" s="366"/>
    </row>
    <row r="1488" spans="2:14" ht="18" hidden="1" customHeight="1" outlineLevel="3">
      <c r="C1488" s="668"/>
      <c r="D1488" s="457"/>
      <c r="E1488" s="458"/>
      <c r="F1488" s="459"/>
      <c r="G1488" s="460">
        <f t="shared" ref="G1488:G1490" si="285">F1488-E1488</f>
        <v>0</v>
      </c>
      <c r="H1488" s="637"/>
      <c r="I1488" s="638"/>
      <c r="J1488" s="344"/>
      <c r="K1488" s="331"/>
      <c r="L1488" s="331"/>
      <c r="M1488" s="331"/>
      <c r="N1488" s="331"/>
    </row>
    <row r="1489" spans="2:14" ht="18" hidden="1" customHeight="1" outlineLevel="3">
      <c r="C1489" s="668"/>
      <c r="D1489" s="457"/>
      <c r="E1489" s="461"/>
      <c r="F1489" s="462"/>
      <c r="G1489" s="460">
        <f t="shared" si="285"/>
        <v>0</v>
      </c>
      <c r="H1489" s="637"/>
      <c r="I1489" s="638"/>
      <c r="J1489" s="344"/>
      <c r="K1489" s="331"/>
      <c r="L1489" s="331"/>
      <c r="M1489" s="331"/>
      <c r="N1489" s="331"/>
    </row>
    <row r="1490" spans="2:14" ht="18" hidden="1" customHeight="1" outlineLevel="4">
      <c r="C1490" s="668"/>
      <c r="D1490" s="457"/>
      <c r="E1490" s="461"/>
      <c r="F1490" s="462"/>
      <c r="G1490" s="460">
        <f t="shared" si="285"/>
        <v>0</v>
      </c>
      <c r="H1490" s="637"/>
      <c r="I1490" s="638"/>
      <c r="J1490" s="344"/>
      <c r="K1490" s="331"/>
      <c r="L1490" s="331"/>
      <c r="M1490" s="331"/>
      <c r="N1490" s="331"/>
    </row>
    <row r="1491" spans="2:14" ht="18" hidden="1" customHeight="1" outlineLevel="4">
      <c r="C1491" s="668"/>
      <c r="D1491" s="457"/>
      <c r="E1491" s="461"/>
      <c r="F1491" s="462"/>
      <c r="G1491" s="460">
        <f>F1491-E1491</f>
        <v>0</v>
      </c>
      <c r="H1491" s="637"/>
      <c r="I1491" s="638"/>
      <c r="J1491" s="344"/>
      <c r="K1491" s="331"/>
      <c r="L1491" s="331"/>
      <c r="M1491" s="331"/>
      <c r="N1491" s="331"/>
    </row>
    <row r="1492" spans="2:14" ht="18" hidden="1" customHeight="1" outlineLevel="4">
      <c r="C1492" s="668"/>
      <c r="D1492" s="457"/>
      <c r="E1492" s="461"/>
      <c r="F1492" s="462"/>
      <c r="G1492" s="460">
        <f t="shared" ref="G1492:G1493" si="286">F1492-E1492</f>
        <v>0</v>
      </c>
      <c r="H1492" s="637"/>
      <c r="I1492" s="638"/>
      <c r="J1492" s="344"/>
      <c r="K1492" s="331"/>
      <c r="L1492" s="331"/>
      <c r="M1492" s="331"/>
      <c r="N1492" s="331"/>
    </row>
    <row r="1493" spans="2:14" ht="18" hidden="1" customHeight="1" outlineLevel="4">
      <c r="C1493" s="668"/>
      <c r="D1493" s="463"/>
      <c r="E1493" s="464"/>
      <c r="F1493" s="465"/>
      <c r="G1493" s="460">
        <f t="shared" si="286"/>
        <v>0</v>
      </c>
      <c r="H1493" s="639"/>
      <c r="I1493" s="640"/>
      <c r="J1493" s="344"/>
      <c r="K1493" s="331"/>
      <c r="L1493" s="331"/>
      <c r="M1493" s="331"/>
      <c r="N1493" s="331"/>
    </row>
    <row r="1494" spans="2:14" ht="18" hidden="1" customHeight="1" outlineLevel="3" collapsed="1" thickBot="1">
      <c r="C1494" s="669"/>
      <c r="D1494" s="429" t="s">
        <v>117</v>
      </c>
      <c r="E1494" s="367">
        <f>SUM(E1487:E1493)</f>
        <v>0</v>
      </c>
      <c r="F1494" s="367">
        <f>SUM(F1487:F1493)</f>
        <v>0</v>
      </c>
      <c r="G1494" s="415">
        <f>SUM(G1487:G1493)</f>
        <v>0</v>
      </c>
      <c r="H1494" s="657"/>
      <c r="I1494" s="658"/>
      <c r="J1494" s="344"/>
      <c r="K1494" s="331"/>
      <c r="L1494" s="331"/>
      <c r="M1494" s="331"/>
      <c r="N1494" s="331"/>
    </row>
    <row r="1495" spans="2:14" s="192" customFormat="1" ht="18" hidden="1" customHeight="1" outlineLevel="3">
      <c r="B1495"/>
      <c r="C1495" s="667" t="s">
        <v>132</v>
      </c>
      <c r="D1495" s="421"/>
      <c r="E1495" s="422"/>
      <c r="F1495" s="414"/>
      <c r="G1495" s="442">
        <f>F1495-E1495</f>
        <v>0</v>
      </c>
      <c r="H1495" s="651"/>
      <c r="I1495" s="652"/>
      <c r="J1495" s="363"/>
      <c r="K1495" s="364"/>
      <c r="L1495" s="364"/>
      <c r="M1495" s="364"/>
      <c r="N1495" s="364"/>
    </row>
    <row r="1496" spans="2:14" ht="18" hidden="1" customHeight="1" outlineLevel="3">
      <c r="C1496" s="668"/>
      <c r="D1496" s="457"/>
      <c r="E1496" s="458"/>
      <c r="F1496" s="459"/>
      <c r="G1496" s="460">
        <f t="shared" ref="G1496:G1499" si="287">F1496-E1496</f>
        <v>0</v>
      </c>
      <c r="H1496" s="637"/>
      <c r="I1496" s="641"/>
      <c r="J1496" s="344"/>
      <c r="K1496" s="331"/>
      <c r="L1496" s="331"/>
      <c r="M1496" s="331"/>
      <c r="N1496" s="331"/>
    </row>
    <row r="1497" spans="2:14" ht="18" hidden="1" customHeight="1" outlineLevel="3">
      <c r="C1497" s="668"/>
      <c r="D1497" s="457"/>
      <c r="E1497" s="461"/>
      <c r="F1497" s="462"/>
      <c r="G1497" s="460">
        <f t="shared" si="287"/>
        <v>0</v>
      </c>
      <c r="H1497" s="637"/>
      <c r="I1497" s="641"/>
      <c r="J1497" s="344"/>
      <c r="K1497" s="331"/>
      <c r="L1497" s="331"/>
      <c r="M1497" s="331"/>
      <c r="N1497" s="331"/>
    </row>
    <row r="1498" spans="2:14" ht="18" hidden="1" customHeight="1" outlineLevel="4">
      <c r="C1498" s="668"/>
      <c r="D1498" s="457"/>
      <c r="E1498" s="461"/>
      <c r="F1498" s="462"/>
      <c r="G1498" s="460">
        <f t="shared" si="287"/>
        <v>0</v>
      </c>
      <c r="H1498" s="637"/>
      <c r="I1498" s="641"/>
      <c r="J1498" s="344"/>
      <c r="K1498" s="331"/>
      <c r="L1498" s="331"/>
      <c r="M1498" s="331"/>
      <c r="N1498" s="331"/>
    </row>
    <row r="1499" spans="2:14" ht="18" hidden="1" customHeight="1" outlineLevel="4">
      <c r="C1499" s="668"/>
      <c r="D1499" s="457"/>
      <c r="E1499" s="461"/>
      <c r="F1499" s="462"/>
      <c r="G1499" s="460">
        <f t="shared" si="287"/>
        <v>0</v>
      </c>
      <c r="H1499" s="637"/>
      <c r="I1499" s="641"/>
      <c r="J1499" s="344"/>
      <c r="K1499" s="331"/>
      <c r="L1499" s="331"/>
      <c r="M1499" s="331"/>
      <c r="N1499" s="331"/>
    </row>
    <row r="1500" spans="2:14" ht="18" hidden="1" customHeight="1" outlineLevel="4">
      <c r="C1500" s="668"/>
      <c r="D1500" s="457"/>
      <c r="E1500" s="461"/>
      <c r="F1500" s="462"/>
      <c r="G1500" s="460">
        <f>F1500-E1500</f>
        <v>0</v>
      </c>
      <c r="H1500" s="637"/>
      <c r="I1500" s="641"/>
      <c r="J1500" s="344"/>
      <c r="K1500" s="331"/>
      <c r="L1500" s="331"/>
      <c r="M1500" s="331"/>
      <c r="N1500" s="331"/>
    </row>
    <row r="1501" spans="2:14" ht="18" hidden="1" customHeight="1" outlineLevel="4">
      <c r="C1501" s="668"/>
      <c r="D1501" s="463"/>
      <c r="E1501" s="464"/>
      <c r="F1501" s="465"/>
      <c r="G1501" s="460">
        <f t="shared" ref="G1501" si="288">F1501-E1501</f>
        <v>0</v>
      </c>
      <c r="H1501" s="639"/>
      <c r="I1501" s="642"/>
      <c r="J1501" s="344"/>
      <c r="K1501" s="331"/>
      <c r="L1501" s="331"/>
      <c r="M1501" s="331"/>
      <c r="N1501" s="331"/>
    </row>
    <row r="1502" spans="2:14" ht="18" hidden="1" customHeight="1" outlineLevel="3" collapsed="1" thickBot="1">
      <c r="C1502" s="669"/>
      <c r="D1502" s="429" t="s">
        <v>117</v>
      </c>
      <c r="E1502" s="424">
        <f>SUM(E1495:E1501)</f>
        <v>0</v>
      </c>
      <c r="F1502" s="424">
        <f>SUM(F1495:F1501)</f>
        <v>0</v>
      </c>
      <c r="G1502" s="425">
        <f>SUM(G1495:G1501)</f>
        <v>0</v>
      </c>
      <c r="H1502" s="659"/>
      <c r="I1502" s="660"/>
      <c r="J1502" s="344"/>
      <c r="K1502" s="331"/>
      <c r="L1502" s="331"/>
      <c r="M1502" s="331"/>
      <c r="N1502" s="331"/>
    </row>
    <row r="1503" spans="2:14" s="192" customFormat="1" ht="18" hidden="1" customHeight="1" outlineLevel="3">
      <c r="B1503"/>
      <c r="C1503" s="667" t="s">
        <v>133</v>
      </c>
      <c r="D1503" s="421"/>
      <c r="E1503" s="422"/>
      <c r="F1503" s="414"/>
      <c r="G1503" s="442">
        <f>F1503-E1503</f>
        <v>0</v>
      </c>
      <c r="H1503" s="651"/>
      <c r="I1503" s="652"/>
      <c r="J1503" s="363"/>
      <c r="K1503" s="364"/>
      <c r="L1503" s="364"/>
      <c r="M1503" s="364"/>
      <c r="N1503" s="364"/>
    </row>
    <row r="1504" spans="2:14" ht="18" hidden="1" customHeight="1" outlineLevel="3">
      <c r="C1504" s="668"/>
      <c r="D1504" s="457"/>
      <c r="E1504" s="458"/>
      <c r="F1504" s="459"/>
      <c r="G1504" s="460">
        <f>F1504-E1504</f>
        <v>0</v>
      </c>
      <c r="H1504" s="637"/>
      <c r="I1504" s="641"/>
      <c r="J1504" s="344"/>
      <c r="K1504" s="331"/>
      <c r="L1504" s="331"/>
      <c r="M1504" s="331"/>
      <c r="N1504" s="331"/>
    </row>
    <row r="1505" spans="2:14" ht="18" hidden="1" customHeight="1" outlineLevel="3">
      <c r="C1505" s="668"/>
      <c r="D1505" s="457"/>
      <c r="E1505" s="461"/>
      <c r="F1505" s="462"/>
      <c r="G1505" s="460">
        <f>F1505-E1505</f>
        <v>0</v>
      </c>
      <c r="H1505" s="637"/>
      <c r="I1505" s="641"/>
      <c r="J1505" s="344"/>
      <c r="K1505" s="331"/>
      <c r="L1505" s="331"/>
      <c r="M1505" s="331"/>
      <c r="N1505" s="331"/>
    </row>
    <row r="1506" spans="2:14" ht="18" hidden="1" customHeight="1" outlineLevel="4">
      <c r="C1506" s="668"/>
      <c r="D1506" s="457"/>
      <c r="E1506" s="461"/>
      <c r="F1506" s="462"/>
      <c r="G1506" s="460">
        <f t="shared" ref="G1506:G1509" si="289">F1506-E1506</f>
        <v>0</v>
      </c>
      <c r="H1506" s="637"/>
      <c r="I1506" s="641"/>
      <c r="J1506" s="344"/>
      <c r="K1506" s="331"/>
      <c r="L1506" s="331"/>
      <c r="M1506" s="331"/>
      <c r="N1506" s="331"/>
    </row>
    <row r="1507" spans="2:14" ht="18" hidden="1" customHeight="1" outlineLevel="4">
      <c r="C1507" s="668"/>
      <c r="D1507" s="457"/>
      <c r="E1507" s="461"/>
      <c r="F1507" s="462"/>
      <c r="G1507" s="460">
        <f t="shared" si="289"/>
        <v>0</v>
      </c>
      <c r="H1507" s="637"/>
      <c r="I1507" s="641"/>
      <c r="J1507" s="344"/>
      <c r="K1507" s="331"/>
      <c r="L1507" s="331"/>
      <c r="M1507" s="331"/>
      <c r="N1507" s="331"/>
    </row>
    <row r="1508" spans="2:14" ht="18" hidden="1" customHeight="1" outlineLevel="4">
      <c r="C1508" s="668"/>
      <c r="D1508" s="457"/>
      <c r="E1508" s="461"/>
      <c r="F1508" s="462"/>
      <c r="G1508" s="460">
        <f t="shared" si="289"/>
        <v>0</v>
      </c>
      <c r="H1508" s="637"/>
      <c r="I1508" s="641"/>
      <c r="J1508" s="344"/>
      <c r="K1508" s="331"/>
      <c r="L1508" s="331"/>
      <c r="M1508" s="331"/>
      <c r="N1508" s="331"/>
    </row>
    <row r="1509" spans="2:14" ht="18" hidden="1" customHeight="1" outlineLevel="4">
      <c r="C1509" s="668"/>
      <c r="D1509" s="463"/>
      <c r="E1509" s="464"/>
      <c r="F1509" s="465"/>
      <c r="G1509" s="460">
        <f t="shared" si="289"/>
        <v>0</v>
      </c>
      <c r="H1509" s="639"/>
      <c r="I1509" s="642"/>
      <c r="J1509" s="344"/>
      <c r="K1509" s="331"/>
      <c r="L1509" s="331"/>
      <c r="M1509" s="331"/>
      <c r="N1509" s="331"/>
    </row>
    <row r="1510" spans="2:14" ht="18" hidden="1" customHeight="1" outlineLevel="3" collapsed="1" thickBot="1">
      <c r="C1510" s="669"/>
      <c r="D1510" s="429" t="s">
        <v>117</v>
      </c>
      <c r="E1510" s="424">
        <f>SUM(E1503:E1509)</f>
        <v>0</v>
      </c>
      <c r="F1510" s="424">
        <f>SUM(F1503:F1509)</f>
        <v>0</v>
      </c>
      <c r="G1510" s="425">
        <f>SUM(G1503:G1509)</f>
        <v>0</v>
      </c>
      <c r="H1510" s="659"/>
      <c r="I1510" s="660"/>
      <c r="J1510" s="344"/>
      <c r="K1510" s="331"/>
      <c r="L1510" s="331"/>
      <c r="M1510" s="331"/>
      <c r="N1510" s="331"/>
    </row>
    <row r="1511" spans="2:14" s="192" customFormat="1" ht="18" hidden="1" customHeight="1" outlineLevel="3">
      <c r="B1511"/>
      <c r="C1511" s="667" t="s">
        <v>134</v>
      </c>
      <c r="D1511" s="421"/>
      <c r="E1511" s="422"/>
      <c r="F1511" s="414"/>
      <c r="G1511" s="442">
        <f>F1511-E1511</f>
        <v>0</v>
      </c>
      <c r="H1511" s="651"/>
      <c r="I1511" s="652"/>
      <c r="J1511" s="363"/>
      <c r="K1511" s="364"/>
      <c r="L1511" s="364"/>
      <c r="M1511" s="364"/>
      <c r="N1511" s="364"/>
    </row>
    <row r="1512" spans="2:14" ht="18" hidden="1" customHeight="1" outlineLevel="3">
      <c r="C1512" s="668"/>
      <c r="D1512" s="457"/>
      <c r="E1512" s="458"/>
      <c r="F1512" s="459"/>
      <c r="G1512" s="460">
        <f t="shared" ref="G1512:G1516" si="290">F1512-E1512</f>
        <v>0</v>
      </c>
      <c r="H1512" s="637"/>
      <c r="I1512" s="641"/>
      <c r="J1512" s="344"/>
      <c r="K1512" s="331"/>
      <c r="L1512" s="331"/>
      <c r="M1512" s="331"/>
      <c r="N1512" s="331"/>
    </row>
    <row r="1513" spans="2:14" ht="18" hidden="1" customHeight="1" outlineLevel="3">
      <c r="C1513" s="668"/>
      <c r="D1513" s="457"/>
      <c r="E1513" s="461"/>
      <c r="F1513" s="462"/>
      <c r="G1513" s="460">
        <f t="shared" si="290"/>
        <v>0</v>
      </c>
      <c r="H1513" s="637"/>
      <c r="I1513" s="641"/>
      <c r="J1513" s="344"/>
      <c r="K1513" s="331"/>
      <c r="L1513" s="331"/>
      <c r="M1513" s="331"/>
      <c r="N1513" s="331"/>
    </row>
    <row r="1514" spans="2:14" ht="18" hidden="1" customHeight="1" outlineLevel="4">
      <c r="C1514" s="668"/>
      <c r="D1514" s="457"/>
      <c r="E1514" s="461"/>
      <c r="F1514" s="462"/>
      <c r="G1514" s="460">
        <f t="shared" si="290"/>
        <v>0</v>
      </c>
      <c r="H1514" s="637"/>
      <c r="I1514" s="641"/>
      <c r="J1514" s="344"/>
      <c r="K1514" s="331"/>
      <c r="L1514" s="331"/>
      <c r="M1514" s="331"/>
      <c r="N1514" s="331"/>
    </row>
    <row r="1515" spans="2:14" ht="18" hidden="1" customHeight="1" outlineLevel="4">
      <c r="C1515" s="668"/>
      <c r="D1515" s="457"/>
      <c r="E1515" s="461"/>
      <c r="F1515" s="462"/>
      <c r="G1515" s="460">
        <f t="shared" si="290"/>
        <v>0</v>
      </c>
      <c r="H1515" s="637"/>
      <c r="I1515" s="641"/>
      <c r="J1515" s="344"/>
      <c r="K1515" s="331"/>
      <c r="L1515" s="331"/>
      <c r="M1515" s="331"/>
      <c r="N1515" s="331"/>
    </row>
    <row r="1516" spans="2:14" ht="18" hidden="1" customHeight="1" outlineLevel="4">
      <c r="C1516" s="668"/>
      <c r="D1516" s="457"/>
      <c r="E1516" s="461"/>
      <c r="F1516" s="462"/>
      <c r="G1516" s="460">
        <f t="shared" si="290"/>
        <v>0</v>
      </c>
      <c r="H1516" s="637"/>
      <c r="I1516" s="641"/>
      <c r="J1516" s="344"/>
      <c r="K1516" s="331"/>
      <c r="L1516" s="331"/>
      <c r="M1516" s="331"/>
      <c r="N1516" s="331"/>
    </row>
    <row r="1517" spans="2:14" ht="18" hidden="1" customHeight="1" outlineLevel="4">
      <c r="C1517" s="668"/>
      <c r="D1517" s="463"/>
      <c r="E1517" s="464"/>
      <c r="F1517" s="465"/>
      <c r="G1517" s="460">
        <f>F1517-E1517</f>
        <v>0</v>
      </c>
      <c r="H1517" s="639"/>
      <c r="I1517" s="642"/>
      <c r="J1517" s="344"/>
      <c r="K1517" s="331"/>
      <c r="L1517" s="331"/>
      <c r="M1517" s="331"/>
      <c r="N1517" s="331"/>
    </row>
    <row r="1518" spans="2:14" ht="18" hidden="1" customHeight="1" outlineLevel="3" collapsed="1" thickBot="1">
      <c r="C1518" s="669"/>
      <c r="D1518" s="429" t="s">
        <v>117</v>
      </c>
      <c r="E1518" s="424">
        <f>SUM(E1511:E1517)</f>
        <v>0</v>
      </c>
      <c r="F1518" s="424">
        <f>SUM(F1511:F1517)</f>
        <v>0</v>
      </c>
      <c r="G1518" s="425">
        <f>SUM(G1511:G1517)</f>
        <v>0</v>
      </c>
      <c r="H1518" s="659"/>
      <c r="I1518" s="660"/>
      <c r="J1518" s="344"/>
      <c r="K1518" s="331"/>
      <c r="L1518" s="331"/>
      <c r="M1518" s="331"/>
      <c r="N1518" s="331"/>
    </row>
    <row r="1519" spans="2:14" ht="18" hidden="1" customHeight="1" outlineLevel="3">
      <c r="C1519" s="667" t="s">
        <v>135</v>
      </c>
      <c r="D1519" s="421"/>
      <c r="E1519" s="422"/>
      <c r="F1519" s="414"/>
      <c r="G1519" s="442">
        <f>F1519-E1519</f>
        <v>0</v>
      </c>
      <c r="H1519" s="651"/>
      <c r="I1519" s="652"/>
      <c r="J1519" s="344"/>
      <c r="K1519" s="331"/>
      <c r="L1519" s="331"/>
      <c r="M1519" s="331"/>
      <c r="N1519" s="331"/>
    </row>
    <row r="1520" spans="2:14" ht="18" hidden="1" customHeight="1" outlineLevel="3">
      <c r="C1520" s="668"/>
      <c r="D1520" s="457"/>
      <c r="E1520" s="458"/>
      <c r="F1520" s="459"/>
      <c r="G1520" s="460">
        <f>F1520-E1520</f>
        <v>0</v>
      </c>
      <c r="H1520" s="637"/>
      <c r="I1520" s="641"/>
      <c r="J1520" s="344"/>
      <c r="K1520" s="331"/>
      <c r="L1520" s="331"/>
      <c r="M1520" s="331"/>
      <c r="N1520" s="331"/>
    </row>
    <row r="1521" spans="2:14" ht="18" hidden="1" customHeight="1" outlineLevel="3">
      <c r="C1521" s="668"/>
      <c r="D1521" s="457"/>
      <c r="E1521" s="461"/>
      <c r="F1521" s="462"/>
      <c r="G1521" s="460">
        <f t="shared" ref="G1521:G1523" si="291">F1521-E1521</f>
        <v>0</v>
      </c>
      <c r="H1521" s="637"/>
      <c r="I1521" s="641"/>
      <c r="J1521" s="344"/>
      <c r="K1521" s="331"/>
      <c r="L1521" s="331"/>
      <c r="M1521" s="331"/>
      <c r="N1521" s="331"/>
    </row>
    <row r="1522" spans="2:14" ht="18" hidden="1" customHeight="1" outlineLevel="4">
      <c r="C1522" s="668"/>
      <c r="D1522" s="457"/>
      <c r="E1522" s="461"/>
      <c r="F1522" s="462"/>
      <c r="G1522" s="460">
        <f t="shared" si="291"/>
        <v>0</v>
      </c>
      <c r="H1522" s="637"/>
      <c r="I1522" s="641"/>
      <c r="J1522" s="344"/>
      <c r="K1522" s="331"/>
      <c r="L1522" s="331"/>
      <c r="M1522" s="331"/>
      <c r="N1522" s="331"/>
    </row>
    <row r="1523" spans="2:14" ht="18" hidden="1" customHeight="1" outlineLevel="4">
      <c r="C1523" s="668"/>
      <c r="D1523" s="457"/>
      <c r="E1523" s="461"/>
      <c r="F1523" s="462"/>
      <c r="G1523" s="460">
        <f t="shared" si="291"/>
        <v>0</v>
      </c>
      <c r="H1523" s="637"/>
      <c r="I1523" s="641"/>
      <c r="J1523" s="344"/>
      <c r="K1523" s="331"/>
      <c r="L1523" s="331"/>
      <c r="M1523" s="331"/>
      <c r="N1523" s="331"/>
    </row>
    <row r="1524" spans="2:14" ht="18" hidden="1" customHeight="1" outlineLevel="4">
      <c r="C1524" s="668"/>
      <c r="D1524" s="457"/>
      <c r="E1524" s="461"/>
      <c r="F1524" s="462"/>
      <c r="G1524" s="460">
        <f>F1524-E1524</f>
        <v>0</v>
      </c>
      <c r="H1524" s="637"/>
      <c r="I1524" s="641"/>
      <c r="J1524" s="344"/>
      <c r="K1524" s="331"/>
      <c r="L1524" s="331"/>
      <c r="M1524" s="331"/>
      <c r="N1524" s="331"/>
    </row>
    <row r="1525" spans="2:14" ht="18" hidden="1" customHeight="1" outlineLevel="4">
      <c r="C1525" s="668"/>
      <c r="D1525" s="463"/>
      <c r="E1525" s="464"/>
      <c r="F1525" s="465"/>
      <c r="G1525" s="460">
        <f t="shared" ref="G1525" si="292">F1525-E1525</f>
        <v>0</v>
      </c>
      <c r="H1525" s="639"/>
      <c r="I1525" s="642"/>
      <c r="J1525" s="344"/>
      <c r="K1525" s="331"/>
      <c r="L1525" s="331"/>
      <c r="M1525" s="331"/>
      <c r="N1525" s="331"/>
    </row>
    <row r="1526" spans="2:14" ht="18" hidden="1" customHeight="1" outlineLevel="3" collapsed="1" thickBot="1">
      <c r="C1526" s="669"/>
      <c r="D1526" s="429" t="s">
        <v>117</v>
      </c>
      <c r="E1526" s="423">
        <f>SUM(E1519:E1525)</f>
        <v>0</v>
      </c>
      <c r="F1526" s="423">
        <f>SUM(F1519:F1525)</f>
        <v>0</v>
      </c>
      <c r="G1526" s="443">
        <f>SUM(G1519:G1525)</f>
        <v>0</v>
      </c>
      <c r="H1526" s="654"/>
      <c r="I1526" s="655"/>
      <c r="J1526" s="344"/>
      <c r="K1526" s="331"/>
      <c r="L1526" s="331"/>
      <c r="M1526" s="331"/>
      <c r="N1526" s="331"/>
    </row>
    <row r="1527" spans="2:14" s="192" customFormat="1" ht="18" hidden="1" customHeight="1" outlineLevel="3">
      <c r="B1527"/>
      <c r="C1527" s="667" t="s">
        <v>136</v>
      </c>
      <c r="D1527" s="421"/>
      <c r="E1527" s="422"/>
      <c r="F1527" s="414"/>
      <c r="G1527" s="442">
        <f>F1527-E1527</f>
        <v>0</v>
      </c>
      <c r="H1527" s="651"/>
      <c r="I1527" s="652"/>
      <c r="J1527" s="363"/>
      <c r="K1527" s="364"/>
      <c r="L1527" s="364"/>
      <c r="M1527" s="364"/>
      <c r="N1527" s="364"/>
    </row>
    <row r="1528" spans="2:14" ht="18" hidden="1" customHeight="1" outlineLevel="3">
      <c r="C1528" s="668"/>
      <c r="D1528" s="457"/>
      <c r="E1528" s="458"/>
      <c r="F1528" s="459"/>
      <c r="G1528" s="460">
        <f t="shared" ref="G1528:G1530" si="293">F1528-E1528</f>
        <v>0</v>
      </c>
      <c r="H1528" s="637"/>
      <c r="I1528" s="641"/>
      <c r="J1528" s="344"/>
      <c r="K1528" s="331"/>
      <c r="L1528" s="331"/>
      <c r="M1528" s="331"/>
      <c r="N1528" s="331"/>
    </row>
    <row r="1529" spans="2:14" ht="18" hidden="1" customHeight="1" outlineLevel="3">
      <c r="C1529" s="668"/>
      <c r="D1529" s="457"/>
      <c r="E1529" s="461"/>
      <c r="F1529" s="462"/>
      <c r="G1529" s="460">
        <f t="shared" si="293"/>
        <v>0</v>
      </c>
      <c r="H1529" s="637"/>
      <c r="I1529" s="641"/>
      <c r="J1529" s="344"/>
      <c r="K1529" s="331"/>
      <c r="L1529" s="331"/>
      <c r="M1529" s="331"/>
      <c r="N1529" s="331"/>
    </row>
    <row r="1530" spans="2:14" ht="18" hidden="1" customHeight="1" outlineLevel="4">
      <c r="C1530" s="668"/>
      <c r="D1530" s="457"/>
      <c r="E1530" s="461"/>
      <c r="F1530" s="462"/>
      <c r="G1530" s="460">
        <f t="shared" si="293"/>
        <v>0</v>
      </c>
      <c r="H1530" s="637"/>
      <c r="I1530" s="641"/>
      <c r="J1530" s="344"/>
      <c r="K1530" s="331"/>
      <c r="L1530" s="331"/>
      <c r="M1530" s="331"/>
      <c r="N1530" s="331"/>
    </row>
    <row r="1531" spans="2:14" ht="18" hidden="1" customHeight="1" outlineLevel="4">
      <c r="C1531" s="668"/>
      <c r="D1531" s="457"/>
      <c r="E1531" s="461"/>
      <c r="F1531" s="462"/>
      <c r="G1531" s="460">
        <f>F1531-E1531</f>
        <v>0</v>
      </c>
      <c r="H1531" s="637"/>
      <c r="I1531" s="641"/>
      <c r="J1531" s="344"/>
      <c r="K1531" s="331"/>
      <c r="L1531" s="331"/>
      <c r="M1531" s="331"/>
      <c r="N1531" s="331"/>
    </row>
    <row r="1532" spans="2:14" ht="18" hidden="1" customHeight="1" outlineLevel="4">
      <c r="C1532" s="668"/>
      <c r="D1532" s="457"/>
      <c r="E1532" s="461"/>
      <c r="F1532" s="462"/>
      <c r="G1532" s="460">
        <f t="shared" ref="G1532:G1533" si="294">F1532-E1532</f>
        <v>0</v>
      </c>
      <c r="H1532" s="637"/>
      <c r="I1532" s="641"/>
      <c r="J1532" s="344"/>
      <c r="K1532" s="331"/>
      <c r="L1532" s="331"/>
      <c r="M1532" s="331"/>
      <c r="N1532" s="331"/>
    </row>
    <row r="1533" spans="2:14" ht="18" hidden="1" customHeight="1" outlineLevel="4">
      <c r="C1533" s="668"/>
      <c r="D1533" s="463"/>
      <c r="E1533" s="464"/>
      <c r="F1533" s="465"/>
      <c r="G1533" s="460">
        <f t="shared" si="294"/>
        <v>0</v>
      </c>
      <c r="H1533" s="639"/>
      <c r="I1533" s="642"/>
      <c r="J1533" s="344"/>
      <c r="K1533" s="331"/>
      <c r="L1533" s="331"/>
      <c r="M1533" s="331"/>
      <c r="N1533" s="331"/>
    </row>
    <row r="1534" spans="2:14" ht="18" hidden="1" customHeight="1" outlineLevel="3" collapsed="1" thickBot="1">
      <c r="C1534" s="669"/>
      <c r="D1534" s="429" t="s">
        <v>117</v>
      </c>
      <c r="E1534" s="424">
        <f>SUM(E1527:E1533)</f>
        <v>0</v>
      </c>
      <c r="F1534" s="424">
        <f>SUM(F1527:F1533)</f>
        <v>0</v>
      </c>
      <c r="G1534" s="425">
        <f>SUM(G1527:G1533)</f>
        <v>0</v>
      </c>
      <c r="H1534" s="659"/>
      <c r="I1534" s="660"/>
      <c r="J1534" s="344"/>
      <c r="K1534" s="331"/>
      <c r="L1534" s="331"/>
      <c r="M1534" s="331"/>
      <c r="N1534" s="331"/>
    </row>
    <row r="1535" spans="2:14" s="193" customFormat="1" ht="18" hidden="1" customHeight="1" outlineLevel="2" collapsed="1" thickBot="1">
      <c r="B1535"/>
      <c r="C1535" s="663" t="s">
        <v>153</v>
      </c>
      <c r="D1535" s="664"/>
      <c r="E1535" s="426">
        <f>SUM(E1382,E1390,E1398,E1406,E1414,E1422,E1430,E1438,E1446,E1454,E1462,E1470,E1478,E1486,E1494,E1502,E1510,E1518,E1526,E1534)</f>
        <v>0</v>
      </c>
      <c r="F1535" s="427">
        <f t="shared" ref="F1535" si="295">SUM(F1382,F1390,F1398,F1406,F1414,F1422,F1430,F1438,F1446,F1454,F1462,F1470,F1478,F1486,F1494,F1502,F1510,F1518,F1526,F1534)</f>
        <v>0</v>
      </c>
      <c r="G1535" s="428">
        <f>SUM(G1382,G1390,G1398,G1406,G1414,G1422,G1430,G1438,G1446,G1454,G1462,G1470,G1478,G1486,G1494,G1502,G1510,G1518,G1526,G1534)</f>
        <v>0</v>
      </c>
      <c r="H1535" s="665"/>
      <c r="I1535" s="666"/>
      <c r="J1535" s="365"/>
      <c r="K1535" s="366"/>
      <c r="L1535" s="366"/>
      <c r="M1535" s="366"/>
      <c r="N1535" s="366"/>
    </row>
    <row r="1536" spans="2:14" s="434" customFormat="1" ht="18" hidden="1" customHeight="1" outlineLevel="1" collapsed="1">
      <c r="B1536" s="72"/>
      <c r="C1536" s="485"/>
      <c r="D1536" s="430"/>
      <c r="E1536" s="431"/>
      <c r="F1536" s="431"/>
      <c r="G1536" s="431"/>
      <c r="H1536" s="432"/>
      <c r="I1536" s="432"/>
      <c r="J1536" s="433"/>
      <c r="K1536" s="433"/>
      <c r="L1536" s="433"/>
      <c r="M1536" s="433"/>
      <c r="N1536" s="433"/>
    </row>
    <row r="1537" spans="2:14" ht="23.1" hidden="1" customHeight="1" outlineLevel="1" thickBot="1">
      <c r="C1537" s="482" t="s">
        <v>154</v>
      </c>
      <c r="D1537" s="189"/>
      <c r="E1537" s="190" t="str">
        <f>IF('1.Demande d''admissibilité'!C60=0,"",'1.Demande d''admissibilité'!C60)</f>
        <v/>
      </c>
      <c r="F1537" s="189"/>
      <c r="G1537" s="189"/>
      <c r="H1537" s="189"/>
      <c r="I1537" s="191" t="str">
        <f>G26</f>
        <v>PE2XX-XXXX</v>
      </c>
      <c r="J1537" s="344"/>
      <c r="K1537" s="331"/>
      <c r="L1537" s="331"/>
      <c r="M1537" s="331"/>
      <c r="N1537" s="331"/>
    </row>
    <row r="1538" spans="2:14" ht="22.5" hidden="1" customHeight="1" outlineLevel="2">
      <c r="C1538" s="635" t="s">
        <v>106</v>
      </c>
      <c r="D1538" s="636"/>
      <c r="E1538" s="644" t="s">
        <v>107</v>
      </c>
      <c r="F1538" s="645"/>
      <c r="G1538" s="646"/>
      <c r="H1538" s="656" t="s">
        <v>108</v>
      </c>
      <c r="I1538" s="635"/>
      <c r="J1538" s="344"/>
      <c r="K1538" s="331"/>
      <c r="L1538" s="331"/>
      <c r="M1538" s="331"/>
      <c r="N1538" s="331"/>
    </row>
    <row r="1539" spans="2:14" s="65" customFormat="1" ht="46.05" hidden="1" customHeight="1" outlineLevel="2" thickBot="1">
      <c r="C1539" s="483" t="s">
        <v>109</v>
      </c>
      <c r="D1539" s="472" t="s">
        <v>110</v>
      </c>
      <c r="E1539" s="419" t="s">
        <v>111</v>
      </c>
      <c r="F1539" s="408" t="s">
        <v>112</v>
      </c>
      <c r="G1539" s="419" t="s">
        <v>113</v>
      </c>
      <c r="H1539" s="649" t="s">
        <v>114</v>
      </c>
      <c r="I1539" s="650"/>
      <c r="J1539" s="420"/>
      <c r="K1539" s="333"/>
      <c r="L1539" s="333"/>
      <c r="M1539" s="333"/>
      <c r="N1539" s="333"/>
    </row>
    <row r="1540" spans="2:14" ht="18" hidden="1" customHeight="1" outlineLevel="2">
      <c r="C1540" s="667" t="s">
        <v>115</v>
      </c>
      <c r="D1540" s="471"/>
      <c r="E1540" s="422"/>
      <c r="F1540" s="414"/>
      <c r="G1540" s="442">
        <f>F1540-E1540</f>
        <v>0</v>
      </c>
      <c r="H1540" s="651"/>
      <c r="I1540" s="652"/>
      <c r="J1540" s="344"/>
      <c r="K1540" s="331"/>
      <c r="L1540" s="331"/>
      <c r="M1540" s="331"/>
      <c r="N1540" s="331"/>
    </row>
    <row r="1541" spans="2:14" ht="18" hidden="1" customHeight="1" outlineLevel="2">
      <c r="C1541" s="668"/>
      <c r="D1541" s="457"/>
      <c r="E1541" s="458"/>
      <c r="F1541" s="459"/>
      <c r="G1541" s="460">
        <f t="shared" ref="G1541:G1544" si="296">F1541-E1541</f>
        <v>0</v>
      </c>
      <c r="H1541" s="637"/>
      <c r="I1541" s="641"/>
      <c r="J1541" s="344"/>
      <c r="K1541" s="331"/>
      <c r="L1541" s="331"/>
      <c r="M1541" s="331"/>
      <c r="N1541" s="331"/>
    </row>
    <row r="1542" spans="2:14" ht="18" hidden="1" customHeight="1" outlineLevel="2">
      <c r="C1542" s="668"/>
      <c r="D1542" s="457"/>
      <c r="E1542" s="461"/>
      <c r="F1542" s="462"/>
      <c r="G1542" s="460">
        <f t="shared" si="296"/>
        <v>0</v>
      </c>
      <c r="H1542" s="637"/>
      <c r="I1542" s="641"/>
      <c r="J1542" s="344"/>
      <c r="K1542" s="331"/>
      <c r="L1542" s="331"/>
      <c r="M1542" s="331"/>
      <c r="N1542" s="331"/>
    </row>
    <row r="1543" spans="2:14" ht="18" hidden="1" customHeight="1" outlineLevel="3">
      <c r="C1543" s="668"/>
      <c r="D1543" s="457"/>
      <c r="E1543" s="461"/>
      <c r="F1543" s="462"/>
      <c r="G1543" s="460">
        <f t="shared" si="296"/>
        <v>0</v>
      </c>
      <c r="H1543" s="637"/>
      <c r="I1543" s="641"/>
      <c r="J1543" s="344"/>
      <c r="K1543" s="331"/>
      <c r="L1543" s="331"/>
      <c r="M1543" s="331"/>
      <c r="N1543" s="331"/>
    </row>
    <row r="1544" spans="2:14" ht="18" hidden="1" customHeight="1" outlineLevel="3">
      <c r="C1544" s="668"/>
      <c r="D1544" s="457"/>
      <c r="E1544" s="461"/>
      <c r="F1544" s="462"/>
      <c r="G1544" s="460">
        <f t="shared" si="296"/>
        <v>0</v>
      </c>
      <c r="H1544" s="637"/>
      <c r="I1544" s="641"/>
      <c r="J1544" s="344"/>
      <c r="K1544" s="331"/>
      <c r="L1544" s="331"/>
      <c r="M1544" s="331"/>
      <c r="N1544" s="331"/>
    </row>
    <row r="1545" spans="2:14" ht="18" hidden="1" customHeight="1" outlineLevel="3">
      <c r="C1545" s="668"/>
      <c r="D1545" s="457"/>
      <c r="E1545" s="461"/>
      <c r="F1545" s="462"/>
      <c r="G1545" s="460">
        <f>F1545-E1545</f>
        <v>0</v>
      </c>
      <c r="H1545" s="637"/>
      <c r="I1545" s="641"/>
      <c r="J1545" s="344"/>
      <c r="K1545" s="331"/>
      <c r="L1545" s="331"/>
      <c r="M1545" s="331"/>
      <c r="N1545" s="331"/>
    </row>
    <row r="1546" spans="2:14" ht="18" hidden="1" customHeight="1" outlineLevel="3">
      <c r="C1546" s="668"/>
      <c r="D1546" s="463"/>
      <c r="E1546" s="464"/>
      <c r="F1546" s="465"/>
      <c r="G1546" s="460">
        <f t="shared" ref="G1546" si="297">F1546-E1546</f>
        <v>0</v>
      </c>
      <c r="H1546" s="639"/>
      <c r="I1546" s="642"/>
      <c r="J1546" s="344"/>
      <c r="K1546" s="331"/>
      <c r="L1546" s="331"/>
      <c r="M1546" s="331"/>
      <c r="N1546" s="331"/>
    </row>
    <row r="1547" spans="2:14" ht="18" hidden="1" customHeight="1" outlineLevel="2" collapsed="1" thickBot="1">
      <c r="C1547" s="669"/>
      <c r="D1547" s="429" t="s">
        <v>117</v>
      </c>
      <c r="E1547" s="423">
        <f>SUM(E1540:E1546)</f>
        <v>0</v>
      </c>
      <c r="F1547" s="423">
        <f>SUM(F1540:F1546)</f>
        <v>0</v>
      </c>
      <c r="G1547" s="443">
        <f>SUM(G1540:G1546)</f>
        <v>0</v>
      </c>
      <c r="H1547" s="654"/>
      <c r="I1547" s="655"/>
      <c r="J1547" s="344"/>
      <c r="K1547" s="331"/>
      <c r="L1547" s="331"/>
      <c r="M1547" s="331"/>
      <c r="N1547" s="331"/>
    </row>
    <row r="1548" spans="2:14" s="192" customFormat="1" ht="18" hidden="1" customHeight="1" outlineLevel="2">
      <c r="B1548"/>
      <c r="C1548" s="667" t="s">
        <v>118</v>
      </c>
      <c r="D1548" s="421"/>
      <c r="E1548" s="422"/>
      <c r="F1548" s="414"/>
      <c r="G1548" s="442">
        <f>F1548-E1548</f>
        <v>0</v>
      </c>
      <c r="H1548" s="651"/>
      <c r="I1548" s="652"/>
      <c r="J1548" s="363"/>
      <c r="K1548" s="364"/>
      <c r="L1548" s="364"/>
      <c r="M1548" s="364"/>
      <c r="N1548" s="364"/>
    </row>
    <row r="1549" spans="2:14" ht="18" hidden="1" customHeight="1" outlineLevel="2">
      <c r="C1549" s="668"/>
      <c r="D1549" s="457"/>
      <c r="E1549" s="458"/>
      <c r="F1549" s="459"/>
      <c r="G1549" s="460">
        <f>F1549-E1549</f>
        <v>0</v>
      </c>
      <c r="H1549" s="637"/>
      <c r="I1549" s="641"/>
      <c r="J1549" s="344"/>
      <c r="K1549" s="331"/>
      <c r="L1549" s="331"/>
      <c r="M1549" s="331"/>
      <c r="N1549" s="331"/>
    </row>
    <row r="1550" spans="2:14" ht="18" hidden="1" customHeight="1" outlineLevel="2">
      <c r="C1550" s="668"/>
      <c r="D1550" s="457"/>
      <c r="E1550" s="461"/>
      <c r="F1550" s="462"/>
      <c r="G1550" s="460">
        <f>F1550-E1550</f>
        <v>0</v>
      </c>
      <c r="H1550" s="637"/>
      <c r="I1550" s="641"/>
      <c r="J1550" s="344"/>
      <c r="K1550" s="331"/>
      <c r="L1550" s="331"/>
      <c r="M1550" s="331"/>
      <c r="N1550" s="331"/>
    </row>
    <row r="1551" spans="2:14" ht="18" hidden="1" customHeight="1" outlineLevel="3">
      <c r="C1551" s="668"/>
      <c r="D1551" s="457"/>
      <c r="E1551" s="461"/>
      <c r="F1551" s="462"/>
      <c r="G1551" s="460">
        <f t="shared" ref="G1551:G1554" si="298">F1551-E1551</f>
        <v>0</v>
      </c>
      <c r="H1551" s="637"/>
      <c r="I1551" s="641"/>
      <c r="J1551" s="344"/>
      <c r="K1551" s="331"/>
      <c r="L1551" s="331"/>
      <c r="M1551" s="331"/>
      <c r="N1551" s="331"/>
    </row>
    <row r="1552" spans="2:14" ht="18" hidden="1" customHeight="1" outlineLevel="3">
      <c r="C1552" s="668"/>
      <c r="D1552" s="457"/>
      <c r="E1552" s="461"/>
      <c r="F1552" s="462"/>
      <c r="G1552" s="460">
        <f t="shared" si="298"/>
        <v>0</v>
      </c>
      <c r="H1552" s="637"/>
      <c r="I1552" s="641"/>
      <c r="J1552" s="344"/>
      <c r="K1552" s="331"/>
      <c r="L1552" s="331"/>
      <c r="M1552" s="331"/>
      <c r="N1552" s="331"/>
    </row>
    <row r="1553" spans="2:14" ht="18" hidden="1" customHeight="1" outlineLevel="3">
      <c r="C1553" s="668"/>
      <c r="D1553" s="457"/>
      <c r="E1553" s="461"/>
      <c r="F1553" s="462"/>
      <c r="G1553" s="460">
        <f t="shared" si="298"/>
        <v>0</v>
      </c>
      <c r="H1553" s="637"/>
      <c r="I1553" s="641"/>
      <c r="J1553" s="344"/>
      <c r="K1553" s="331"/>
      <c r="L1553" s="331"/>
      <c r="M1553" s="331"/>
      <c r="N1553" s="331"/>
    </row>
    <row r="1554" spans="2:14" ht="18" hidden="1" customHeight="1" outlineLevel="3">
      <c r="C1554" s="668"/>
      <c r="D1554" s="463"/>
      <c r="E1554" s="464"/>
      <c r="F1554" s="465"/>
      <c r="G1554" s="460">
        <f t="shared" si="298"/>
        <v>0</v>
      </c>
      <c r="H1554" s="639"/>
      <c r="I1554" s="642"/>
      <c r="J1554" s="344"/>
      <c r="K1554" s="331"/>
      <c r="L1554" s="331"/>
      <c r="M1554" s="331"/>
      <c r="N1554" s="331"/>
    </row>
    <row r="1555" spans="2:14" ht="18" hidden="1" customHeight="1" outlineLevel="2" collapsed="1" thickBot="1">
      <c r="C1555" s="669"/>
      <c r="D1555" s="429" t="s">
        <v>117</v>
      </c>
      <c r="E1555" s="424">
        <f>SUM(E1548:E1554)</f>
        <v>0</v>
      </c>
      <c r="F1555" s="424">
        <f>SUM(F1548:F1554)</f>
        <v>0</v>
      </c>
      <c r="G1555" s="425">
        <f>SUM(G1548:G1554)</f>
        <v>0</v>
      </c>
      <c r="H1555" s="659"/>
      <c r="I1555" s="660"/>
      <c r="J1555" s="344"/>
      <c r="K1555" s="331"/>
      <c r="L1555" s="331"/>
      <c r="M1555" s="331"/>
      <c r="N1555" s="331"/>
    </row>
    <row r="1556" spans="2:14" s="193" customFormat="1" ht="18" hidden="1" customHeight="1" outlineLevel="2">
      <c r="B1556"/>
      <c r="C1556" s="667" t="s">
        <v>119</v>
      </c>
      <c r="D1556" s="421"/>
      <c r="E1556" s="422"/>
      <c r="F1556" s="414"/>
      <c r="G1556" s="442">
        <f>F1556-E1556</f>
        <v>0</v>
      </c>
      <c r="H1556" s="661"/>
      <c r="I1556" s="662"/>
      <c r="J1556" s="365"/>
      <c r="K1556" s="366"/>
      <c r="L1556" s="366"/>
      <c r="M1556" s="366"/>
      <c r="N1556" s="366"/>
    </row>
    <row r="1557" spans="2:14" ht="18" hidden="1" customHeight="1" outlineLevel="2">
      <c r="C1557" s="668"/>
      <c r="D1557" s="457"/>
      <c r="E1557" s="458"/>
      <c r="F1557" s="459"/>
      <c r="G1557" s="460">
        <f t="shared" ref="G1557:G1561" si="299">F1557-E1557</f>
        <v>0</v>
      </c>
      <c r="H1557" s="637"/>
      <c r="I1557" s="638"/>
      <c r="J1557" s="344"/>
      <c r="K1557" s="331"/>
      <c r="L1557" s="331"/>
      <c r="M1557" s="331"/>
      <c r="N1557" s="331"/>
    </row>
    <row r="1558" spans="2:14" ht="18" hidden="1" customHeight="1" outlineLevel="2">
      <c r="C1558" s="668"/>
      <c r="D1558" s="457"/>
      <c r="E1558" s="461"/>
      <c r="F1558" s="462"/>
      <c r="G1558" s="460">
        <f t="shared" si="299"/>
        <v>0</v>
      </c>
      <c r="H1558" s="637"/>
      <c r="I1558" s="638"/>
      <c r="J1558" s="344"/>
      <c r="K1558" s="331"/>
      <c r="L1558" s="331"/>
      <c r="M1558" s="331"/>
      <c r="N1558" s="331"/>
    </row>
    <row r="1559" spans="2:14" ht="18" hidden="1" customHeight="1" outlineLevel="3">
      <c r="C1559" s="668"/>
      <c r="D1559" s="457"/>
      <c r="E1559" s="461"/>
      <c r="F1559" s="462"/>
      <c r="G1559" s="460">
        <f t="shared" si="299"/>
        <v>0</v>
      </c>
      <c r="H1559" s="637"/>
      <c r="I1559" s="638"/>
      <c r="J1559" s="344"/>
      <c r="K1559" s="331"/>
      <c r="L1559" s="331"/>
      <c r="M1559" s="331"/>
      <c r="N1559" s="331"/>
    </row>
    <row r="1560" spans="2:14" ht="18" hidden="1" customHeight="1" outlineLevel="3">
      <c r="C1560" s="668"/>
      <c r="D1560" s="457"/>
      <c r="E1560" s="461"/>
      <c r="F1560" s="462"/>
      <c r="G1560" s="460">
        <f t="shared" si="299"/>
        <v>0</v>
      </c>
      <c r="H1560" s="637"/>
      <c r="I1560" s="638"/>
      <c r="J1560" s="344"/>
      <c r="K1560" s="331"/>
      <c r="L1560" s="331"/>
      <c r="M1560" s="331"/>
      <c r="N1560" s="331"/>
    </row>
    <row r="1561" spans="2:14" ht="18" hidden="1" customHeight="1" outlineLevel="3">
      <c r="C1561" s="668"/>
      <c r="D1561" s="457"/>
      <c r="E1561" s="461"/>
      <c r="F1561" s="462"/>
      <c r="G1561" s="460">
        <f t="shared" si="299"/>
        <v>0</v>
      </c>
      <c r="H1561" s="637"/>
      <c r="I1561" s="638"/>
      <c r="J1561" s="344"/>
      <c r="K1561" s="331"/>
      <c r="L1561" s="331"/>
      <c r="M1561" s="331"/>
      <c r="N1561" s="331"/>
    </row>
    <row r="1562" spans="2:14" ht="18" hidden="1" customHeight="1" outlineLevel="3">
      <c r="C1562" s="668"/>
      <c r="D1562" s="463"/>
      <c r="E1562" s="464"/>
      <c r="F1562" s="465"/>
      <c r="G1562" s="460">
        <f>F1562-E1562</f>
        <v>0</v>
      </c>
      <c r="H1562" s="639"/>
      <c r="I1562" s="640"/>
      <c r="J1562" s="344"/>
      <c r="K1562" s="331"/>
      <c r="L1562" s="331"/>
      <c r="M1562" s="331"/>
      <c r="N1562" s="331"/>
    </row>
    <row r="1563" spans="2:14" ht="18" hidden="1" customHeight="1" outlineLevel="2" collapsed="1" thickBot="1">
      <c r="C1563" s="669"/>
      <c r="D1563" s="429" t="s">
        <v>117</v>
      </c>
      <c r="E1563" s="367">
        <f>SUM(E1556:E1562)</f>
        <v>0</v>
      </c>
      <c r="F1563" s="367">
        <f>SUM(F1556:F1562)</f>
        <v>0</v>
      </c>
      <c r="G1563" s="415">
        <f>SUM(G1556:G1562)</f>
        <v>0</v>
      </c>
      <c r="H1563" s="657"/>
      <c r="I1563" s="658"/>
      <c r="J1563" s="344"/>
      <c r="K1563" s="331"/>
      <c r="L1563" s="331"/>
      <c r="M1563" s="331"/>
      <c r="N1563" s="331"/>
    </row>
    <row r="1564" spans="2:14" s="192" customFormat="1" ht="18" hidden="1" customHeight="1" outlineLevel="2">
      <c r="B1564"/>
      <c r="C1564" s="667" t="s">
        <v>120</v>
      </c>
      <c r="D1564" s="421"/>
      <c r="E1564" s="422"/>
      <c r="F1564" s="414"/>
      <c r="G1564" s="442">
        <f>F1564-E1564</f>
        <v>0</v>
      </c>
      <c r="H1564" s="651"/>
      <c r="I1564" s="652"/>
      <c r="J1564" s="363"/>
      <c r="K1564" s="364"/>
      <c r="L1564" s="364"/>
      <c r="M1564" s="364"/>
      <c r="N1564" s="364"/>
    </row>
    <row r="1565" spans="2:14" ht="18" hidden="1" customHeight="1" outlineLevel="2">
      <c r="C1565" s="668"/>
      <c r="D1565" s="457"/>
      <c r="E1565" s="458"/>
      <c r="F1565" s="459"/>
      <c r="G1565" s="460">
        <f>F1565-E1565</f>
        <v>0</v>
      </c>
      <c r="H1565" s="637"/>
      <c r="I1565" s="641"/>
      <c r="J1565" s="344"/>
      <c r="K1565" s="331"/>
      <c r="L1565" s="331"/>
      <c r="M1565" s="331"/>
      <c r="N1565" s="331"/>
    </row>
    <row r="1566" spans="2:14" ht="18" hidden="1" customHeight="1" outlineLevel="2">
      <c r="C1566" s="668"/>
      <c r="D1566" s="457"/>
      <c r="E1566" s="461"/>
      <c r="F1566" s="462"/>
      <c r="G1566" s="460">
        <f t="shared" ref="G1566:G1568" si="300">F1566-E1566</f>
        <v>0</v>
      </c>
      <c r="H1566" s="637"/>
      <c r="I1566" s="641"/>
      <c r="J1566" s="344"/>
      <c r="K1566" s="331"/>
      <c r="L1566" s="331"/>
      <c r="M1566" s="331"/>
      <c r="N1566" s="331"/>
    </row>
    <row r="1567" spans="2:14" ht="18" hidden="1" customHeight="1" outlineLevel="3">
      <c r="C1567" s="668"/>
      <c r="D1567" s="457"/>
      <c r="E1567" s="461"/>
      <c r="F1567" s="462"/>
      <c r="G1567" s="460">
        <f t="shared" si="300"/>
        <v>0</v>
      </c>
      <c r="H1567" s="637"/>
      <c r="I1567" s="641"/>
      <c r="J1567" s="344"/>
      <c r="K1567" s="331"/>
      <c r="L1567" s="331"/>
      <c r="M1567" s="331"/>
      <c r="N1567" s="331"/>
    </row>
    <row r="1568" spans="2:14" ht="18" hidden="1" customHeight="1" outlineLevel="3">
      <c r="C1568" s="668"/>
      <c r="D1568" s="457"/>
      <c r="E1568" s="461"/>
      <c r="F1568" s="462"/>
      <c r="G1568" s="460">
        <f t="shared" si="300"/>
        <v>0</v>
      </c>
      <c r="H1568" s="637"/>
      <c r="I1568" s="641"/>
      <c r="J1568" s="344"/>
      <c r="K1568" s="331"/>
      <c r="L1568" s="331"/>
      <c r="M1568" s="331"/>
      <c r="N1568" s="331"/>
    </row>
    <row r="1569" spans="2:14" ht="18" hidden="1" customHeight="1" outlineLevel="3">
      <c r="C1569" s="668"/>
      <c r="D1569" s="457"/>
      <c r="E1569" s="461"/>
      <c r="F1569" s="462"/>
      <c r="G1569" s="460">
        <f>F1569-E1569</f>
        <v>0</v>
      </c>
      <c r="H1569" s="637"/>
      <c r="I1569" s="641"/>
      <c r="J1569" s="344"/>
      <c r="K1569" s="331"/>
      <c r="L1569" s="331"/>
      <c r="M1569" s="331"/>
      <c r="N1569" s="331"/>
    </row>
    <row r="1570" spans="2:14" ht="18" hidden="1" customHeight="1" outlineLevel="3">
      <c r="C1570" s="668"/>
      <c r="D1570" s="463"/>
      <c r="E1570" s="464"/>
      <c r="F1570" s="465"/>
      <c r="G1570" s="460">
        <f t="shared" ref="G1570" si="301">F1570-E1570</f>
        <v>0</v>
      </c>
      <c r="H1570" s="639"/>
      <c r="I1570" s="642"/>
      <c r="J1570" s="344"/>
      <c r="K1570" s="331"/>
      <c r="L1570" s="331"/>
      <c r="M1570" s="331"/>
      <c r="N1570" s="331"/>
    </row>
    <row r="1571" spans="2:14" ht="18" hidden="1" customHeight="1" outlineLevel="2" collapsed="1" thickBot="1">
      <c r="C1571" s="669"/>
      <c r="D1571" s="429" t="s">
        <v>117</v>
      </c>
      <c r="E1571" s="424">
        <f>SUM(E1564:E1570)</f>
        <v>0</v>
      </c>
      <c r="F1571" s="424">
        <f>SUM(F1564:F1570)</f>
        <v>0</v>
      </c>
      <c r="G1571" s="425">
        <f>SUM(G1564:G1570)</f>
        <v>0</v>
      </c>
      <c r="H1571" s="659"/>
      <c r="I1571" s="660"/>
      <c r="J1571" s="344"/>
      <c r="K1571" s="331"/>
      <c r="L1571" s="331"/>
      <c r="M1571" s="331"/>
      <c r="N1571" s="331"/>
    </row>
    <row r="1572" spans="2:14" s="192" customFormat="1" ht="18" hidden="1" customHeight="1" outlineLevel="2">
      <c r="B1572"/>
      <c r="C1572" s="667" t="s">
        <v>121</v>
      </c>
      <c r="D1572" s="421"/>
      <c r="E1572" s="422"/>
      <c r="F1572" s="414"/>
      <c r="G1572" s="442">
        <f>F1572-E1572</f>
        <v>0</v>
      </c>
      <c r="H1572" s="651"/>
      <c r="I1572" s="652"/>
      <c r="J1572" s="363"/>
      <c r="K1572" s="364"/>
      <c r="L1572" s="364"/>
      <c r="M1572" s="364"/>
      <c r="N1572" s="364"/>
    </row>
    <row r="1573" spans="2:14" ht="18" hidden="1" customHeight="1" outlineLevel="2">
      <c r="C1573" s="668"/>
      <c r="D1573" s="457"/>
      <c r="E1573" s="458"/>
      <c r="F1573" s="459"/>
      <c r="G1573" s="460">
        <f t="shared" ref="G1573:G1575" si="302">F1573-E1573</f>
        <v>0</v>
      </c>
      <c r="H1573" s="637"/>
      <c r="I1573" s="641"/>
      <c r="J1573" s="344"/>
      <c r="K1573" s="331"/>
      <c r="L1573" s="331"/>
      <c r="M1573" s="331"/>
      <c r="N1573" s="331"/>
    </row>
    <row r="1574" spans="2:14" ht="18" hidden="1" customHeight="1" outlineLevel="2">
      <c r="C1574" s="668"/>
      <c r="D1574" s="457"/>
      <c r="E1574" s="461"/>
      <c r="F1574" s="462"/>
      <c r="G1574" s="460">
        <f t="shared" si="302"/>
        <v>0</v>
      </c>
      <c r="H1574" s="637"/>
      <c r="I1574" s="641"/>
      <c r="J1574" s="344"/>
      <c r="K1574" s="331"/>
      <c r="L1574" s="331"/>
      <c r="M1574" s="331"/>
      <c r="N1574" s="331"/>
    </row>
    <row r="1575" spans="2:14" ht="18" hidden="1" customHeight="1" outlineLevel="3">
      <c r="C1575" s="668"/>
      <c r="D1575" s="457"/>
      <c r="E1575" s="461"/>
      <c r="F1575" s="462"/>
      <c r="G1575" s="460">
        <f t="shared" si="302"/>
        <v>0</v>
      </c>
      <c r="H1575" s="637"/>
      <c r="I1575" s="641"/>
      <c r="J1575" s="344"/>
      <c r="K1575" s="331"/>
      <c r="L1575" s="331"/>
      <c r="M1575" s="331"/>
      <c r="N1575" s="331"/>
    </row>
    <row r="1576" spans="2:14" ht="18" hidden="1" customHeight="1" outlineLevel="3">
      <c r="C1576" s="668"/>
      <c r="D1576" s="457"/>
      <c r="E1576" s="461"/>
      <c r="F1576" s="462"/>
      <c r="G1576" s="460">
        <f>F1576-E1576</f>
        <v>0</v>
      </c>
      <c r="H1576" s="637"/>
      <c r="I1576" s="641"/>
      <c r="J1576" s="344"/>
      <c r="K1576" s="331"/>
      <c r="L1576" s="331"/>
      <c r="M1576" s="331"/>
      <c r="N1576" s="331"/>
    </row>
    <row r="1577" spans="2:14" ht="18" hidden="1" customHeight="1" outlineLevel="3">
      <c r="C1577" s="668"/>
      <c r="D1577" s="457"/>
      <c r="E1577" s="461"/>
      <c r="F1577" s="462"/>
      <c r="G1577" s="460">
        <f t="shared" ref="G1577:G1578" si="303">F1577-E1577</f>
        <v>0</v>
      </c>
      <c r="H1577" s="637"/>
      <c r="I1577" s="641"/>
      <c r="J1577" s="344"/>
      <c r="K1577" s="331"/>
      <c r="L1577" s="331"/>
      <c r="M1577" s="331"/>
      <c r="N1577" s="331"/>
    </row>
    <row r="1578" spans="2:14" ht="18" hidden="1" customHeight="1" outlineLevel="3">
      <c r="C1578" s="668"/>
      <c r="D1578" s="463"/>
      <c r="E1578" s="464"/>
      <c r="F1578" s="465"/>
      <c r="G1578" s="460">
        <f t="shared" si="303"/>
        <v>0</v>
      </c>
      <c r="H1578" s="639"/>
      <c r="I1578" s="642"/>
      <c r="J1578" s="344"/>
      <c r="K1578" s="331"/>
      <c r="L1578" s="331"/>
      <c r="M1578" s="331"/>
      <c r="N1578" s="331"/>
    </row>
    <row r="1579" spans="2:14" ht="18" hidden="1" customHeight="1" outlineLevel="2" collapsed="1" thickBot="1">
      <c r="C1579" s="669"/>
      <c r="D1579" s="429" t="s">
        <v>117</v>
      </c>
      <c r="E1579" s="424">
        <f>SUM(E1572:E1578)</f>
        <v>0</v>
      </c>
      <c r="F1579" s="424">
        <f>SUM(F1572:F1578)</f>
        <v>0</v>
      </c>
      <c r="G1579" s="425">
        <f>SUM(G1572:G1578)</f>
        <v>0</v>
      </c>
      <c r="H1579" s="659"/>
      <c r="I1579" s="660"/>
      <c r="J1579" s="344"/>
      <c r="K1579" s="331"/>
      <c r="L1579" s="331"/>
      <c r="M1579" s="331"/>
      <c r="N1579" s="331"/>
    </row>
    <row r="1580" spans="2:14" s="192" customFormat="1" ht="18" hidden="1" customHeight="1" outlineLevel="2">
      <c r="B1580"/>
      <c r="C1580" s="667" t="s">
        <v>122</v>
      </c>
      <c r="D1580" s="421"/>
      <c r="E1580" s="422"/>
      <c r="F1580" s="414"/>
      <c r="G1580" s="442">
        <f>F1580-E1580</f>
        <v>0</v>
      </c>
      <c r="H1580" s="651"/>
      <c r="I1580" s="652"/>
      <c r="J1580" s="363"/>
      <c r="K1580" s="364"/>
      <c r="L1580" s="364"/>
      <c r="M1580" s="364"/>
      <c r="N1580" s="364"/>
    </row>
    <row r="1581" spans="2:14" ht="18" hidden="1" customHeight="1" outlineLevel="2">
      <c r="C1581" s="668"/>
      <c r="D1581" s="457"/>
      <c r="E1581" s="458"/>
      <c r="F1581" s="459"/>
      <c r="G1581" s="460">
        <f t="shared" ref="G1581:G1584" si="304">F1581-E1581</f>
        <v>0</v>
      </c>
      <c r="H1581" s="637"/>
      <c r="I1581" s="641"/>
      <c r="J1581" s="344"/>
      <c r="K1581" s="331"/>
      <c r="L1581" s="331"/>
      <c r="M1581" s="331"/>
      <c r="N1581" s="331"/>
    </row>
    <row r="1582" spans="2:14" ht="18" hidden="1" customHeight="1" outlineLevel="2">
      <c r="C1582" s="668"/>
      <c r="D1582" s="457"/>
      <c r="E1582" s="461"/>
      <c r="F1582" s="462"/>
      <c r="G1582" s="460">
        <f t="shared" si="304"/>
        <v>0</v>
      </c>
      <c r="H1582" s="637"/>
      <c r="I1582" s="641"/>
      <c r="J1582" s="344"/>
      <c r="K1582" s="331"/>
      <c r="L1582" s="331"/>
      <c r="M1582" s="331"/>
      <c r="N1582" s="331"/>
    </row>
    <row r="1583" spans="2:14" ht="18" hidden="1" customHeight="1" outlineLevel="3">
      <c r="C1583" s="668"/>
      <c r="D1583" s="457"/>
      <c r="E1583" s="461"/>
      <c r="F1583" s="462"/>
      <c r="G1583" s="460">
        <f t="shared" si="304"/>
        <v>0</v>
      </c>
      <c r="H1583" s="637"/>
      <c r="I1583" s="641"/>
      <c r="J1583" s="344"/>
      <c r="K1583" s="331"/>
      <c r="L1583" s="331"/>
      <c r="M1583" s="331"/>
      <c r="N1583" s="331"/>
    </row>
    <row r="1584" spans="2:14" ht="18" hidden="1" customHeight="1" outlineLevel="3">
      <c r="C1584" s="668"/>
      <c r="D1584" s="457"/>
      <c r="E1584" s="461"/>
      <c r="F1584" s="462"/>
      <c r="G1584" s="460">
        <f t="shared" si="304"/>
        <v>0</v>
      </c>
      <c r="H1584" s="637"/>
      <c r="I1584" s="641"/>
      <c r="J1584" s="344"/>
      <c r="K1584" s="331"/>
      <c r="L1584" s="331"/>
      <c r="M1584" s="331"/>
      <c r="N1584" s="331"/>
    </row>
    <row r="1585" spans="2:14" ht="18" hidden="1" customHeight="1" outlineLevel="3">
      <c r="C1585" s="668"/>
      <c r="D1585" s="457"/>
      <c r="E1585" s="461"/>
      <c r="F1585" s="462"/>
      <c r="G1585" s="460">
        <f>F1585-E1585</f>
        <v>0</v>
      </c>
      <c r="H1585" s="637"/>
      <c r="I1585" s="641"/>
      <c r="J1585" s="344"/>
      <c r="K1585" s="331"/>
      <c r="L1585" s="331"/>
      <c r="M1585" s="331"/>
      <c r="N1585" s="331"/>
    </row>
    <row r="1586" spans="2:14" ht="18" hidden="1" customHeight="1" outlineLevel="3">
      <c r="C1586" s="668"/>
      <c r="D1586" s="463"/>
      <c r="E1586" s="464"/>
      <c r="F1586" s="465"/>
      <c r="G1586" s="460">
        <f t="shared" ref="G1586" si="305">F1586-E1586</f>
        <v>0</v>
      </c>
      <c r="H1586" s="639"/>
      <c r="I1586" s="642"/>
      <c r="J1586" s="344"/>
      <c r="K1586" s="331"/>
      <c r="L1586" s="331"/>
      <c r="M1586" s="331"/>
      <c r="N1586" s="331"/>
    </row>
    <row r="1587" spans="2:14" ht="18" hidden="1" customHeight="1" outlineLevel="2" collapsed="1" thickBot="1">
      <c r="C1587" s="669"/>
      <c r="D1587" s="429" t="s">
        <v>117</v>
      </c>
      <c r="E1587" s="424">
        <f>SUM(E1580:E1586)</f>
        <v>0</v>
      </c>
      <c r="F1587" s="424">
        <f>SUM(F1580:F1586)</f>
        <v>0</v>
      </c>
      <c r="G1587" s="425">
        <f>SUM(G1580:G1586)</f>
        <v>0</v>
      </c>
      <c r="H1587" s="659"/>
      <c r="I1587" s="660"/>
      <c r="J1587" s="344"/>
      <c r="K1587" s="331"/>
      <c r="L1587" s="331"/>
      <c r="M1587" s="331"/>
      <c r="N1587" s="331"/>
    </row>
    <row r="1588" spans="2:14" ht="18" hidden="1" customHeight="1" outlineLevel="2">
      <c r="C1588" s="667" t="s">
        <v>123</v>
      </c>
      <c r="D1588" s="421"/>
      <c r="E1588" s="422"/>
      <c r="F1588" s="414"/>
      <c r="G1588" s="442">
        <f>F1588-E1588</f>
        <v>0</v>
      </c>
      <c r="H1588" s="651"/>
      <c r="I1588" s="652"/>
      <c r="J1588" s="344"/>
      <c r="K1588" s="331"/>
      <c r="L1588" s="331"/>
      <c r="M1588" s="331"/>
      <c r="N1588" s="331"/>
    </row>
    <row r="1589" spans="2:14" ht="18" hidden="1" customHeight="1" outlineLevel="2">
      <c r="C1589" s="668"/>
      <c r="D1589" s="457"/>
      <c r="E1589" s="458"/>
      <c r="F1589" s="459"/>
      <c r="G1589" s="460">
        <f>F1589-E1589</f>
        <v>0</v>
      </c>
      <c r="H1589" s="637"/>
      <c r="I1589" s="641"/>
      <c r="J1589" s="344"/>
      <c r="K1589" s="331"/>
      <c r="L1589" s="331"/>
      <c r="M1589" s="331"/>
      <c r="N1589" s="331"/>
    </row>
    <row r="1590" spans="2:14" ht="18" hidden="1" customHeight="1" outlineLevel="2">
      <c r="C1590" s="668"/>
      <c r="D1590" s="457"/>
      <c r="E1590" s="461"/>
      <c r="F1590" s="462"/>
      <c r="G1590" s="460">
        <f>F1590-E1590</f>
        <v>0</v>
      </c>
      <c r="H1590" s="637"/>
      <c r="I1590" s="641"/>
      <c r="J1590" s="344"/>
      <c r="K1590" s="331"/>
      <c r="L1590" s="331"/>
      <c r="M1590" s="331"/>
      <c r="N1590" s="331"/>
    </row>
    <row r="1591" spans="2:14" ht="18" hidden="1" customHeight="1" outlineLevel="3">
      <c r="C1591" s="668"/>
      <c r="D1591" s="457"/>
      <c r="E1591" s="461"/>
      <c r="F1591" s="462"/>
      <c r="G1591" s="460">
        <f t="shared" ref="G1591:G1594" si="306">F1591-E1591</f>
        <v>0</v>
      </c>
      <c r="H1591" s="637"/>
      <c r="I1591" s="641"/>
      <c r="J1591" s="344"/>
      <c r="K1591" s="331"/>
      <c r="L1591" s="331"/>
      <c r="M1591" s="331"/>
      <c r="N1591" s="331"/>
    </row>
    <row r="1592" spans="2:14" ht="18" hidden="1" customHeight="1" outlineLevel="3">
      <c r="C1592" s="668"/>
      <c r="D1592" s="457"/>
      <c r="E1592" s="461"/>
      <c r="F1592" s="462"/>
      <c r="G1592" s="460">
        <f t="shared" si="306"/>
        <v>0</v>
      </c>
      <c r="H1592" s="637"/>
      <c r="I1592" s="641"/>
      <c r="J1592" s="344"/>
      <c r="K1592" s="331"/>
      <c r="L1592" s="331"/>
      <c r="M1592" s="331"/>
      <c r="N1592" s="331"/>
    </row>
    <row r="1593" spans="2:14" ht="18" hidden="1" customHeight="1" outlineLevel="3">
      <c r="C1593" s="668"/>
      <c r="D1593" s="457"/>
      <c r="E1593" s="461"/>
      <c r="F1593" s="462"/>
      <c r="G1593" s="460">
        <f t="shared" si="306"/>
        <v>0</v>
      </c>
      <c r="H1593" s="637"/>
      <c r="I1593" s="641"/>
      <c r="J1593" s="344"/>
      <c r="K1593" s="331"/>
      <c r="L1593" s="331"/>
      <c r="M1593" s="331"/>
      <c r="N1593" s="331"/>
    </row>
    <row r="1594" spans="2:14" ht="18" hidden="1" customHeight="1" outlineLevel="3">
      <c r="C1594" s="668"/>
      <c r="D1594" s="463"/>
      <c r="E1594" s="464"/>
      <c r="F1594" s="465"/>
      <c r="G1594" s="460">
        <f t="shared" si="306"/>
        <v>0</v>
      </c>
      <c r="H1594" s="639"/>
      <c r="I1594" s="642"/>
      <c r="J1594" s="344"/>
      <c r="K1594" s="331"/>
      <c r="L1594" s="331"/>
      <c r="M1594" s="331"/>
      <c r="N1594" s="331"/>
    </row>
    <row r="1595" spans="2:14" ht="18" hidden="1" customHeight="1" outlineLevel="2" collapsed="1" thickBot="1">
      <c r="C1595" s="669"/>
      <c r="D1595" s="429" t="s">
        <v>117</v>
      </c>
      <c r="E1595" s="423">
        <f>SUM(E1588:E1594)</f>
        <v>0</v>
      </c>
      <c r="F1595" s="423">
        <f>SUM(F1588:F1594)</f>
        <v>0</v>
      </c>
      <c r="G1595" s="443">
        <f>SUM(G1588:G1594)</f>
        <v>0</v>
      </c>
      <c r="H1595" s="654"/>
      <c r="I1595" s="655"/>
      <c r="J1595" s="344"/>
      <c r="K1595" s="331"/>
      <c r="L1595" s="331"/>
      <c r="M1595" s="331"/>
      <c r="N1595" s="331"/>
    </row>
    <row r="1596" spans="2:14" s="192" customFormat="1" ht="18" hidden="1" customHeight="1" outlineLevel="2">
      <c r="B1596"/>
      <c r="C1596" s="667" t="s">
        <v>124</v>
      </c>
      <c r="D1596" s="421"/>
      <c r="E1596" s="422"/>
      <c r="F1596" s="414"/>
      <c r="G1596" s="442">
        <f>F1596-E1596</f>
        <v>0</v>
      </c>
      <c r="H1596" s="651"/>
      <c r="I1596" s="652"/>
      <c r="J1596" s="363"/>
      <c r="K1596" s="364"/>
      <c r="L1596" s="364"/>
      <c r="M1596" s="364"/>
      <c r="N1596" s="364"/>
    </row>
    <row r="1597" spans="2:14" ht="18" hidden="1" customHeight="1" outlineLevel="2">
      <c r="C1597" s="668"/>
      <c r="D1597" s="457"/>
      <c r="E1597" s="458"/>
      <c r="F1597" s="459"/>
      <c r="G1597" s="460">
        <f t="shared" ref="G1597:G1601" si="307">F1597-E1597</f>
        <v>0</v>
      </c>
      <c r="H1597" s="637"/>
      <c r="I1597" s="641"/>
      <c r="J1597" s="344"/>
      <c r="K1597" s="331"/>
      <c r="L1597" s="331"/>
      <c r="M1597" s="331"/>
      <c r="N1597" s="331"/>
    </row>
    <row r="1598" spans="2:14" ht="18" hidden="1" customHeight="1" outlineLevel="2">
      <c r="C1598" s="668"/>
      <c r="D1598" s="457"/>
      <c r="E1598" s="461"/>
      <c r="F1598" s="462"/>
      <c r="G1598" s="460">
        <f t="shared" si="307"/>
        <v>0</v>
      </c>
      <c r="H1598" s="637"/>
      <c r="I1598" s="641"/>
      <c r="J1598" s="344"/>
      <c r="K1598" s="331"/>
      <c r="L1598" s="331"/>
      <c r="M1598" s="331"/>
      <c r="N1598" s="331"/>
    </row>
    <row r="1599" spans="2:14" ht="18" hidden="1" customHeight="1" outlineLevel="3">
      <c r="C1599" s="668"/>
      <c r="D1599" s="457"/>
      <c r="E1599" s="461"/>
      <c r="F1599" s="462"/>
      <c r="G1599" s="460">
        <f t="shared" si="307"/>
        <v>0</v>
      </c>
      <c r="H1599" s="637"/>
      <c r="I1599" s="641"/>
      <c r="J1599" s="344"/>
      <c r="K1599" s="331"/>
      <c r="L1599" s="331"/>
      <c r="M1599" s="331"/>
      <c r="N1599" s="331"/>
    </row>
    <row r="1600" spans="2:14" ht="18" hidden="1" customHeight="1" outlineLevel="3">
      <c r="C1600" s="668"/>
      <c r="D1600" s="457"/>
      <c r="E1600" s="461"/>
      <c r="F1600" s="462"/>
      <c r="G1600" s="460">
        <f t="shared" si="307"/>
        <v>0</v>
      </c>
      <c r="H1600" s="637"/>
      <c r="I1600" s="641"/>
      <c r="J1600" s="344"/>
      <c r="K1600" s="331"/>
      <c r="L1600" s="331"/>
      <c r="M1600" s="331"/>
      <c r="N1600" s="331"/>
    </row>
    <row r="1601" spans="2:14" ht="18" hidden="1" customHeight="1" outlineLevel="3">
      <c r="C1601" s="668"/>
      <c r="D1601" s="457"/>
      <c r="E1601" s="461"/>
      <c r="F1601" s="462"/>
      <c r="G1601" s="460">
        <f t="shared" si="307"/>
        <v>0</v>
      </c>
      <c r="H1601" s="637"/>
      <c r="I1601" s="641"/>
      <c r="J1601" s="344"/>
      <c r="K1601" s="331"/>
      <c r="L1601" s="331"/>
      <c r="M1601" s="331"/>
      <c r="N1601" s="331"/>
    </row>
    <row r="1602" spans="2:14" ht="18" hidden="1" customHeight="1" outlineLevel="3">
      <c r="C1602" s="668"/>
      <c r="D1602" s="463"/>
      <c r="E1602" s="464"/>
      <c r="F1602" s="465"/>
      <c r="G1602" s="460">
        <f>F1602-E1602</f>
        <v>0</v>
      </c>
      <c r="H1602" s="639"/>
      <c r="I1602" s="642"/>
      <c r="J1602" s="344"/>
      <c r="K1602" s="331"/>
      <c r="L1602" s="331"/>
      <c r="M1602" s="331"/>
      <c r="N1602" s="331"/>
    </row>
    <row r="1603" spans="2:14" ht="18" hidden="1" customHeight="1" outlineLevel="2" collapsed="1" thickBot="1">
      <c r="C1603" s="669"/>
      <c r="D1603" s="429" t="s">
        <v>117</v>
      </c>
      <c r="E1603" s="424">
        <f>SUM(E1596:E1602)</f>
        <v>0</v>
      </c>
      <c r="F1603" s="424">
        <f>SUM(F1596:F1602)</f>
        <v>0</v>
      </c>
      <c r="G1603" s="425">
        <f>SUM(G1596:G1602)</f>
        <v>0</v>
      </c>
      <c r="H1603" s="659"/>
      <c r="I1603" s="660"/>
      <c r="J1603" s="344"/>
      <c r="K1603" s="331"/>
      <c r="L1603" s="331"/>
      <c r="M1603" s="331"/>
      <c r="N1603" s="331"/>
    </row>
    <row r="1604" spans="2:14" s="193" customFormat="1" ht="18" hidden="1" customHeight="1" outlineLevel="3">
      <c r="B1604"/>
      <c r="C1604" s="667" t="s">
        <v>125</v>
      </c>
      <c r="D1604" s="421"/>
      <c r="E1604" s="422"/>
      <c r="F1604" s="414"/>
      <c r="G1604" s="442">
        <f>F1604-E1604</f>
        <v>0</v>
      </c>
      <c r="H1604" s="661"/>
      <c r="I1604" s="662"/>
      <c r="J1604" s="365"/>
      <c r="K1604" s="366"/>
      <c r="L1604" s="366"/>
      <c r="M1604" s="366"/>
      <c r="N1604" s="366"/>
    </row>
    <row r="1605" spans="2:14" ht="18" hidden="1" customHeight="1" outlineLevel="3">
      <c r="C1605" s="668"/>
      <c r="D1605" s="457"/>
      <c r="E1605" s="458"/>
      <c r="F1605" s="459"/>
      <c r="G1605" s="460">
        <f>F1605-E1605</f>
        <v>0</v>
      </c>
      <c r="H1605" s="637"/>
      <c r="I1605" s="638"/>
      <c r="J1605" s="344"/>
      <c r="K1605" s="331"/>
      <c r="L1605" s="331"/>
      <c r="M1605" s="331"/>
      <c r="N1605" s="331"/>
    </row>
    <row r="1606" spans="2:14" ht="18" hidden="1" customHeight="1" outlineLevel="3">
      <c r="C1606" s="668"/>
      <c r="D1606" s="457"/>
      <c r="E1606" s="461"/>
      <c r="F1606" s="462"/>
      <c r="G1606" s="460">
        <f t="shared" ref="G1606:G1608" si="308">F1606-E1606</f>
        <v>0</v>
      </c>
      <c r="H1606" s="637"/>
      <c r="I1606" s="638"/>
      <c r="J1606" s="344"/>
      <c r="K1606" s="331"/>
      <c r="L1606" s="331"/>
      <c r="M1606" s="331"/>
      <c r="N1606" s="331"/>
    </row>
    <row r="1607" spans="2:14" ht="18" hidden="1" customHeight="1" outlineLevel="4">
      <c r="C1607" s="668"/>
      <c r="D1607" s="457"/>
      <c r="E1607" s="461"/>
      <c r="F1607" s="462"/>
      <c r="G1607" s="460">
        <f t="shared" si="308"/>
        <v>0</v>
      </c>
      <c r="H1607" s="637"/>
      <c r="I1607" s="638"/>
      <c r="J1607" s="344"/>
      <c r="K1607" s="331"/>
      <c r="L1607" s="331"/>
      <c r="M1607" s="331"/>
      <c r="N1607" s="331"/>
    </row>
    <row r="1608" spans="2:14" ht="18" hidden="1" customHeight="1" outlineLevel="4">
      <c r="C1608" s="668"/>
      <c r="D1608" s="457"/>
      <c r="E1608" s="461"/>
      <c r="F1608" s="462"/>
      <c r="G1608" s="460">
        <f t="shared" si="308"/>
        <v>0</v>
      </c>
      <c r="H1608" s="637"/>
      <c r="I1608" s="638"/>
      <c r="J1608" s="344"/>
      <c r="K1608" s="331"/>
      <c r="L1608" s="331"/>
      <c r="M1608" s="331"/>
      <c r="N1608" s="331"/>
    </row>
    <row r="1609" spans="2:14" ht="18" hidden="1" customHeight="1" outlineLevel="4">
      <c r="C1609" s="668"/>
      <c r="D1609" s="457"/>
      <c r="E1609" s="461"/>
      <c r="F1609" s="462"/>
      <c r="G1609" s="460">
        <f>F1609-E1609</f>
        <v>0</v>
      </c>
      <c r="H1609" s="637"/>
      <c r="I1609" s="638"/>
      <c r="J1609" s="344"/>
      <c r="K1609" s="331"/>
      <c r="L1609" s="331"/>
      <c r="M1609" s="331"/>
      <c r="N1609" s="331"/>
    </row>
    <row r="1610" spans="2:14" ht="18" hidden="1" customHeight="1" outlineLevel="4">
      <c r="C1610" s="668"/>
      <c r="D1610" s="463"/>
      <c r="E1610" s="464"/>
      <c r="F1610" s="465"/>
      <c r="G1610" s="460">
        <f t="shared" ref="G1610" si="309">F1610-E1610</f>
        <v>0</v>
      </c>
      <c r="H1610" s="639"/>
      <c r="I1610" s="640"/>
      <c r="J1610" s="344"/>
      <c r="K1610" s="331"/>
      <c r="L1610" s="331"/>
      <c r="M1610" s="331"/>
      <c r="N1610" s="331"/>
    </row>
    <row r="1611" spans="2:14" ht="18" hidden="1" customHeight="1" outlineLevel="3" collapsed="1" thickBot="1">
      <c r="C1611" s="669"/>
      <c r="D1611" s="429" t="s">
        <v>117</v>
      </c>
      <c r="E1611" s="367">
        <f>SUM(E1604:E1610)</f>
        <v>0</v>
      </c>
      <c r="F1611" s="367">
        <f>SUM(F1604:F1610)</f>
        <v>0</v>
      </c>
      <c r="G1611" s="415">
        <f>SUM(G1604:G1610)</f>
        <v>0</v>
      </c>
      <c r="H1611" s="657"/>
      <c r="I1611" s="658"/>
      <c r="J1611" s="344"/>
      <c r="K1611" s="331"/>
      <c r="L1611" s="331"/>
      <c r="M1611" s="331"/>
      <c r="N1611" s="331"/>
    </row>
    <row r="1612" spans="2:14" s="192" customFormat="1" ht="18" hidden="1" customHeight="1" outlineLevel="3">
      <c r="B1612"/>
      <c r="C1612" s="667" t="s">
        <v>126</v>
      </c>
      <c r="D1612" s="421"/>
      <c r="E1612" s="422"/>
      <c r="F1612" s="414"/>
      <c r="G1612" s="442">
        <f>F1612-E1612</f>
        <v>0</v>
      </c>
      <c r="H1612" s="651"/>
      <c r="I1612" s="652"/>
      <c r="J1612" s="363"/>
      <c r="K1612" s="364"/>
      <c r="L1612" s="364"/>
      <c r="M1612" s="364"/>
      <c r="N1612" s="364"/>
    </row>
    <row r="1613" spans="2:14" ht="18" hidden="1" customHeight="1" outlineLevel="3">
      <c r="C1613" s="668"/>
      <c r="D1613" s="457"/>
      <c r="E1613" s="458"/>
      <c r="F1613" s="459"/>
      <c r="G1613" s="460">
        <f t="shared" ref="G1613:G1615" si="310">F1613-E1613</f>
        <v>0</v>
      </c>
      <c r="H1613" s="637"/>
      <c r="I1613" s="641"/>
      <c r="J1613" s="344"/>
      <c r="K1613" s="331"/>
      <c r="L1613" s="331"/>
      <c r="M1613" s="331"/>
      <c r="N1613" s="331"/>
    </row>
    <row r="1614" spans="2:14" ht="18" hidden="1" customHeight="1" outlineLevel="3">
      <c r="C1614" s="668"/>
      <c r="D1614" s="457"/>
      <c r="E1614" s="461"/>
      <c r="F1614" s="462"/>
      <c r="G1614" s="460">
        <f t="shared" si="310"/>
        <v>0</v>
      </c>
      <c r="H1614" s="637"/>
      <c r="I1614" s="641"/>
      <c r="J1614" s="344"/>
      <c r="K1614" s="331"/>
      <c r="L1614" s="331"/>
      <c r="M1614" s="331"/>
      <c r="N1614" s="331"/>
    </row>
    <row r="1615" spans="2:14" ht="18" hidden="1" customHeight="1" outlineLevel="4">
      <c r="C1615" s="668"/>
      <c r="D1615" s="457"/>
      <c r="E1615" s="461"/>
      <c r="F1615" s="462"/>
      <c r="G1615" s="460">
        <f t="shared" si="310"/>
        <v>0</v>
      </c>
      <c r="H1615" s="637"/>
      <c r="I1615" s="641"/>
      <c r="J1615" s="344"/>
      <c r="K1615" s="331"/>
      <c r="L1615" s="331"/>
      <c r="M1615" s="331"/>
      <c r="N1615" s="331"/>
    </row>
    <row r="1616" spans="2:14" ht="18" hidden="1" customHeight="1" outlineLevel="4">
      <c r="C1616" s="668"/>
      <c r="D1616" s="457"/>
      <c r="E1616" s="461"/>
      <c r="F1616" s="462"/>
      <c r="G1616" s="460">
        <f>F1616-E1616</f>
        <v>0</v>
      </c>
      <c r="H1616" s="637"/>
      <c r="I1616" s="641"/>
      <c r="J1616" s="344"/>
      <c r="K1616" s="331"/>
      <c r="L1616" s="331"/>
      <c r="M1616" s="331"/>
      <c r="N1616" s="331"/>
    </row>
    <row r="1617" spans="2:14" ht="18" hidden="1" customHeight="1" outlineLevel="4">
      <c r="C1617" s="668"/>
      <c r="D1617" s="457"/>
      <c r="E1617" s="461"/>
      <c r="F1617" s="462"/>
      <c r="G1617" s="460">
        <f t="shared" ref="G1617:G1618" si="311">F1617-E1617</f>
        <v>0</v>
      </c>
      <c r="H1617" s="637"/>
      <c r="I1617" s="641"/>
      <c r="J1617" s="344"/>
      <c r="K1617" s="331"/>
      <c r="L1617" s="331"/>
      <c r="M1617" s="331"/>
      <c r="N1617" s="331"/>
    </row>
    <row r="1618" spans="2:14" ht="18" hidden="1" customHeight="1" outlineLevel="4">
      <c r="C1618" s="668"/>
      <c r="D1618" s="463"/>
      <c r="E1618" s="464"/>
      <c r="F1618" s="465"/>
      <c r="G1618" s="460">
        <f t="shared" si="311"/>
        <v>0</v>
      </c>
      <c r="H1618" s="639"/>
      <c r="I1618" s="642"/>
      <c r="J1618" s="344"/>
      <c r="K1618" s="331"/>
      <c r="L1618" s="331"/>
      <c r="M1618" s="331"/>
      <c r="N1618" s="331"/>
    </row>
    <row r="1619" spans="2:14" ht="18" hidden="1" customHeight="1" outlineLevel="3" collapsed="1" thickBot="1">
      <c r="C1619" s="669"/>
      <c r="D1619" s="429" t="s">
        <v>117</v>
      </c>
      <c r="E1619" s="424">
        <f>SUM(E1612:E1618)</f>
        <v>0</v>
      </c>
      <c r="F1619" s="424">
        <f>SUM(F1612:F1618)</f>
        <v>0</v>
      </c>
      <c r="G1619" s="425">
        <f>SUM(G1612:G1618)</f>
        <v>0</v>
      </c>
      <c r="H1619" s="659"/>
      <c r="I1619" s="660"/>
      <c r="J1619" s="344"/>
      <c r="K1619" s="331"/>
      <c r="L1619" s="331"/>
      <c r="M1619" s="331"/>
      <c r="N1619" s="331"/>
    </row>
    <row r="1620" spans="2:14" s="192" customFormat="1" ht="18" hidden="1" customHeight="1" outlineLevel="3">
      <c r="B1620"/>
      <c r="C1620" s="667" t="s">
        <v>127</v>
      </c>
      <c r="D1620" s="421"/>
      <c r="E1620" s="422"/>
      <c r="F1620" s="414"/>
      <c r="G1620" s="442">
        <f>F1620-E1620</f>
        <v>0</v>
      </c>
      <c r="H1620" s="651"/>
      <c r="I1620" s="652"/>
      <c r="J1620" s="363"/>
      <c r="K1620" s="364"/>
      <c r="L1620" s="364"/>
      <c r="M1620" s="364"/>
      <c r="N1620" s="364"/>
    </row>
    <row r="1621" spans="2:14" ht="18" hidden="1" customHeight="1" outlineLevel="3">
      <c r="C1621" s="668"/>
      <c r="D1621" s="457"/>
      <c r="E1621" s="458"/>
      <c r="F1621" s="459"/>
      <c r="G1621" s="460">
        <f t="shared" ref="G1621:G1624" si="312">F1621-E1621</f>
        <v>0</v>
      </c>
      <c r="H1621" s="637"/>
      <c r="I1621" s="641"/>
      <c r="J1621" s="344"/>
      <c r="K1621" s="331"/>
      <c r="L1621" s="331"/>
      <c r="M1621" s="331"/>
      <c r="N1621" s="331"/>
    </row>
    <row r="1622" spans="2:14" ht="18" hidden="1" customHeight="1" outlineLevel="3">
      <c r="C1622" s="668"/>
      <c r="D1622" s="457"/>
      <c r="E1622" s="461"/>
      <c r="F1622" s="462"/>
      <c r="G1622" s="460">
        <f t="shared" si="312"/>
        <v>0</v>
      </c>
      <c r="H1622" s="637"/>
      <c r="I1622" s="641"/>
      <c r="J1622" s="344"/>
      <c r="K1622" s="331"/>
      <c r="L1622" s="331"/>
      <c r="M1622" s="331"/>
      <c r="N1622" s="331"/>
    </row>
    <row r="1623" spans="2:14" ht="18" hidden="1" customHeight="1" outlineLevel="4">
      <c r="C1623" s="668"/>
      <c r="D1623" s="457"/>
      <c r="E1623" s="461"/>
      <c r="F1623" s="462"/>
      <c r="G1623" s="460">
        <f t="shared" si="312"/>
        <v>0</v>
      </c>
      <c r="H1623" s="637"/>
      <c r="I1623" s="641"/>
      <c r="J1623" s="344"/>
      <c r="K1623" s="331"/>
      <c r="L1623" s="331"/>
      <c r="M1623" s="331"/>
      <c r="N1623" s="331"/>
    </row>
    <row r="1624" spans="2:14" ht="18" hidden="1" customHeight="1" outlineLevel="4">
      <c r="C1624" s="668"/>
      <c r="D1624" s="457"/>
      <c r="E1624" s="461"/>
      <c r="F1624" s="462"/>
      <c r="G1624" s="460">
        <f t="shared" si="312"/>
        <v>0</v>
      </c>
      <c r="H1624" s="637"/>
      <c r="I1624" s="641"/>
      <c r="J1624" s="344"/>
      <c r="K1624" s="331"/>
      <c r="L1624" s="331"/>
      <c r="M1624" s="331"/>
      <c r="N1624" s="331"/>
    </row>
    <row r="1625" spans="2:14" ht="18" hidden="1" customHeight="1" outlineLevel="4">
      <c r="C1625" s="668"/>
      <c r="D1625" s="457"/>
      <c r="E1625" s="461"/>
      <c r="F1625" s="462"/>
      <c r="G1625" s="460">
        <f>F1625-E1625</f>
        <v>0</v>
      </c>
      <c r="H1625" s="637"/>
      <c r="I1625" s="641"/>
      <c r="J1625" s="344"/>
      <c r="K1625" s="331"/>
      <c r="L1625" s="331"/>
      <c r="M1625" s="331"/>
      <c r="N1625" s="331"/>
    </row>
    <row r="1626" spans="2:14" ht="18" hidden="1" customHeight="1" outlineLevel="4">
      <c r="C1626" s="668"/>
      <c r="D1626" s="463"/>
      <c r="E1626" s="464"/>
      <c r="F1626" s="465"/>
      <c r="G1626" s="460">
        <f t="shared" ref="G1626" si="313">F1626-E1626</f>
        <v>0</v>
      </c>
      <c r="H1626" s="639"/>
      <c r="I1626" s="642"/>
      <c r="J1626" s="344"/>
      <c r="K1626" s="331"/>
      <c r="L1626" s="331"/>
      <c r="M1626" s="331"/>
      <c r="N1626" s="331"/>
    </row>
    <row r="1627" spans="2:14" ht="18" hidden="1" customHeight="1" outlineLevel="3" collapsed="1" thickBot="1">
      <c r="C1627" s="669"/>
      <c r="D1627" s="429" t="s">
        <v>117</v>
      </c>
      <c r="E1627" s="424">
        <f>SUM(E1620:E1626)</f>
        <v>0</v>
      </c>
      <c r="F1627" s="424">
        <f>SUM(F1620:F1626)</f>
        <v>0</v>
      </c>
      <c r="G1627" s="425">
        <f>SUM(G1620:G1626)</f>
        <v>0</v>
      </c>
      <c r="H1627" s="659"/>
      <c r="I1627" s="660"/>
      <c r="J1627" s="344"/>
      <c r="K1627" s="331"/>
      <c r="L1627" s="331"/>
      <c r="M1627" s="331"/>
      <c r="N1627" s="331"/>
    </row>
    <row r="1628" spans="2:14" s="192" customFormat="1" ht="18" hidden="1" customHeight="1" outlineLevel="3">
      <c r="B1628"/>
      <c r="C1628" s="667" t="s">
        <v>128</v>
      </c>
      <c r="D1628" s="421"/>
      <c r="E1628" s="422"/>
      <c r="F1628" s="414"/>
      <c r="G1628" s="442">
        <f>F1628-E1628</f>
        <v>0</v>
      </c>
      <c r="H1628" s="651"/>
      <c r="I1628" s="652"/>
      <c r="J1628" s="363"/>
      <c r="K1628" s="364"/>
      <c r="L1628" s="364"/>
      <c r="M1628" s="364"/>
      <c r="N1628" s="364"/>
    </row>
    <row r="1629" spans="2:14" ht="18" hidden="1" customHeight="1" outlineLevel="3">
      <c r="C1629" s="668"/>
      <c r="D1629" s="457"/>
      <c r="E1629" s="458"/>
      <c r="F1629" s="459"/>
      <c r="G1629" s="460">
        <f>F1629-E1629</f>
        <v>0</v>
      </c>
      <c r="H1629" s="637"/>
      <c r="I1629" s="641"/>
      <c r="J1629" s="344"/>
      <c r="K1629" s="331"/>
      <c r="L1629" s="331"/>
      <c r="M1629" s="331"/>
      <c r="N1629" s="331"/>
    </row>
    <row r="1630" spans="2:14" ht="18" hidden="1" customHeight="1" outlineLevel="3">
      <c r="C1630" s="668"/>
      <c r="D1630" s="457"/>
      <c r="E1630" s="461"/>
      <c r="F1630" s="462"/>
      <c r="G1630" s="460">
        <f>F1630-E1630</f>
        <v>0</v>
      </c>
      <c r="H1630" s="637"/>
      <c r="I1630" s="641"/>
      <c r="J1630" s="344"/>
      <c r="K1630" s="331"/>
      <c r="L1630" s="331"/>
      <c r="M1630" s="331"/>
      <c r="N1630" s="331"/>
    </row>
    <row r="1631" spans="2:14" ht="18" hidden="1" customHeight="1" outlineLevel="4">
      <c r="C1631" s="668"/>
      <c r="D1631" s="457"/>
      <c r="E1631" s="461"/>
      <c r="F1631" s="462"/>
      <c r="G1631" s="460">
        <f t="shared" ref="G1631:G1634" si="314">F1631-E1631</f>
        <v>0</v>
      </c>
      <c r="H1631" s="637"/>
      <c r="I1631" s="641"/>
      <c r="J1631" s="344"/>
      <c r="K1631" s="331"/>
      <c r="L1631" s="331"/>
      <c r="M1631" s="331"/>
      <c r="N1631" s="331"/>
    </row>
    <row r="1632" spans="2:14" ht="18" hidden="1" customHeight="1" outlineLevel="4">
      <c r="C1632" s="668"/>
      <c r="D1632" s="457"/>
      <c r="E1632" s="461"/>
      <c r="F1632" s="462"/>
      <c r="G1632" s="460">
        <f t="shared" si="314"/>
        <v>0</v>
      </c>
      <c r="H1632" s="637"/>
      <c r="I1632" s="641"/>
      <c r="J1632" s="344"/>
      <c r="K1632" s="331"/>
      <c r="L1632" s="331"/>
      <c r="M1632" s="331"/>
      <c r="N1632" s="331"/>
    </row>
    <row r="1633" spans="2:14" ht="18" hidden="1" customHeight="1" outlineLevel="4">
      <c r="C1633" s="668"/>
      <c r="D1633" s="457"/>
      <c r="E1633" s="461"/>
      <c r="F1633" s="462"/>
      <c r="G1633" s="460">
        <f t="shared" si="314"/>
        <v>0</v>
      </c>
      <c r="H1633" s="637"/>
      <c r="I1633" s="641"/>
      <c r="J1633" s="344"/>
      <c r="K1633" s="331"/>
      <c r="L1633" s="331"/>
      <c r="M1633" s="331"/>
      <c r="N1633" s="331"/>
    </row>
    <row r="1634" spans="2:14" ht="18" hidden="1" customHeight="1" outlineLevel="4">
      <c r="C1634" s="668"/>
      <c r="D1634" s="463"/>
      <c r="E1634" s="464"/>
      <c r="F1634" s="465"/>
      <c r="G1634" s="460">
        <f t="shared" si="314"/>
        <v>0</v>
      </c>
      <c r="H1634" s="639"/>
      <c r="I1634" s="642"/>
      <c r="J1634" s="344"/>
      <c r="K1634" s="331"/>
      <c r="L1634" s="331"/>
      <c r="M1634" s="331"/>
      <c r="N1634" s="331"/>
    </row>
    <row r="1635" spans="2:14" ht="18" hidden="1" customHeight="1" outlineLevel="3" collapsed="1" thickBot="1">
      <c r="C1635" s="669"/>
      <c r="D1635" s="429" t="s">
        <v>117</v>
      </c>
      <c r="E1635" s="424">
        <f>SUM(E1628:E1634)</f>
        <v>0</v>
      </c>
      <c r="F1635" s="424">
        <f>SUM(F1628:F1634)</f>
        <v>0</v>
      </c>
      <c r="G1635" s="425">
        <f>SUM(G1628:G1634)</f>
        <v>0</v>
      </c>
      <c r="H1635" s="659"/>
      <c r="I1635" s="660"/>
      <c r="J1635" s="344"/>
      <c r="K1635" s="331"/>
      <c r="L1635" s="331"/>
      <c r="M1635" s="331"/>
      <c r="N1635" s="331"/>
    </row>
    <row r="1636" spans="2:14" ht="18" hidden="1" customHeight="1" outlineLevel="3">
      <c r="C1636" s="667" t="s">
        <v>129</v>
      </c>
      <c r="D1636" s="421"/>
      <c r="E1636" s="422"/>
      <c r="F1636" s="414"/>
      <c r="G1636" s="442">
        <f>F1636-E1636</f>
        <v>0</v>
      </c>
      <c r="H1636" s="651"/>
      <c r="I1636" s="652"/>
      <c r="J1636" s="344"/>
      <c r="K1636" s="331"/>
      <c r="L1636" s="331"/>
      <c r="M1636" s="331"/>
      <c r="N1636" s="331"/>
    </row>
    <row r="1637" spans="2:14" ht="18" hidden="1" customHeight="1" outlineLevel="3">
      <c r="C1637" s="668"/>
      <c r="D1637" s="457"/>
      <c r="E1637" s="458"/>
      <c r="F1637" s="459"/>
      <c r="G1637" s="460">
        <f t="shared" ref="G1637:G1641" si="315">F1637-E1637</f>
        <v>0</v>
      </c>
      <c r="H1637" s="637"/>
      <c r="I1637" s="641"/>
      <c r="J1637" s="344"/>
      <c r="K1637" s="331"/>
      <c r="L1637" s="331"/>
      <c r="M1637" s="331"/>
      <c r="N1637" s="331"/>
    </row>
    <row r="1638" spans="2:14" ht="18" hidden="1" customHeight="1" outlineLevel="3">
      <c r="C1638" s="668"/>
      <c r="D1638" s="457"/>
      <c r="E1638" s="461"/>
      <c r="F1638" s="462"/>
      <c r="G1638" s="460">
        <f t="shared" si="315"/>
        <v>0</v>
      </c>
      <c r="H1638" s="637"/>
      <c r="I1638" s="641"/>
      <c r="J1638" s="344"/>
      <c r="K1638" s="331"/>
      <c r="L1638" s="331"/>
      <c r="M1638" s="331"/>
      <c r="N1638" s="331"/>
    </row>
    <row r="1639" spans="2:14" ht="18" hidden="1" customHeight="1" outlineLevel="4">
      <c r="C1639" s="668"/>
      <c r="D1639" s="457"/>
      <c r="E1639" s="461"/>
      <c r="F1639" s="462"/>
      <c r="G1639" s="460">
        <f t="shared" si="315"/>
        <v>0</v>
      </c>
      <c r="H1639" s="637"/>
      <c r="I1639" s="641"/>
      <c r="J1639" s="344"/>
      <c r="K1639" s="331"/>
      <c r="L1639" s="331"/>
      <c r="M1639" s="331"/>
      <c r="N1639" s="331"/>
    </row>
    <row r="1640" spans="2:14" ht="18" hidden="1" customHeight="1" outlineLevel="4">
      <c r="C1640" s="668"/>
      <c r="D1640" s="457"/>
      <c r="E1640" s="461"/>
      <c r="F1640" s="462"/>
      <c r="G1640" s="460">
        <f t="shared" si="315"/>
        <v>0</v>
      </c>
      <c r="H1640" s="637"/>
      <c r="I1640" s="641"/>
      <c r="J1640" s="344"/>
      <c r="K1640" s="331"/>
      <c r="L1640" s="331"/>
      <c r="M1640" s="331"/>
      <c r="N1640" s="331"/>
    </row>
    <row r="1641" spans="2:14" ht="18" hidden="1" customHeight="1" outlineLevel="4">
      <c r="C1641" s="668"/>
      <c r="D1641" s="457"/>
      <c r="E1641" s="461"/>
      <c r="F1641" s="462"/>
      <c r="G1641" s="460">
        <f t="shared" si="315"/>
        <v>0</v>
      </c>
      <c r="H1641" s="637"/>
      <c r="I1641" s="641"/>
      <c r="J1641" s="344"/>
      <c r="K1641" s="331"/>
      <c r="L1641" s="331"/>
      <c r="M1641" s="331"/>
      <c r="N1641" s="331"/>
    </row>
    <row r="1642" spans="2:14" ht="18" hidden="1" customHeight="1" outlineLevel="4">
      <c r="C1642" s="668"/>
      <c r="D1642" s="463"/>
      <c r="E1642" s="464"/>
      <c r="F1642" s="465"/>
      <c r="G1642" s="460">
        <f>F1642-E1642</f>
        <v>0</v>
      </c>
      <c r="H1642" s="639"/>
      <c r="I1642" s="642"/>
      <c r="J1642" s="344"/>
      <c r="K1642" s="331"/>
      <c r="L1642" s="331"/>
      <c r="M1642" s="331"/>
      <c r="N1642" s="331"/>
    </row>
    <row r="1643" spans="2:14" ht="18" hidden="1" customHeight="1" outlineLevel="3" collapsed="1" thickBot="1">
      <c r="C1643" s="669"/>
      <c r="D1643" s="429" t="s">
        <v>117</v>
      </c>
      <c r="E1643" s="423">
        <f>SUM(E1636:E1642)</f>
        <v>0</v>
      </c>
      <c r="F1643" s="423">
        <f>SUM(F1636:F1642)</f>
        <v>0</v>
      </c>
      <c r="G1643" s="443">
        <f>SUM(G1636:G1642)</f>
        <v>0</v>
      </c>
      <c r="H1643" s="654"/>
      <c r="I1643" s="655"/>
      <c r="J1643" s="344"/>
      <c r="K1643" s="331"/>
      <c r="L1643" s="331"/>
      <c r="M1643" s="331"/>
      <c r="N1643" s="331"/>
    </row>
    <row r="1644" spans="2:14" s="192" customFormat="1" ht="18" hidden="1" customHeight="1" outlineLevel="3">
      <c r="B1644"/>
      <c r="C1644" s="667" t="s">
        <v>130</v>
      </c>
      <c r="D1644" s="421"/>
      <c r="E1644" s="422"/>
      <c r="F1644" s="414"/>
      <c r="G1644" s="442">
        <f>F1644-E1644</f>
        <v>0</v>
      </c>
      <c r="H1644" s="651"/>
      <c r="I1644" s="652"/>
      <c r="J1644" s="363"/>
      <c r="K1644" s="364"/>
      <c r="L1644" s="364"/>
      <c r="M1644" s="364"/>
      <c r="N1644" s="364"/>
    </row>
    <row r="1645" spans="2:14" ht="18" hidden="1" customHeight="1" outlineLevel="3">
      <c r="C1645" s="668"/>
      <c r="D1645" s="457"/>
      <c r="E1645" s="458"/>
      <c r="F1645" s="459"/>
      <c r="G1645" s="460">
        <f>F1645-E1645</f>
        <v>0</v>
      </c>
      <c r="H1645" s="637"/>
      <c r="I1645" s="641"/>
      <c r="J1645" s="344"/>
      <c r="K1645" s="331"/>
      <c r="L1645" s="331"/>
      <c r="M1645" s="331"/>
      <c r="N1645" s="331"/>
    </row>
    <row r="1646" spans="2:14" ht="18" hidden="1" customHeight="1" outlineLevel="3">
      <c r="C1646" s="668"/>
      <c r="D1646" s="457"/>
      <c r="E1646" s="461"/>
      <c r="F1646" s="462"/>
      <c r="G1646" s="460">
        <f t="shared" ref="G1646:G1648" si="316">F1646-E1646</f>
        <v>0</v>
      </c>
      <c r="H1646" s="637"/>
      <c r="I1646" s="641"/>
      <c r="J1646" s="344"/>
      <c r="K1646" s="331"/>
      <c r="L1646" s="331"/>
      <c r="M1646" s="331"/>
      <c r="N1646" s="331"/>
    </row>
    <row r="1647" spans="2:14" ht="18" hidden="1" customHeight="1" outlineLevel="4">
      <c r="C1647" s="668"/>
      <c r="D1647" s="457"/>
      <c r="E1647" s="461"/>
      <c r="F1647" s="462"/>
      <c r="G1647" s="460">
        <f t="shared" si="316"/>
        <v>0</v>
      </c>
      <c r="H1647" s="637"/>
      <c r="I1647" s="641"/>
      <c r="J1647" s="344"/>
      <c r="K1647" s="331"/>
      <c r="L1647" s="331"/>
      <c r="M1647" s="331"/>
      <c r="N1647" s="331"/>
    </row>
    <row r="1648" spans="2:14" ht="18" hidden="1" customHeight="1" outlineLevel="4">
      <c r="C1648" s="668"/>
      <c r="D1648" s="457"/>
      <c r="E1648" s="461"/>
      <c r="F1648" s="462"/>
      <c r="G1648" s="460">
        <f t="shared" si="316"/>
        <v>0</v>
      </c>
      <c r="H1648" s="637"/>
      <c r="I1648" s="641"/>
      <c r="J1648" s="344"/>
      <c r="K1648" s="331"/>
      <c r="L1648" s="331"/>
      <c r="M1648" s="331"/>
      <c r="N1648" s="331"/>
    </row>
    <row r="1649" spans="2:14" ht="18" hidden="1" customHeight="1" outlineLevel="4">
      <c r="C1649" s="668"/>
      <c r="D1649" s="457"/>
      <c r="E1649" s="461"/>
      <c r="F1649" s="462"/>
      <c r="G1649" s="460">
        <f>F1649-E1649</f>
        <v>0</v>
      </c>
      <c r="H1649" s="637"/>
      <c r="I1649" s="641"/>
      <c r="J1649" s="344"/>
      <c r="K1649" s="331"/>
      <c r="L1649" s="331"/>
      <c r="M1649" s="331"/>
      <c r="N1649" s="331"/>
    </row>
    <row r="1650" spans="2:14" ht="18" hidden="1" customHeight="1" outlineLevel="4">
      <c r="C1650" s="668"/>
      <c r="D1650" s="463"/>
      <c r="E1650" s="464"/>
      <c r="F1650" s="465"/>
      <c r="G1650" s="460">
        <f t="shared" ref="G1650" si="317">F1650-E1650</f>
        <v>0</v>
      </c>
      <c r="H1650" s="639"/>
      <c r="I1650" s="642"/>
      <c r="J1650" s="344"/>
      <c r="K1650" s="331"/>
      <c r="L1650" s="331"/>
      <c r="M1650" s="331"/>
      <c r="N1650" s="331"/>
    </row>
    <row r="1651" spans="2:14" ht="18" hidden="1" customHeight="1" outlineLevel="3" collapsed="1" thickBot="1">
      <c r="C1651" s="669"/>
      <c r="D1651" s="429" t="s">
        <v>117</v>
      </c>
      <c r="E1651" s="424">
        <f>SUM(E1644:E1650)</f>
        <v>0</v>
      </c>
      <c r="F1651" s="424">
        <f>SUM(F1644:F1650)</f>
        <v>0</v>
      </c>
      <c r="G1651" s="425">
        <f>SUM(G1644:G1650)</f>
        <v>0</v>
      </c>
      <c r="H1651" s="659"/>
      <c r="I1651" s="660"/>
      <c r="J1651" s="344"/>
      <c r="K1651" s="331"/>
      <c r="L1651" s="331"/>
      <c r="M1651" s="331"/>
      <c r="N1651" s="331"/>
    </row>
    <row r="1652" spans="2:14" s="193" customFormat="1" ht="18" hidden="1" customHeight="1" outlineLevel="3">
      <c r="B1652"/>
      <c r="C1652" s="667" t="s">
        <v>131</v>
      </c>
      <c r="D1652" s="421"/>
      <c r="E1652" s="422"/>
      <c r="F1652" s="414"/>
      <c r="G1652" s="442">
        <f>F1652-E1652</f>
        <v>0</v>
      </c>
      <c r="H1652" s="661"/>
      <c r="I1652" s="662"/>
      <c r="J1652" s="365"/>
      <c r="K1652" s="366"/>
      <c r="L1652" s="366"/>
      <c r="M1652" s="366"/>
      <c r="N1652" s="366"/>
    </row>
    <row r="1653" spans="2:14" ht="18" hidden="1" customHeight="1" outlineLevel="3">
      <c r="C1653" s="668"/>
      <c r="D1653" s="457"/>
      <c r="E1653" s="458"/>
      <c r="F1653" s="459"/>
      <c r="G1653" s="460">
        <f t="shared" ref="G1653:G1655" si="318">F1653-E1653</f>
        <v>0</v>
      </c>
      <c r="H1653" s="637"/>
      <c r="I1653" s="638"/>
      <c r="J1653" s="344"/>
      <c r="K1653" s="331"/>
      <c r="L1653" s="331"/>
      <c r="M1653" s="331"/>
      <c r="N1653" s="331"/>
    </row>
    <row r="1654" spans="2:14" ht="18" hidden="1" customHeight="1" outlineLevel="3">
      <c r="C1654" s="668"/>
      <c r="D1654" s="457"/>
      <c r="E1654" s="461"/>
      <c r="F1654" s="462"/>
      <c r="G1654" s="460">
        <f t="shared" si="318"/>
        <v>0</v>
      </c>
      <c r="H1654" s="637"/>
      <c r="I1654" s="638"/>
      <c r="J1654" s="344"/>
      <c r="K1654" s="331"/>
      <c r="L1654" s="331"/>
      <c r="M1654" s="331"/>
      <c r="N1654" s="331"/>
    </row>
    <row r="1655" spans="2:14" ht="18" hidden="1" customHeight="1" outlineLevel="4">
      <c r="C1655" s="668"/>
      <c r="D1655" s="457"/>
      <c r="E1655" s="461"/>
      <c r="F1655" s="462"/>
      <c r="G1655" s="460">
        <f t="shared" si="318"/>
        <v>0</v>
      </c>
      <c r="H1655" s="637"/>
      <c r="I1655" s="638"/>
      <c r="J1655" s="344"/>
      <c r="K1655" s="331"/>
      <c r="L1655" s="331"/>
      <c r="M1655" s="331"/>
      <c r="N1655" s="331"/>
    </row>
    <row r="1656" spans="2:14" ht="18" hidden="1" customHeight="1" outlineLevel="4">
      <c r="C1656" s="668"/>
      <c r="D1656" s="457"/>
      <c r="E1656" s="461"/>
      <c r="F1656" s="462"/>
      <c r="G1656" s="460">
        <f>F1656-E1656</f>
        <v>0</v>
      </c>
      <c r="H1656" s="637"/>
      <c r="I1656" s="638"/>
      <c r="J1656" s="344"/>
      <c r="K1656" s="331"/>
      <c r="L1656" s="331"/>
      <c r="M1656" s="331"/>
      <c r="N1656" s="331"/>
    </row>
    <row r="1657" spans="2:14" ht="18" hidden="1" customHeight="1" outlineLevel="4">
      <c r="C1657" s="668"/>
      <c r="D1657" s="457"/>
      <c r="E1657" s="461"/>
      <c r="F1657" s="462"/>
      <c r="G1657" s="460">
        <f t="shared" ref="G1657:G1658" si="319">F1657-E1657</f>
        <v>0</v>
      </c>
      <c r="H1657" s="637"/>
      <c r="I1657" s="638"/>
      <c r="J1657" s="344"/>
      <c r="K1657" s="331"/>
      <c r="L1657" s="331"/>
      <c r="M1657" s="331"/>
      <c r="N1657" s="331"/>
    </row>
    <row r="1658" spans="2:14" ht="18" hidden="1" customHeight="1" outlineLevel="4">
      <c r="C1658" s="668"/>
      <c r="D1658" s="463"/>
      <c r="E1658" s="464"/>
      <c r="F1658" s="465"/>
      <c r="G1658" s="460">
        <f t="shared" si="319"/>
        <v>0</v>
      </c>
      <c r="H1658" s="639"/>
      <c r="I1658" s="640"/>
      <c r="J1658" s="344"/>
      <c r="K1658" s="331"/>
      <c r="L1658" s="331"/>
      <c r="M1658" s="331"/>
      <c r="N1658" s="331"/>
    </row>
    <row r="1659" spans="2:14" ht="18" hidden="1" customHeight="1" outlineLevel="3" collapsed="1" thickBot="1">
      <c r="C1659" s="669"/>
      <c r="D1659" s="429" t="s">
        <v>117</v>
      </c>
      <c r="E1659" s="367">
        <f>SUM(E1652:E1658)</f>
        <v>0</v>
      </c>
      <c r="F1659" s="367">
        <f>SUM(F1652:F1658)</f>
        <v>0</v>
      </c>
      <c r="G1659" s="415">
        <f>SUM(G1652:G1658)</f>
        <v>0</v>
      </c>
      <c r="H1659" s="657"/>
      <c r="I1659" s="658"/>
      <c r="J1659" s="344"/>
      <c r="K1659" s="331"/>
      <c r="L1659" s="331"/>
      <c r="M1659" s="331"/>
      <c r="N1659" s="331"/>
    </row>
    <row r="1660" spans="2:14" s="192" customFormat="1" ht="18" hidden="1" customHeight="1" outlineLevel="3">
      <c r="B1660"/>
      <c r="C1660" s="667" t="s">
        <v>132</v>
      </c>
      <c r="D1660" s="421"/>
      <c r="E1660" s="422"/>
      <c r="F1660" s="414"/>
      <c r="G1660" s="442">
        <f>F1660-E1660</f>
        <v>0</v>
      </c>
      <c r="H1660" s="651"/>
      <c r="I1660" s="652"/>
      <c r="J1660" s="363"/>
      <c r="K1660" s="364"/>
      <c r="L1660" s="364"/>
      <c r="M1660" s="364"/>
      <c r="N1660" s="364"/>
    </row>
    <row r="1661" spans="2:14" ht="18" hidden="1" customHeight="1" outlineLevel="3">
      <c r="C1661" s="668"/>
      <c r="D1661" s="457"/>
      <c r="E1661" s="458"/>
      <c r="F1661" s="459"/>
      <c r="G1661" s="460">
        <f t="shared" ref="G1661:G1664" si="320">F1661-E1661</f>
        <v>0</v>
      </c>
      <c r="H1661" s="637"/>
      <c r="I1661" s="641"/>
      <c r="J1661" s="344"/>
      <c r="K1661" s="331"/>
      <c r="L1661" s="331"/>
      <c r="M1661" s="331"/>
      <c r="N1661" s="331"/>
    </row>
    <row r="1662" spans="2:14" ht="18" hidden="1" customHeight="1" outlineLevel="3">
      <c r="C1662" s="668"/>
      <c r="D1662" s="457"/>
      <c r="E1662" s="461"/>
      <c r="F1662" s="462"/>
      <c r="G1662" s="460">
        <f t="shared" si="320"/>
        <v>0</v>
      </c>
      <c r="H1662" s="637"/>
      <c r="I1662" s="641"/>
      <c r="J1662" s="344"/>
      <c r="K1662" s="331"/>
      <c r="L1662" s="331"/>
      <c r="M1662" s="331"/>
      <c r="N1662" s="331"/>
    </row>
    <row r="1663" spans="2:14" ht="18" hidden="1" customHeight="1" outlineLevel="4">
      <c r="C1663" s="668"/>
      <c r="D1663" s="457"/>
      <c r="E1663" s="461"/>
      <c r="F1663" s="462"/>
      <c r="G1663" s="460">
        <f t="shared" si="320"/>
        <v>0</v>
      </c>
      <c r="H1663" s="637"/>
      <c r="I1663" s="641"/>
      <c r="J1663" s="344"/>
      <c r="K1663" s="331"/>
      <c r="L1663" s="331"/>
      <c r="M1663" s="331"/>
      <c r="N1663" s="331"/>
    </row>
    <row r="1664" spans="2:14" ht="18" hidden="1" customHeight="1" outlineLevel="4">
      <c r="C1664" s="668"/>
      <c r="D1664" s="457"/>
      <c r="E1664" s="461"/>
      <c r="F1664" s="462"/>
      <c r="G1664" s="460">
        <f t="shared" si="320"/>
        <v>0</v>
      </c>
      <c r="H1664" s="637"/>
      <c r="I1664" s="641"/>
      <c r="J1664" s="344"/>
      <c r="K1664" s="331"/>
      <c r="L1664" s="331"/>
      <c r="M1664" s="331"/>
      <c r="N1664" s="331"/>
    </row>
    <row r="1665" spans="2:14" ht="18" hidden="1" customHeight="1" outlineLevel="4">
      <c r="C1665" s="668"/>
      <c r="D1665" s="457"/>
      <c r="E1665" s="461"/>
      <c r="F1665" s="462"/>
      <c r="G1665" s="460">
        <f>F1665-E1665</f>
        <v>0</v>
      </c>
      <c r="H1665" s="637"/>
      <c r="I1665" s="641"/>
      <c r="J1665" s="344"/>
      <c r="K1665" s="331"/>
      <c r="L1665" s="331"/>
      <c r="M1665" s="331"/>
      <c r="N1665" s="331"/>
    </row>
    <row r="1666" spans="2:14" ht="18" hidden="1" customHeight="1" outlineLevel="4">
      <c r="C1666" s="668"/>
      <c r="D1666" s="463"/>
      <c r="E1666" s="464"/>
      <c r="F1666" s="465"/>
      <c r="G1666" s="460">
        <f t="shared" ref="G1666" si="321">F1666-E1666</f>
        <v>0</v>
      </c>
      <c r="H1666" s="639"/>
      <c r="I1666" s="642"/>
      <c r="J1666" s="344"/>
      <c r="K1666" s="331"/>
      <c r="L1666" s="331"/>
      <c r="M1666" s="331"/>
      <c r="N1666" s="331"/>
    </row>
    <row r="1667" spans="2:14" ht="18" hidden="1" customHeight="1" outlineLevel="3" collapsed="1" thickBot="1">
      <c r="C1667" s="669"/>
      <c r="D1667" s="429" t="s">
        <v>117</v>
      </c>
      <c r="E1667" s="424">
        <f>SUM(E1660:E1666)</f>
        <v>0</v>
      </c>
      <c r="F1667" s="424">
        <f>SUM(F1660:F1666)</f>
        <v>0</v>
      </c>
      <c r="G1667" s="425">
        <f>SUM(G1660:G1666)</f>
        <v>0</v>
      </c>
      <c r="H1667" s="659"/>
      <c r="I1667" s="660"/>
      <c r="J1667" s="344"/>
      <c r="K1667" s="331"/>
      <c r="L1667" s="331"/>
      <c r="M1667" s="331"/>
      <c r="N1667" s="331"/>
    </row>
    <row r="1668" spans="2:14" s="192" customFormat="1" ht="18" hidden="1" customHeight="1" outlineLevel="3">
      <c r="B1668"/>
      <c r="C1668" s="667" t="s">
        <v>133</v>
      </c>
      <c r="D1668" s="421"/>
      <c r="E1668" s="422"/>
      <c r="F1668" s="414"/>
      <c r="G1668" s="442">
        <f>F1668-E1668</f>
        <v>0</v>
      </c>
      <c r="H1668" s="651"/>
      <c r="I1668" s="652"/>
      <c r="J1668" s="363"/>
      <c r="K1668" s="364"/>
      <c r="L1668" s="364"/>
      <c r="M1668" s="364"/>
      <c r="N1668" s="364"/>
    </row>
    <row r="1669" spans="2:14" ht="18" hidden="1" customHeight="1" outlineLevel="3">
      <c r="C1669" s="668"/>
      <c r="D1669" s="457"/>
      <c r="E1669" s="458"/>
      <c r="F1669" s="459"/>
      <c r="G1669" s="460">
        <f>F1669-E1669</f>
        <v>0</v>
      </c>
      <c r="H1669" s="637"/>
      <c r="I1669" s="641"/>
      <c r="J1669" s="344"/>
      <c r="K1669" s="331"/>
      <c r="L1669" s="331"/>
      <c r="M1669" s="331"/>
      <c r="N1669" s="331"/>
    </row>
    <row r="1670" spans="2:14" ht="18" hidden="1" customHeight="1" outlineLevel="3">
      <c r="C1670" s="668"/>
      <c r="D1670" s="457"/>
      <c r="E1670" s="461"/>
      <c r="F1670" s="462"/>
      <c r="G1670" s="460">
        <f>F1670-E1670</f>
        <v>0</v>
      </c>
      <c r="H1670" s="637"/>
      <c r="I1670" s="641"/>
      <c r="J1670" s="344"/>
      <c r="K1670" s="331"/>
      <c r="L1670" s="331"/>
      <c r="M1670" s="331"/>
      <c r="N1670" s="331"/>
    </row>
    <row r="1671" spans="2:14" ht="18" hidden="1" customHeight="1" outlineLevel="4">
      <c r="C1671" s="668"/>
      <c r="D1671" s="457"/>
      <c r="E1671" s="461"/>
      <c r="F1671" s="462"/>
      <c r="G1671" s="460">
        <f t="shared" ref="G1671:G1674" si="322">F1671-E1671</f>
        <v>0</v>
      </c>
      <c r="H1671" s="637"/>
      <c r="I1671" s="641"/>
      <c r="J1671" s="344"/>
      <c r="K1671" s="331"/>
      <c r="L1671" s="331"/>
      <c r="M1671" s="331"/>
      <c r="N1671" s="331"/>
    </row>
    <row r="1672" spans="2:14" ht="18" hidden="1" customHeight="1" outlineLevel="4">
      <c r="C1672" s="668"/>
      <c r="D1672" s="457"/>
      <c r="E1672" s="461"/>
      <c r="F1672" s="462"/>
      <c r="G1672" s="460">
        <f t="shared" si="322"/>
        <v>0</v>
      </c>
      <c r="H1672" s="637"/>
      <c r="I1672" s="641"/>
      <c r="J1672" s="344"/>
      <c r="K1672" s="331"/>
      <c r="L1672" s="331"/>
      <c r="M1672" s="331"/>
      <c r="N1672" s="331"/>
    </row>
    <row r="1673" spans="2:14" ht="18" hidden="1" customHeight="1" outlineLevel="4">
      <c r="C1673" s="668"/>
      <c r="D1673" s="457"/>
      <c r="E1673" s="461"/>
      <c r="F1673" s="462"/>
      <c r="G1673" s="460">
        <f t="shared" si="322"/>
        <v>0</v>
      </c>
      <c r="H1673" s="637"/>
      <c r="I1673" s="641"/>
      <c r="J1673" s="344"/>
      <c r="K1673" s="331"/>
      <c r="L1673" s="331"/>
      <c r="M1673" s="331"/>
      <c r="N1673" s="331"/>
    </row>
    <row r="1674" spans="2:14" ht="18" hidden="1" customHeight="1" outlineLevel="4">
      <c r="C1674" s="668"/>
      <c r="D1674" s="463"/>
      <c r="E1674" s="464"/>
      <c r="F1674" s="465"/>
      <c r="G1674" s="460">
        <f t="shared" si="322"/>
        <v>0</v>
      </c>
      <c r="H1674" s="639"/>
      <c r="I1674" s="642"/>
      <c r="J1674" s="344"/>
      <c r="K1674" s="331"/>
      <c r="L1674" s="331"/>
      <c r="M1674" s="331"/>
      <c r="N1674" s="331"/>
    </row>
    <row r="1675" spans="2:14" ht="18" hidden="1" customHeight="1" outlineLevel="3" collapsed="1" thickBot="1">
      <c r="C1675" s="669"/>
      <c r="D1675" s="429" t="s">
        <v>117</v>
      </c>
      <c r="E1675" s="424">
        <f>SUM(E1668:E1674)</f>
        <v>0</v>
      </c>
      <c r="F1675" s="424">
        <f>SUM(F1668:F1674)</f>
        <v>0</v>
      </c>
      <c r="G1675" s="425">
        <f>SUM(G1668:G1674)</f>
        <v>0</v>
      </c>
      <c r="H1675" s="659"/>
      <c r="I1675" s="660"/>
      <c r="J1675" s="344"/>
      <c r="K1675" s="331"/>
      <c r="L1675" s="331"/>
      <c r="M1675" s="331"/>
      <c r="N1675" s="331"/>
    </row>
    <row r="1676" spans="2:14" s="192" customFormat="1" ht="18" hidden="1" customHeight="1" outlineLevel="3">
      <c r="B1676"/>
      <c r="C1676" s="667" t="s">
        <v>134</v>
      </c>
      <c r="D1676" s="421"/>
      <c r="E1676" s="422"/>
      <c r="F1676" s="414"/>
      <c r="G1676" s="442">
        <f>F1676-E1676</f>
        <v>0</v>
      </c>
      <c r="H1676" s="651"/>
      <c r="I1676" s="652"/>
      <c r="J1676" s="363"/>
      <c r="K1676" s="364"/>
      <c r="L1676" s="364"/>
      <c r="M1676" s="364"/>
      <c r="N1676" s="364"/>
    </row>
    <row r="1677" spans="2:14" ht="18" hidden="1" customHeight="1" outlineLevel="3">
      <c r="C1677" s="668"/>
      <c r="D1677" s="457"/>
      <c r="E1677" s="458"/>
      <c r="F1677" s="459"/>
      <c r="G1677" s="460">
        <f t="shared" ref="G1677:G1681" si="323">F1677-E1677</f>
        <v>0</v>
      </c>
      <c r="H1677" s="637"/>
      <c r="I1677" s="641"/>
      <c r="J1677" s="344"/>
      <c r="K1677" s="331"/>
      <c r="L1677" s="331"/>
      <c r="M1677" s="331"/>
      <c r="N1677" s="331"/>
    </row>
    <row r="1678" spans="2:14" ht="18" hidden="1" customHeight="1" outlineLevel="3">
      <c r="C1678" s="668"/>
      <c r="D1678" s="457"/>
      <c r="E1678" s="461"/>
      <c r="F1678" s="462"/>
      <c r="G1678" s="460">
        <f t="shared" si="323"/>
        <v>0</v>
      </c>
      <c r="H1678" s="637"/>
      <c r="I1678" s="641"/>
      <c r="J1678" s="344"/>
      <c r="K1678" s="331"/>
      <c r="L1678" s="331"/>
      <c r="M1678" s="331"/>
      <c r="N1678" s="331"/>
    </row>
    <row r="1679" spans="2:14" ht="18" hidden="1" customHeight="1" outlineLevel="4">
      <c r="C1679" s="668"/>
      <c r="D1679" s="457"/>
      <c r="E1679" s="461"/>
      <c r="F1679" s="462"/>
      <c r="G1679" s="460">
        <f t="shared" si="323"/>
        <v>0</v>
      </c>
      <c r="H1679" s="637"/>
      <c r="I1679" s="641"/>
      <c r="J1679" s="344"/>
      <c r="K1679" s="331"/>
      <c r="L1679" s="331"/>
      <c r="M1679" s="331"/>
      <c r="N1679" s="331"/>
    </row>
    <row r="1680" spans="2:14" ht="18" hidden="1" customHeight="1" outlineLevel="4">
      <c r="C1680" s="668"/>
      <c r="D1680" s="457"/>
      <c r="E1680" s="461"/>
      <c r="F1680" s="462"/>
      <c r="G1680" s="460">
        <f t="shared" si="323"/>
        <v>0</v>
      </c>
      <c r="H1680" s="637"/>
      <c r="I1680" s="641"/>
      <c r="J1680" s="344"/>
      <c r="K1680" s="331"/>
      <c r="L1680" s="331"/>
      <c r="M1680" s="331"/>
      <c r="N1680" s="331"/>
    </row>
    <row r="1681" spans="2:14" ht="18" hidden="1" customHeight="1" outlineLevel="4">
      <c r="C1681" s="668"/>
      <c r="D1681" s="457"/>
      <c r="E1681" s="461"/>
      <c r="F1681" s="462"/>
      <c r="G1681" s="460">
        <f t="shared" si="323"/>
        <v>0</v>
      </c>
      <c r="H1681" s="637"/>
      <c r="I1681" s="641"/>
      <c r="J1681" s="344"/>
      <c r="K1681" s="331"/>
      <c r="L1681" s="331"/>
      <c r="M1681" s="331"/>
      <c r="N1681" s="331"/>
    </row>
    <row r="1682" spans="2:14" ht="18" hidden="1" customHeight="1" outlineLevel="4">
      <c r="C1682" s="668"/>
      <c r="D1682" s="463"/>
      <c r="E1682" s="464"/>
      <c r="F1682" s="465"/>
      <c r="G1682" s="460">
        <f>F1682-E1682</f>
        <v>0</v>
      </c>
      <c r="H1682" s="639"/>
      <c r="I1682" s="642"/>
      <c r="J1682" s="344"/>
      <c r="K1682" s="331"/>
      <c r="L1682" s="331"/>
      <c r="M1682" s="331"/>
      <c r="N1682" s="331"/>
    </row>
    <row r="1683" spans="2:14" ht="18" hidden="1" customHeight="1" outlineLevel="3" collapsed="1" thickBot="1">
      <c r="C1683" s="669"/>
      <c r="D1683" s="429" t="s">
        <v>117</v>
      </c>
      <c r="E1683" s="424">
        <f>SUM(E1676:E1682)</f>
        <v>0</v>
      </c>
      <c r="F1683" s="424">
        <f>SUM(F1676:F1682)</f>
        <v>0</v>
      </c>
      <c r="G1683" s="425">
        <f>SUM(G1676:G1682)</f>
        <v>0</v>
      </c>
      <c r="H1683" s="659"/>
      <c r="I1683" s="660"/>
      <c r="J1683" s="344"/>
      <c r="K1683" s="331"/>
      <c r="L1683" s="331"/>
      <c r="M1683" s="331"/>
      <c r="N1683" s="331"/>
    </row>
    <row r="1684" spans="2:14" ht="18" hidden="1" customHeight="1" outlineLevel="3">
      <c r="C1684" s="667" t="s">
        <v>135</v>
      </c>
      <c r="D1684" s="421"/>
      <c r="E1684" s="422"/>
      <c r="F1684" s="414"/>
      <c r="G1684" s="442">
        <f>F1684-E1684</f>
        <v>0</v>
      </c>
      <c r="H1684" s="651"/>
      <c r="I1684" s="652"/>
      <c r="J1684" s="344"/>
      <c r="K1684" s="331"/>
      <c r="L1684" s="331"/>
      <c r="M1684" s="331"/>
      <c r="N1684" s="331"/>
    </row>
    <row r="1685" spans="2:14" ht="18" hidden="1" customHeight="1" outlineLevel="3">
      <c r="C1685" s="668"/>
      <c r="D1685" s="457"/>
      <c r="E1685" s="458"/>
      <c r="F1685" s="459"/>
      <c r="G1685" s="460">
        <f>F1685-E1685</f>
        <v>0</v>
      </c>
      <c r="H1685" s="637"/>
      <c r="I1685" s="641"/>
      <c r="J1685" s="344"/>
      <c r="K1685" s="331"/>
      <c r="L1685" s="331"/>
      <c r="M1685" s="331"/>
      <c r="N1685" s="331"/>
    </row>
    <row r="1686" spans="2:14" ht="18" hidden="1" customHeight="1" outlineLevel="3">
      <c r="C1686" s="668"/>
      <c r="D1686" s="457"/>
      <c r="E1686" s="461"/>
      <c r="F1686" s="462"/>
      <c r="G1686" s="460">
        <f t="shared" ref="G1686:G1688" si="324">F1686-E1686</f>
        <v>0</v>
      </c>
      <c r="H1686" s="637"/>
      <c r="I1686" s="641"/>
      <c r="J1686" s="344"/>
      <c r="K1686" s="331"/>
      <c r="L1686" s="331"/>
      <c r="M1686" s="331"/>
      <c r="N1686" s="331"/>
    </row>
    <row r="1687" spans="2:14" ht="18" hidden="1" customHeight="1" outlineLevel="4">
      <c r="C1687" s="668"/>
      <c r="D1687" s="457"/>
      <c r="E1687" s="461"/>
      <c r="F1687" s="462"/>
      <c r="G1687" s="460">
        <f t="shared" si="324"/>
        <v>0</v>
      </c>
      <c r="H1687" s="637"/>
      <c r="I1687" s="641"/>
      <c r="J1687" s="344"/>
      <c r="K1687" s="331"/>
      <c r="L1687" s="331"/>
      <c r="M1687" s="331"/>
      <c r="N1687" s="331"/>
    </row>
    <row r="1688" spans="2:14" ht="18" hidden="1" customHeight="1" outlineLevel="4">
      <c r="C1688" s="668"/>
      <c r="D1688" s="457"/>
      <c r="E1688" s="461"/>
      <c r="F1688" s="462"/>
      <c r="G1688" s="460">
        <f t="shared" si="324"/>
        <v>0</v>
      </c>
      <c r="H1688" s="637"/>
      <c r="I1688" s="641"/>
      <c r="J1688" s="344"/>
      <c r="K1688" s="331"/>
      <c r="L1688" s="331"/>
      <c r="M1688" s="331"/>
      <c r="N1688" s="331"/>
    </row>
    <row r="1689" spans="2:14" ht="18" hidden="1" customHeight="1" outlineLevel="4">
      <c r="C1689" s="668"/>
      <c r="D1689" s="457"/>
      <c r="E1689" s="461"/>
      <c r="F1689" s="462"/>
      <c r="G1689" s="460">
        <f>F1689-E1689</f>
        <v>0</v>
      </c>
      <c r="H1689" s="637"/>
      <c r="I1689" s="641"/>
      <c r="J1689" s="344"/>
      <c r="K1689" s="331"/>
      <c r="L1689" s="331"/>
      <c r="M1689" s="331"/>
      <c r="N1689" s="331"/>
    </row>
    <row r="1690" spans="2:14" ht="18" hidden="1" customHeight="1" outlineLevel="4">
      <c r="C1690" s="668"/>
      <c r="D1690" s="463"/>
      <c r="E1690" s="464"/>
      <c r="F1690" s="465"/>
      <c r="G1690" s="460">
        <f t="shared" ref="G1690" si="325">F1690-E1690</f>
        <v>0</v>
      </c>
      <c r="H1690" s="639"/>
      <c r="I1690" s="642"/>
      <c r="J1690" s="344"/>
      <c r="K1690" s="331"/>
      <c r="L1690" s="331"/>
      <c r="M1690" s="331"/>
      <c r="N1690" s="331"/>
    </row>
    <row r="1691" spans="2:14" ht="18" hidden="1" customHeight="1" outlineLevel="3" collapsed="1" thickBot="1">
      <c r="C1691" s="669"/>
      <c r="D1691" s="429" t="s">
        <v>117</v>
      </c>
      <c r="E1691" s="423">
        <f>SUM(E1684:E1690)</f>
        <v>0</v>
      </c>
      <c r="F1691" s="423">
        <f>SUM(F1684:F1690)</f>
        <v>0</v>
      </c>
      <c r="G1691" s="443">
        <f>SUM(G1684:G1690)</f>
        <v>0</v>
      </c>
      <c r="H1691" s="654"/>
      <c r="I1691" s="655"/>
      <c r="J1691" s="344"/>
      <c r="K1691" s="331"/>
      <c r="L1691" s="331"/>
      <c r="M1691" s="331"/>
      <c r="N1691" s="331"/>
    </row>
    <row r="1692" spans="2:14" s="192" customFormat="1" ht="18" hidden="1" customHeight="1" outlineLevel="3">
      <c r="B1692"/>
      <c r="C1692" s="667" t="s">
        <v>136</v>
      </c>
      <c r="D1692" s="421"/>
      <c r="E1692" s="422"/>
      <c r="F1692" s="414"/>
      <c r="G1692" s="442">
        <f>F1692-E1692</f>
        <v>0</v>
      </c>
      <c r="H1692" s="651"/>
      <c r="I1692" s="652"/>
      <c r="J1692" s="363"/>
      <c r="K1692" s="364"/>
      <c r="L1692" s="364"/>
      <c r="M1692" s="364"/>
      <c r="N1692" s="364"/>
    </row>
    <row r="1693" spans="2:14" ht="18" hidden="1" customHeight="1" outlineLevel="3">
      <c r="C1693" s="668"/>
      <c r="D1693" s="457"/>
      <c r="E1693" s="458"/>
      <c r="F1693" s="459"/>
      <c r="G1693" s="460">
        <f t="shared" ref="G1693:G1695" si="326">F1693-E1693</f>
        <v>0</v>
      </c>
      <c r="H1693" s="637"/>
      <c r="I1693" s="641"/>
      <c r="J1693" s="344"/>
      <c r="K1693" s="331"/>
      <c r="L1693" s="331"/>
      <c r="M1693" s="331"/>
      <c r="N1693" s="331"/>
    </row>
    <row r="1694" spans="2:14" ht="18" hidden="1" customHeight="1" outlineLevel="3">
      <c r="C1694" s="668"/>
      <c r="D1694" s="457"/>
      <c r="E1694" s="461"/>
      <c r="F1694" s="462"/>
      <c r="G1694" s="460">
        <f t="shared" si="326"/>
        <v>0</v>
      </c>
      <c r="H1694" s="637"/>
      <c r="I1694" s="641"/>
      <c r="J1694" s="344"/>
      <c r="K1694" s="331"/>
      <c r="L1694" s="331"/>
      <c r="M1694" s="331"/>
      <c r="N1694" s="331"/>
    </row>
    <row r="1695" spans="2:14" ht="18" hidden="1" customHeight="1" outlineLevel="4">
      <c r="C1695" s="668"/>
      <c r="D1695" s="457"/>
      <c r="E1695" s="461"/>
      <c r="F1695" s="462"/>
      <c r="G1695" s="460">
        <f t="shared" si="326"/>
        <v>0</v>
      </c>
      <c r="H1695" s="637"/>
      <c r="I1695" s="641"/>
      <c r="J1695" s="344"/>
      <c r="K1695" s="331"/>
      <c r="L1695" s="331"/>
      <c r="M1695" s="331"/>
      <c r="N1695" s="331"/>
    </row>
    <row r="1696" spans="2:14" ht="18" hidden="1" customHeight="1" outlineLevel="4">
      <c r="C1696" s="668"/>
      <c r="D1696" s="457"/>
      <c r="E1696" s="461"/>
      <c r="F1696" s="462"/>
      <c r="G1696" s="460">
        <f>F1696-E1696</f>
        <v>0</v>
      </c>
      <c r="H1696" s="637"/>
      <c r="I1696" s="641"/>
      <c r="J1696" s="344"/>
      <c r="K1696" s="331"/>
      <c r="L1696" s="331"/>
      <c r="M1696" s="331"/>
      <c r="N1696" s="331"/>
    </row>
    <row r="1697" spans="2:14" ht="18" hidden="1" customHeight="1" outlineLevel="4">
      <c r="C1697" s="668"/>
      <c r="D1697" s="457"/>
      <c r="E1697" s="461"/>
      <c r="F1697" s="462"/>
      <c r="G1697" s="460">
        <f t="shared" ref="G1697:G1698" si="327">F1697-E1697</f>
        <v>0</v>
      </c>
      <c r="H1697" s="637"/>
      <c r="I1697" s="641"/>
      <c r="J1697" s="344"/>
      <c r="K1697" s="331"/>
      <c r="L1697" s="331"/>
      <c r="M1697" s="331"/>
      <c r="N1697" s="331"/>
    </row>
    <row r="1698" spans="2:14" ht="18" hidden="1" customHeight="1" outlineLevel="4">
      <c r="C1698" s="668"/>
      <c r="D1698" s="463"/>
      <c r="E1698" s="464"/>
      <c r="F1698" s="465"/>
      <c r="G1698" s="460">
        <f t="shared" si="327"/>
        <v>0</v>
      </c>
      <c r="H1698" s="639"/>
      <c r="I1698" s="642"/>
      <c r="J1698" s="344"/>
      <c r="K1698" s="331"/>
      <c r="L1698" s="331"/>
      <c r="M1698" s="331"/>
      <c r="N1698" s="331"/>
    </row>
    <row r="1699" spans="2:14" ht="18" hidden="1" customHeight="1" outlineLevel="3" collapsed="1" thickBot="1">
      <c r="C1699" s="669"/>
      <c r="D1699" s="429" t="s">
        <v>117</v>
      </c>
      <c r="E1699" s="424">
        <f>SUM(E1692:E1698)</f>
        <v>0</v>
      </c>
      <c r="F1699" s="424">
        <f>SUM(F1692:F1698)</f>
        <v>0</v>
      </c>
      <c r="G1699" s="425">
        <f>SUM(G1692:G1698)</f>
        <v>0</v>
      </c>
      <c r="H1699" s="659"/>
      <c r="I1699" s="660"/>
      <c r="J1699" s="344"/>
      <c r="K1699" s="331"/>
      <c r="L1699" s="331"/>
      <c r="M1699" s="331"/>
      <c r="N1699" s="331"/>
    </row>
    <row r="1700" spans="2:14" s="193" customFormat="1" ht="18" hidden="1" customHeight="1" outlineLevel="2" collapsed="1" thickBot="1">
      <c r="B1700"/>
      <c r="C1700" s="663" t="s">
        <v>155</v>
      </c>
      <c r="D1700" s="664"/>
      <c r="E1700" s="426">
        <f>SUM(E1547,E1555,E1563,E1571,E1579,E1587,E1595,E1603,E1611,E1619,E1627,E1635,E1643,E1651,E1659,E1667,E1675,E1683,E1691,E1699)</f>
        <v>0</v>
      </c>
      <c r="F1700" s="427">
        <f t="shared" ref="F1700" si="328">SUM(F1547,F1555,F1563,F1571,F1579,F1587,F1595,F1603,F1611,F1619,F1627,F1635,F1643,F1651,F1659,F1667,F1675,F1683,F1691,F1699)</f>
        <v>0</v>
      </c>
      <c r="G1700" s="428">
        <f>SUM(G1547,G1555,G1563,G1571,G1579,G1587,G1595,G1603,G1611,G1619,G1627,G1635,G1643,G1651,G1659,G1667,G1675,G1683,G1691,G1699)</f>
        <v>0</v>
      </c>
      <c r="H1700" s="665"/>
      <c r="I1700" s="666"/>
      <c r="J1700" s="365"/>
      <c r="K1700" s="366"/>
      <c r="L1700" s="366"/>
      <c r="M1700" s="366"/>
      <c r="N1700" s="366"/>
    </row>
    <row r="1701" spans="2:14" s="434" customFormat="1" ht="18" hidden="1" customHeight="1" outlineLevel="1" collapsed="1">
      <c r="B1701" s="72"/>
      <c r="C1701" s="485"/>
      <c r="D1701" s="430"/>
      <c r="E1701" s="431"/>
      <c r="F1701" s="431"/>
      <c r="G1701" s="431"/>
      <c r="H1701" s="432"/>
      <c r="I1701" s="432"/>
      <c r="J1701" s="433"/>
      <c r="K1701" s="433"/>
      <c r="L1701" s="433"/>
      <c r="M1701" s="433"/>
      <c r="N1701" s="433"/>
    </row>
    <row r="1702" spans="2:14" ht="23.1" hidden="1" customHeight="1" outlineLevel="1" thickBot="1">
      <c r="C1702" s="482" t="s">
        <v>156</v>
      </c>
      <c r="D1702" s="189"/>
      <c r="E1702" s="190" t="str">
        <f>IF('1.Demande d''admissibilité'!C61=0,"",'1.Demande d''admissibilité'!C61)</f>
        <v/>
      </c>
      <c r="F1702" s="189"/>
      <c r="G1702" s="189"/>
      <c r="H1702" s="189"/>
      <c r="I1702" s="191" t="str">
        <f>G28</f>
        <v>PE2XX-XXXX</v>
      </c>
      <c r="J1702" s="344"/>
      <c r="K1702" s="331"/>
      <c r="L1702" s="331"/>
      <c r="M1702" s="331"/>
      <c r="N1702" s="331"/>
    </row>
    <row r="1703" spans="2:14" ht="22.5" hidden="1" customHeight="1" outlineLevel="2">
      <c r="C1703" s="635" t="s">
        <v>106</v>
      </c>
      <c r="D1703" s="636"/>
      <c r="E1703" s="644" t="s">
        <v>107</v>
      </c>
      <c r="F1703" s="645"/>
      <c r="G1703" s="646"/>
      <c r="H1703" s="656" t="s">
        <v>108</v>
      </c>
      <c r="I1703" s="635"/>
      <c r="J1703" s="344"/>
      <c r="K1703" s="331"/>
      <c r="L1703" s="331"/>
      <c r="M1703" s="331"/>
      <c r="N1703" s="331"/>
    </row>
    <row r="1704" spans="2:14" s="65" customFormat="1" ht="46.05" hidden="1" customHeight="1" outlineLevel="2" thickBot="1">
      <c r="C1704" s="483" t="s">
        <v>109</v>
      </c>
      <c r="D1704" s="472" t="s">
        <v>110</v>
      </c>
      <c r="E1704" s="419" t="s">
        <v>111</v>
      </c>
      <c r="F1704" s="408" t="s">
        <v>112</v>
      </c>
      <c r="G1704" s="419" t="s">
        <v>113</v>
      </c>
      <c r="H1704" s="649" t="s">
        <v>114</v>
      </c>
      <c r="I1704" s="650"/>
      <c r="J1704" s="420"/>
      <c r="K1704" s="333"/>
      <c r="L1704" s="333"/>
      <c r="M1704" s="333"/>
      <c r="N1704" s="333"/>
    </row>
    <row r="1705" spans="2:14" ht="18" hidden="1" customHeight="1" outlineLevel="2">
      <c r="C1705" s="667" t="s">
        <v>115</v>
      </c>
      <c r="D1705" s="471"/>
      <c r="E1705" s="422"/>
      <c r="F1705" s="414"/>
      <c r="G1705" s="442">
        <f>F1705-E1705</f>
        <v>0</v>
      </c>
      <c r="H1705" s="651"/>
      <c r="I1705" s="652"/>
      <c r="J1705" s="344"/>
      <c r="K1705" s="331"/>
      <c r="L1705" s="331"/>
      <c r="M1705" s="331"/>
      <c r="N1705" s="331"/>
    </row>
    <row r="1706" spans="2:14" ht="18" hidden="1" customHeight="1" outlineLevel="2">
      <c r="C1706" s="668"/>
      <c r="D1706" s="457"/>
      <c r="E1706" s="458"/>
      <c r="F1706" s="459"/>
      <c r="G1706" s="460">
        <f t="shared" ref="G1706:G1709" si="329">F1706-E1706</f>
        <v>0</v>
      </c>
      <c r="H1706" s="637"/>
      <c r="I1706" s="641"/>
      <c r="J1706" s="344"/>
      <c r="K1706" s="331"/>
      <c r="L1706" s="331"/>
      <c r="M1706" s="331"/>
      <c r="N1706" s="331"/>
    </row>
    <row r="1707" spans="2:14" ht="18" hidden="1" customHeight="1" outlineLevel="2">
      <c r="C1707" s="668"/>
      <c r="D1707" s="457"/>
      <c r="E1707" s="461"/>
      <c r="F1707" s="462"/>
      <c r="G1707" s="460">
        <f t="shared" si="329"/>
        <v>0</v>
      </c>
      <c r="H1707" s="637"/>
      <c r="I1707" s="641"/>
      <c r="J1707" s="344"/>
      <c r="K1707" s="331"/>
      <c r="L1707" s="331"/>
      <c r="M1707" s="331"/>
      <c r="N1707" s="331"/>
    </row>
    <row r="1708" spans="2:14" ht="18" hidden="1" customHeight="1" outlineLevel="3">
      <c r="C1708" s="668"/>
      <c r="D1708" s="457"/>
      <c r="E1708" s="461"/>
      <c r="F1708" s="462"/>
      <c r="G1708" s="460">
        <f t="shared" si="329"/>
        <v>0</v>
      </c>
      <c r="H1708" s="637"/>
      <c r="I1708" s="641"/>
      <c r="J1708" s="344"/>
      <c r="K1708" s="331"/>
      <c r="L1708" s="331"/>
      <c r="M1708" s="331"/>
      <c r="N1708" s="331"/>
    </row>
    <row r="1709" spans="2:14" ht="18" hidden="1" customHeight="1" outlineLevel="3">
      <c r="C1709" s="668"/>
      <c r="D1709" s="457"/>
      <c r="E1709" s="461"/>
      <c r="F1709" s="462"/>
      <c r="G1709" s="460">
        <f t="shared" si="329"/>
        <v>0</v>
      </c>
      <c r="H1709" s="637"/>
      <c r="I1709" s="641"/>
      <c r="J1709" s="344"/>
      <c r="K1709" s="331"/>
      <c r="L1709" s="331"/>
      <c r="M1709" s="331"/>
      <c r="N1709" s="331"/>
    </row>
    <row r="1710" spans="2:14" ht="18" hidden="1" customHeight="1" outlineLevel="3">
      <c r="C1710" s="668"/>
      <c r="D1710" s="457"/>
      <c r="E1710" s="461"/>
      <c r="F1710" s="462"/>
      <c r="G1710" s="460">
        <f>F1710-E1710</f>
        <v>0</v>
      </c>
      <c r="H1710" s="637"/>
      <c r="I1710" s="641"/>
      <c r="J1710" s="344"/>
      <c r="K1710" s="331"/>
      <c r="L1710" s="331"/>
      <c r="M1710" s="331"/>
      <c r="N1710" s="331"/>
    </row>
    <row r="1711" spans="2:14" ht="18" hidden="1" customHeight="1" outlineLevel="3">
      <c r="C1711" s="668"/>
      <c r="D1711" s="463"/>
      <c r="E1711" s="464"/>
      <c r="F1711" s="465"/>
      <c r="G1711" s="460">
        <f t="shared" ref="G1711" si="330">F1711-E1711</f>
        <v>0</v>
      </c>
      <c r="H1711" s="639"/>
      <c r="I1711" s="642"/>
      <c r="J1711" s="344"/>
      <c r="K1711" s="331"/>
      <c r="L1711" s="331"/>
      <c r="M1711" s="331"/>
      <c r="N1711" s="331"/>
    </row>
    <row r="1712" spans="2:14" ht="18" hidden="1" customHeight="1" outlineLevel="2" collapsed="1" thickBot="1">
      <c r="C1712" s="669"/>
      <c r="D1712" s="429" t="s">
        <v>117</v>
      </c>
      <c r="E1712" s="423">
        <f>SUM(E1705:E1711)</f>
        <v>0</v>
      </c>
      <c r="F1712" s="423">
        <f>SUM(F1705:F1711)</f>
        <v>0</v>
      </c>
      <c r="G1712" s="443">
        <f>SUM(G1705:G1711)</f>
        <v>0</v>
      </c>
      <c r="H1712" s="654"/>
      <c r="I1712" s="655"/>
      <c r="J1712" s="344"/>
      <c r="K1712" s="331"/>
      <c r="L1712" s="331"/>
      <c r="M1712" s="331"/>
      <c r="N1712" s="331"/>
    </row>
    <row r="1713" spans="2:14" s="192" customFormat="1" ht="18" hidden="1" customHeight="1" outlineLevel="2">
      <c r="B1713"/>
      <c r="C1713" s="667" t="s">
        <v>118</v>
      </c>
      <c r="D1713" s="421"/>
      <c r="E1713" s="422"/>
      <c r="F1713" s="414"/>
      <c r="G1713" s="442">
        <f>F1713-E1713</f>
        <v>0</v>
      </c>
      <c r="H1713" s="651"/>
      <c r="I1713" s="652"/>
      <c r="J1713" s="363"/>
      <c r="K1713" s="364"/>
      <c r="L1713" s="364"/>
      <c r="M1713" s="364"/>
      <c r="N1713" s="364"/>
    </row>
    <row r="1714" spans="2:14" ht="18" hidden="1" customHeight="1" outlineLevel="2">
      <c r="C1714" s="668"/>
      <c r="D1714" s="457"/>
      <c r="E1714" s="458"/>
      <c r="F1714" s="459"/>
      <c r="G1714" s="460">
        <f>F1714-E1714</f>
        <v>0</v>
      </c>
      <c r="H1714" s="637"/>
      <c r="I1714" s="641"/>
      <c r="J1714" s="344"/>
      <c r="K1714" s="331"/>
      <c r="L1714" s="331"/>
      <c r="M1714" s="331"/>
      <c r="N1714" s="331"/>
    </row>
    <row r="1715" spans="2:14" ht="18" hidden="1" customHeight="1" outlineLevel="2">
      <c r="C1715" s="668"/>
      <c r="D1715" s="457"/>
      <c r="E1715" s="461"/>
      <c r="F1715" s="462"/>
      <c r="G1715" s="460">
        <f>F1715-E1715</f>
        <v>0</v>
      </c>
      <c r="H1715" s="637"/>
      <c r="I1715" s="641"/>
      <c r="J1715" s="344"/>
      <c r="K1715" s="331"/>
      <c r="L1715" s="331"/>
      <c r="M1715" s="331"/>
      <c r="N1715" s="331"/>
    </row>
    <row r="1716" spans="2:14" ht="18" hidden="1" customHeight="1" outlineLevel="3">
      <c r="C1716" s="668"/>
      <c r="D1716" s="457"/>
      <c r="E1716" s="461"/>
      <c r="F1716" s="462"/>
      <c r="G1716" s="460">
        <f t="shared" ref="G1716:G1719" si="331">F1716-E1716</f>
        <v>0</v>
      </c>
      <c r="H1716" s="637"/>
      <c r="I1716" s="641"/>
      <c r="J1716" s="344"/>
      <c r="K1716" s="331"/>
      <c r="L1716" s="331"/>
      <c r="M1716" s="331"/>
      <c r="N1716" s="331"/>
    </row>
    <row r="1717" spans="2:14" ht="18" hidden="1" customHeight="1" outlineLevel="3">
      <c r="C1717" s="668"/>
      <c r="D1717" s="457"/>
      <c r="E1717" s="461"/>
      <c r="F1717" s="462"/>
      <c r="G1717" s="460">
        <f t="shared" si="331"/>
        <v>0</v>
      </c>
      <c r="H1717" s="637"/>
      <c r="I1717" s="641"/>
      <c r="J1717" s="344"/>
      <c r="K1717" s="331"/>
      <c r="L1717" s="331"/>
      <c r="M1717" s="331"/>
      <c r="N1717" s="331"/>
    </row>
    <row r="1718" spans="2:14" ht="18" hidden="1" customHeight="1" outlineLevel="3">
      <c r="C1718" s="668"/>
      <c r="D1718" s="457"/>
      <c r="E1718" s="461"/>
      <c r="F1718" s="462"/>
      <c r="G1718" s="460">
        <f t="shared" si="331"/>
        <v>0</v>
      </c>
      <c r="H1718" s="637"/>
      <c r="I1718" s="641"/>
      <c r="J1718" s="344"/>
      <c r="K1718" s="331"/>
      <c r="L1718" s="331"/>
      <c r="M1718" s="331"/>
      <c r="N1718" s="331"/>
    </row>
    <row r="1719" spans="2:14" ht="18" hidden="1" customHeight="1" outlineLevel="3">
      <c r="C1719" s="668"/>
      <c r="D1719" s="463"/>
      <c r="E1719" s="464"/>
      <c r="F1719" s="465"/>
      <c r="G1719" s="460">
        <f t="shared" si="331"/>
        <v>0</v>
      </c>
      <c r="H1719" s="639"/>
      <c r="I1719" s="642"/>
      <c r="J1719" s="344"/>
      <c r="K1719" s="331"/>
      <c r="L1719" s="331"/>
      <c r="M1719" s="331"/>
      <c r="N1719" s="331"/>
    </row>
    <row r="1720" spans="2:14" ht="18" hidden="1" customHeight="1" outlineLevel="2" collapsed="1" thickBot="1">
      <c r="C1720" s="669"/>
      <c r="D1720" s="429" t="s">
        <v>117</v>
      </c>
      <c r="E1720" s="424">
        <f>SUM(E1713:E1719)</f>
        <v>0</v>
      </c>
      <c r="F1720" s="424">
        <f>SUM(F1713:F1719)</f>
        <v>0</v>
      </c>
      <c r="G1720" s="425">
        <f>SUM(G1713:G1719)</f>
        <v>0</v>
      </c>
      <c r="H1720" s="659"/>
      <c r="I1720" s="660"/>
      <c r="J1720" s="344"/>
      <c r="K1720" s="331"/>
      <c r="L1720" s="331"/>
      <c r="M1720" s="331"/>
      <c r="N1720" s="331"/>
    </row>
    <row r="1721" spans="2:14" s="193" customFormat="1" ht="18" hidden="1" customHeight="1" outlineLevel="2">
      <c r="B1721"/>
      <c r="C1721" s="667" t="s">
        <v>119</v>
      </c>
      <c r="D1721" s="421"/>
      <c r="E1721" s="422"/>
      <c r="F1721" s="414"/>
      <c r="G1721" s="442">
        <f>F1721-E1721</f>
        <v>0</v>
      </c>
      <c r="H1721" s="661"/>
      <c r="I1721" s="662"/>
      <c r="J1721" s="365"/>
      <c r="K1721" s="366"/>
      <c r="L1721" s="366"/>
      <c r="M1721" s="366"/>
      <c r="N1721" s="366"/>
    </row>
    <row r="1722" spans="2:14" ht="18" hidden="1" customHeight="1" outlineLevel="2">
      <c r="C1722" s="668"/>
      <c r="D1722" s="457"/>
      <c r="E1722" s="458"/>
      <c r="F1722" s="459"/>
      <c r="G1722" s="460">
        <f t="shared" ref="G1722:G1726" si="332">F1722-E1722</f>
        <v>0</v>
      </c>
      <c r="H1722" s="637"/>
      <c r="I1722" s="638"/>
      <c r="J1722" s="344"/>
      <c r="K1722" s="331"/>
      <c r="L1722" s="331"/>
      <c r="M1722" s="331"/>
      <c r="N1722" s="331"/>
    </row>
    <row r="1723" spans="2:14" ht="18" hidden="1" customHeight="1" outlineLevel="2">
      <c r="C1723" s="668"/>
      <c r="D1723" s="457"/>
      <c r="E1723" s="461"/>
      <c r="F1723" s="462"/>
      <c r="G1723" s="460">
        <f t="shared" si="332"/>
        <v>0</v>
      </c>
      <c r="H1723" s="637"/>
      <c r="I1723" s="638"/>
      <c r="J1723" s="344"/>
      <c r="K1723" s="331"/>
      <c r="L1723" s="331"/>
      <c r="M1723" s="331"/>
      <c r="N1723" s="331"/>
    </row>
    <row r="1724" spans="2:14" ht="18" hidden="1" customHeight="1" outlineLevel="3">
      <c r="C1724" s="668"/>
      <c r="D1724" s="457"/>
      <c r="E1724" s="461"/>
      <c r="F1724" s="462"/>
      <c r="G1724" s="460">
        <f t="shared" si="332"/>
        <v>0</v>
      </c>
      <c r="H1724" s="637"/>
      <c r="I1724" s="638"/>
      <c r="J1724" s="344"/>
      <c r="K1724" s="331"/>
      <c r="L1724" s="331"/>
      <c r="M1724" s="331"/>
      <c r="N1724" s="331"/>
    </row>
    <row r="1725" spans="2:14" ht="18" hidden="1" customHeight="1" outlineLevel="3">
      <c r="C1725" s="668"/>
      <c r="D1725" s="457"/>
      <c r="E1725" s="461"/>
      <c r="F1725" s="462"/>
      <c r="G1725" s="460">
        <f t="shared" si="332"/>
        <v>0</v>
      </c>
      <c r="H1725" s="637"/>
      <c r="I1725" s="638"/>
      <c r="J1725" s="344"/>
      <c r="K1725" s="331"/>
      <c r="L1725" s="331"/>
      <c r="M1725" s="331"/>
      <c r="N1725" s="331"/>
    </row>
    <row r="1726" spans="2:14" ht="18" hidden="1" customHeight="1" outlineLevel="3">
      <c r="C1726" s="668"/>
      <c r="D1726" s="457"/>
      <c r="E1726" s="461"/>
      <c r="F1726" s="462"/>
      <c r="G1726" s="460">
        <f t="shared" si="332"/>
        <v>0</v>
      </c>
      <c r="H1726" s="637"/>
      <c r="I1726" s="638"/>
      <c r="J1726" s="344"/>
      <c r="K1726" s="331"/>
      <c r="L1726" s="331"/>
      <c r="M1726" s="331"/>
      <c r="N1726" s="331"/>
    </row>
    <row r="1727" spans="2:14" ht="18" hidden="1" customHeight="1" outlineLevel="3">
      <c r="C1727" s="668"/>
      <c r="D1727" s="463"/>
      <c r="E1727" s="464"/>
      <c r="F1727" s="465"/>
      <c r="G1727" s="460">
        <f>F1727-E1727</f>
        <v>0</v>
      </c>
      <c r="H1727" s="639"/>
      <c r="I1727" s="640"/>
      <c r="J1727" s="344"/>
      <c r="K1727" s="331"/>
      <c r="L1727" s="331"/>
      <c r="M1727" s="331"/>
      <c r="N1727" s="331"/>
    </row>
    <row r="1728" spans="2:14" ht="18" hidden="1" customHeight="1" outlineLevel="2" collapsed="1" thickBot="1">
      <c r="C1728" s="669"/>
      <c r="D1728" s="429" t="s">
        <v>117</v>
      </c>
      <c r="E1728" s="367">
        <f>SUM(E1721:E1727)</f>
        <v>0</v>
      </c>
      <c r="F1728" s="367">
        <f>SUM(F1721:F1727)</f>
        <v>0</v>
      </c>
      <c r="G1728" s="415">
        <f>SUM(G1721:G1727)</f>
        <v>0</v>
      </c>
      <c r="H1728" s="657"/>
      <c r="I1728" s="658"/>
      <c r="J1728" s="344"/>
      <c r="K1728" s="331"/>
      <c r="L1728" s="331"/>
      <c r="M1728" s="331"/>
      <c r="N1728" s="331"/>
    </row>
    <row r="1729" spans="2:14" s="192" customFormat="1" ht="18" hidden="1" customHeight="1" outlineLevel="2">
      <c r="B1729"/>
      <c r="C1729" s="667" t="s">
        <v>120</v>
      </c>
      <c r="D1729" s="421"/>
      <c r="E1729" s="422"/>
      <c r="F1729" s="414"/>
      <c r="G1729" s="442">
        <f>F1729-E1729</f>
        <v>0</v>
      </c>
      <c r="H1729" s="651"/>
      <c r="I1729" s="652"/>
      <c r="J1729" s="363"/>
      <c r="K1729" s="364"/>
      <c r="L1729" s="364"/>
      <c r="M1729" s="364"/>
      <c r="N1729" s="364"/>
    </row>
    <row r="1730" spans="2:14" ht="18" hidden="1" customHeight="1" outlineLevel="2">
      <c r="C1730" s="668"/>
      <c r="D1730" s="457"/>
      <c r="E1730" s="458"/>
      <c r="F1730" s="459"/>
      <c r="G1730" s="460">
        <f>F1730-E1730</f>
        <v>0</v>
      </c>
      <c r="H1730" s="637"/>
      <c r="I1730" s="641"/>
      <c r="J1730" s="344"/>
      <c r="K1730" s="331"/>
      <c r="L1730" s="331"/>
      <c r="M1730" s="331"/>
      <c r="N1730" s="331"/>
    </row>
    <row r="1731" spans="2:14" ht="18" hidden="1" customHeight="1" outlineLevel="2">
      <c r="C1731" s="668"/>
      <c r="D1731" s="457"/>
      <c r="E1731" s="461"/>
      <c r="F1731" s="462"/>
      <c r="G1731" s="460">
        <f t="shared" ref="G1731:G1733" si="333">F1731-E1731</f>
        <v>0</v>
      </c>
      <c r="H1731" s="637"/>
      <c r="I1731" s="641"/>
      <c r="J1731" s="344"/>
      <c r="K1731" s="331"/>
      <c r="L1731" s="331"/>
      <c r="M1731" s="331"/>
      <c r="N1731" s="331"/>
    </row>
    <row r="1732" spans="2:14" ht="18" hidden="1" customHeight="1" outlineLevel="3">
      <c r="C1732" s="668"/>
      <c r="D1732" s="457"/>
      <c r="E1732" s="461"/>
      <c r="F1732" s="462"/>
      <c r="G1732" s="460">
        <f t="shared" si="333"/>
        <v>0</v>
      </c>
      <c r="H1732" s="637"/>
      <c r="I1732" s="641"/>
      <c r="J1732" s="344"/>
      <c r="K1732" s="331"/>
      <c r="L1732" s="331"/>
      <c r="M1732" s="331"/>
      <c r="N1732" s="331"/>
    </row>
    <row r="1733" spans="2:14" ht="18" hidden="1" customHeight="1" outlineLevel="3">
      <c r="C1733" s="668"/>
      <c r="D1733" s="457"/>
      <c r="E1733" s="461"/>
      <c r="F1733" s="462"/>
      <c r="G1733" s="460">
        <f t="shared" si="333"/>
        <v>0</v>
      </c>
      <c r="H1733" s="637"/>
      <c r="I1733" s="641"/>
      <c r="J1733" s="344"/>
      <c r="K1733" s="331"/>
      <c r="L1733" s="331"/>
      <c r="M1733" s="331"/>
      <c r="N1733" s="331"/>
    </row>
    <row r="1734" spans="2:14" ht="18" hidden="1" customHeight="1" outlineLevel="3">
      <c r="C1734" s="668"/>
      <c r="D1734" s="457"/>
      <c r="E1734" s="461"/>
      <c r="F1734" s="462"/>
      <c r="G1734" s="460">
        <f>F1734-E1734</f>
        <v>0</v>
      </c>
      <c r="H1734" s="637"/>
      <c r="I1734" s="641"/>
      <c r="J1734" s="344"/>
      <c r="K1734" s="331"/>
      <c r="L1734" s="331"/>
      <c r="M1734" s="331"/>
      <c r="N1734" s="331"/>
    </row>
    <row r="1735" spans="2:14" ht="18" hidden="1" customHeight="1" outlineLevel="3">
      <c r="C1735" s="668"/>
      <c r="D1735" s="463"/>
      <c r="E1735" s="464"/>
      <c r="F1735" s="465"/>
      <c r="G1735" s="460">
        <f t="shared" ref="G1735" si="334">F1735-E1735</f>
        <v>0</v>
      </c>
      <c r="H1735" s="639"/>
      <c r="I1735" s="642"/>
      <c r="J1735" s="344"/>
      <c r="K1735" s="331"/>
      <c r="L1735" s="331"/>
      <c r="M1735" s="331"/>
      <c r="N1735" s="331"/>
    </row>
    <row r="1736" spans="2:14" ht="18" hidden="1" customHeight="1" outlineLevel="2" collapsed="1" thickBot="1">
      <c r="C1736" s="669"/>
      <c r="D1736" s="429" t="s">
        <v>117</v>
      </c>
      <c r="E1736" s="424">
        <f>SUM(E1729:E1735)</f>
        <v>0</v>
      </c>
      <c r="F1736" s="424">
        <f>SUM(F1729:F1735)</f>
        <v>0</v>
      </c>
      <c r="G1736" s="425">
        <f>SUM(G1729:G1735)</f>
        <v>0</v>
      </c>
      <c r="H1736" s="659"/>
      <c r="I1736" s="660"/>
      <c r="J1736" s="344"/>
      <c r="K1736" s="331"/>
      <c r="L1736" s="331"/>
      <c r="M1736" s="331"/>
      <c r="N1736" s="331"/>
    </row>
    <row r="1737" spans="2:14" s="192" customFormat="1" ht="18" hidden="1" customHeight="1" outlineLevel="2">
      <c r="B1737"/>
      <c r="C1737" s="667" t="s">
        <v>121</v>
      </c>
      <c r="D1737" s="421"/>
      <c r="E1737" s="422"/>
      <c r="F1737" s="414"/>
      <c r="G1737" s="442">
        <f>F1737-E1737</f>
        <v>0</v>
      </c>
      <c r="H1737" s="651"/>
      <c r="I1737" s="652"/>
      <c r="J1737" s="363"/>
      <c r="K1737" s="364"/>
      <c r="L1737" s="364"/>
      <c r="M1737" s="364"/>
      <c r="N1737" s="364"/>
    </row>
    <row r="1738" spans="2:14" ht="18" hidden="1" customHeight="1" outlineLevel="2">
      <c r="C1738" s="668"/>
      <c r="D1738" s="457"/>
      <c r="E1738" s="458"/>
      <c r="F1738" s="459"/>
      <c r="G1738" s="460">
        <f t="shared" ref="G1738:G1740" si="335">F1738-E1738</f>
        <v>0</v>
      </c>
      <c r="H1738" s="637"/>
      <c r="I1738" s="641"/>
      <c r="J1738" s="344"/>
      <c r="K1738" s="331"/>
      <c r="L1738" s="331"/>
      <c r="M1738" s="331"/>
      <c r="N1738" s="331"/>
    </row>
    <row r="1739" spans="2:14" ht="18" hidden="1" customHeight="1" outlineLevel="2">
      <c r="C1739" s="668"/>
      <c r="D1739" s="457"/>
      <c r="E1739" s="461"/>
      <c r="F1739" s="462"/>
      <c r="G1739" s="460">
        <f t="shared" si="335"/>
        <v>0</v>
      </c>
      <c r="H1739" s="637"/>
      <c r="I1739" s="641"/>
      <c r="J1739" s="344"/>
      <c r="K1739" s="331"/>
      <c r="L1739" s="331"/>
      <c r="M1739" s="331"/>
      <c r="N1739" s="331"/>
    </row>
    <row r="1740" spans="2:14" ht="18" hidden="1" customHeight="1" outlineLevel="3">
      <c r="C1740" s="668"/>
      <c r="D1740" s="457"/>
      <c r="E1740" s="461"/>
      <c r="F1740" s="462"/>
      <c r="G1740" s="460">
        <f t="shared" si="335"/>
        <v>0</v>
      </c>
      <c r="H1740" s="637"/>
      <c r="I1740" s="641"/>
      <c r="J1740" s="344"/>
      <c r="K1740" s="331"/>
      <c r="L1740" s="331"/>
      <c r="M1740" s="331"/>
      <c r="N1740" s="331"/>
    </row>
    <row r="1741" spans="2:14" ht="18" hidden="1" customHeight="1" outlineLevel="3">
      <c r="C1741" s="668"/>
      <c r="D1741" s="457"/>
      <c r="E1741" s="461"/>
      <c r="F1741" s="462"/>
      <c r="G1741" s="460">
        <f>F1741-E1741</f>
        <v>0</v>
      </c>
      <c r="H1741" s="637"/>
      <c r="I1741" s="641"/>
      <c r="J1741" s="344"/>
      <c r="K1741" s="331"/>
      <c r="L1741" s="331"/>
      <c r="M1741" s="331"/>
      <c r="N1741" s="331"/>
    </row>
    <row r="1742" spans="2:14" ht="18" hidden="1" customHeight="1" outlineLevel="3">
      <c r="C1742" s="668"/>
      <c r="D1742" s="457"/>
      <c r="E1742" s="461"/>
      <c r="F1742" s="462"/>
      <c r="G1742" s="460">
        <f t="shared" ref="G1742:G1743" si="336">F1742-E1742</f>
        <v>0</v>
      </c>
      <c r="H1742" s="637"/>
      <c r="I1742" s="641"/>
      <c r="J1742" s="344"/>
      <c r="K1742" s="331"/>
      <c r="L1742" s="331"/>
      <c r="M1742" s="331"/>
      <c r="N1742" s="331"/>
    </row>
    <row r="1743" spans="2:14" ht="18" hidden="1" customHeight="1" outlineLevel="3">
      <c r="C1743" s="668"/>
      <c r="D1743" s="463"/>
      <c r="E1743" s="464"/>
      <c r="F1743" s="465"/>
      <c r="G1743" s="460">
        <f t="shared" si="336"/>
        <v>0</v>
      </c>
      <c r="H1743" s="639"/>
      <c r="I1743" s="642"/>
      <c r="J1743" s="344"/>
      <c r="K1743" s="331"/>
      <c r="L1743" s="331"/>
      <c r="M1743" s="331"/>
      <c r="N1743" s="331"/>
    </row>
    <row r="1744" spans="2:14" ht="18" hidden="1" customHeight="1" outlineLevel="2" collapsed="1" thickBot="1">
      <c r="C1744" s="669"/>
      <c r="D1744" s="429" t="s">
        <v>117</v>
      </c>
      <c r="E1744" s="424">
        <f>SUM(E1737:E1743)</f>
        <v>0</v>
      </c>
      <c r="F1744" s="424">
        <f>SUM(F1737:F1743)</f>
        <v>0</v>
      </c>
      <c r="G1744" s="425">
        <f>SUM(G1737:G1743)</f>
        <v>0</v>
      </c>
      <c r="H1744" s="659"/>
      <c r="I1744" s="660"/>
      <c r="J1744" s="344"/>
      <c r="K1744" s="331"/>
      <c r="L1744" s="331"/>
      <c r="M1744" s="331"/>
      <c r="N1744" s="331"/>
    </row>
    <row r="1745" spans="2:14" s="192" customFormat="1" ht="18" hidden="1" customHeight="1" outlineLevel="2">
      <c r="B1745"/>
      <c r="C1745" s="667" t="s">
        <v>122</v>
      </c>
      <c r="D1745" s="421"/>
      <c r="E1745" s="422"/>
      <c r="F1745" s="414"/>
      <c r="G1745" s="442">
        <f>F1745-E1745</f>
        <v>0</v>
      </c>
      <c r="H1745" s="651"/>
      <c r="I1745" s="652"/>
      <c r="J1745" s="363"/>
      <c r="K1745" s="364"/>
      <c r="L1745" s="364"/>
      <c r="M1745" s="364"/>
      <c r="N1745" s="364"/>
    </row>
    <row r="1746" spans="2:14" ht="18" hidden="1" customHeight="1" outlineLevel="2">
      <c r="C1746" s="668"/>
      <c r="D1746" s="457"/>
      <c r="E1746" s="458"/>
      <c r="F1746" s="459"/>
      <c r="G1746" s="460">
        <f t="shared" ref="G1746:G1749" si="337">F1746-E1746</f>
        <v>0</v>
      </c>
      <c r="H1746" s="637"/>
      <c r="I1746" s="641"/>
      <c r="J1746" s="344"/>
      <c r="K1746" s="331"/>
      <c r="L1746" s="331"/>
      <c r="M1746" s="331"/>
      <c r="N1746" s="331"/>
    </row>
    <row r="1747" spans="2:14" ht="18" hidden="1" customHeight="1" outlineLevel="2">
      <c r="C1747" s="668"/>
      <c r="D1747" s="457"/>
      <c r="E1747" s="461"/>
      <c r="F1747" s="462"/>
      <c r="G1747" s="460">
        <f t="shared" si="337"/>
        <v>0</v>
      </c>
      <c r="H1747" s="637"/>
      <c r="I1747" s="641"/>
      <c r="J1747" s="344"/>
      <c r="K1747" s="331"/>
      <c r="L1747" s="331"/>
      <c r="M1747" s="331"/>
      <c r="N1747" s="331"/>
    </row>
    <row r="1748" spans="2:14" ht="18" hidden="1" customHeight="1" outlineLevel="3">
      <c r="C1748" s="668"/>
      <c r="D1748" s="457"/>
      <c r="E1748" s="461"/>
      <c r="F1748" s="462"/>
      <c r="G1748" s="460">
        <f t="shared" si="337"/>
        <v>0</v>
      </c>
      <c r="H1748" s="637"/>
      <c r="I1748" s="641"/>
      <c r="J1748" s="344"/>
      <c r="K1748" s="331"/>
      <c r="L1748" s="331"/>
      <c r="M1748" s="331"/>
      <c r="N1748" s="331"/>
    </row>
    <row r="1749" spans="2:14" ht="18" hidden="1" customHeight="1" outlineLevel="3">
      <c r="C1749" s="668"/>
      <c r="D1749" s="457"/>
      <c r="E1749" s="461"/>
      <c r="F1749" s="462"/>
      <c r="G1749" s="460">
        <f t="shared" si="337"/>
        <v>0</v>
      </c>
      <c r="H1749" s="637"/>
      <c r="I1749" s="641"/>
      <c r="J1749" s="344"/>
      <c r="K1749" s="331"/>
      <c r="L1749" s="331"/>
      <c r="M1749" s="331"/>
      <c r="N1749" s="331"/>
    </row>
    <row r="1750" spans="2:14" ht="18" hidden="1" customHeight="1" outlineLevel="3">
      <c r="C1750" s="668"/>
      <c r="D1750" s="457"/>
      <c r="E1750" s="461"/>
      <c r="F1750" s="462"/>
      <c r="G1750" s="460">
        <f>F1750-E1750</f>
        <v>0</v>
      </c>
      <c r="H1750" s="637"/>
      <c r="I1750" s="641"/>
      <c r="J1750" s="344"/>
      <c r="K1750" s="331"/>
      <c r="L1750" s="331"/>
      <c r="M1750" s="331"/>
      <c r="N1750" s="331"/>
    </row>
    <row r="1751" spans="2:14" ht="18" hidden="1" customHeight="1" outlineLevel="3">
      <c r="C1751" s="668"/>
      <c r="D1751" s="463"/>
      <c r="E1751" s="464"/>
      <c r="F1751" s="465"/>
      <c r="G1751" s="460">
        <f t="shared" ref="G1751" si="338">F1751-E1751</f>
        <v>0</v>
      </c>
      <c r="H1751" s="639"/>
      <c r="I1751" s="642"/>
      <c r="J1751" s="344"/>
      <c r="K1751" s="331"/>
      <c r="L1751" s="331"/>
      <c r="M1751" s="331"/>
      <c r="N1751" s="331"/>
    </row>
    <row r="1752" spans="2:14" ht="18" hidden="1" customHeight="1" outlineLevel="2" collapsed="1" thickBot="1">
      <c r="C1752" s="669"/>
      <c r="D1752" s="429" t="s">
        <v>117</v>
      </c>
      <c r="E1752" s="424">
        <f>SUM(E1745:E1751)</f>
        <v>0</v>
      </c>
      <c r="F1752" s="424">
        <f>SUM(F1745:F1751)</f>
        <v>0</v>
      </c>
      <c r="G1752" s="425">
        <f>SUM(G1745:G1751)</f>
        <v>0</v>
      </c>
      <c r="H1752" s="659"/>
      <c r="I1752" s="660"/>
      <c r="J1752" s="344"/>
      <c r="K1752" s="331"/>
      <c r="L1752" s="331"/>
      <c r="M1752" s="331"/>
      <c r="N1752" s="331"/>
    </row>
    <row r="1753" spans="2:14" ht="18" hidden="1" customHeight="1" outlineLevel="2">
      <c r="C1753" s="667" t="s">
        <v>123</v>
      </c>
      <c r="D1753" s="421"/>
      <c r="E1753" s="422"/>
      <c r="F1753" s="414"/>
      <c r="G1753" s="442">
        <f>F1753-E1753</f>
        <v>0</v>
      </c>
      <c r="H1753" s="651"/>
      <c r="I1753" s="652"/>
      <c r="J1753" s="344"/>
      <c r="K1753" s="331"/>
      <c r="L1753" s="331"/>
      <c r="M1753" s="331"/>
      <c r="N1753" s="331"/>
    </row>
    <row r="1754" spans="2:14" ht="18" hidden="1" customHeight="1" outlineLevel="2">
      <c r="C1754" s="668"/>
      <c r="D1754" s="457"/>
      <c r="E1754" s="458"/>
      <c r="F1754" s="459"/>
      <c r="G1754" s="460">
        <f>F1754-E1754</f>
        <v>0</v>
      </c>
      <c r="H1754" s="637"/>
      <c r="I1754" s="641"/>
      <c r="J1754" s="344"/>
      <c r="K1754" s="331"/>
      <c r="L1754" s="331"/>
      <c r="M1754" s="331"/>
      <c r="N1754" s="331"/>
    </row>
    <row r="1755" spans="2:14" ht="18" hidden="1" customHeight="1" outlineLevel="2">
      <c r="C1755" s="668"/>
      <c r="D1755" s="457"/>
      <c r="E1755" s="461"/>
      <c r="F1755" s="462"/>
      <c r="G1755" s="460">
        <f>F1755-E1755</f>
        <v>0</v>
      </c>
      <c r="H1755" s="637"/>
      <c r="I1755" s="641"/>
      <c r="J1755" s="344"/>
      <c r="K1755" s="331"/>
      <c r="L1755" s="331"/>
      <c r="M1755" s="331"/>
      <c r="N1755" s="331"/>
    </row>
    <row r="1756" spans="2:14" ht="18" hidden="1" customHeight="1" outlineLevel="3">
      <c r="C1756" s="668"/>
      <c r="D1756" s="457"/>
      <c r="E1756" s="461"/>
      <c r="F1756" s="462"/>
      <c r="G1756" s="460">
        <f t="shared" ref="G1756:G1759" si="339">F1756-E1756</f>
        <v>0</v>
      </c>
      <c r="H1756" s="637"/>
      <c r="I1756" s="641"/>
      <c r="J1756" s="344"/>
      <c r="K1756" s="331"/>
      <c r="L1756" s="331"/>
      <c r="M1756" s="331"/>
      <c r="N1756" s="331"/>
    </row>
    <row r="1757" spans="2:14" ht="18" hidden="1" customHeight="1" outlineLevel="3">
      <c r="C1757" s="668"/>
      <c r="D1757" s="457"/>
      <c r="E1757" s="461"/>
      <c r="F1757" s="462"/>
      <c r="G1757" s="460">
        <f t="shared" si="339"/>
        <v>0</v>
      </c>
      <c r="H1757" s="637"/>
      <c r="I1757" s="641"/>
      <c r="J1757" s="344"/>
      <c r="K1757" s="331"/>
      <c r="L1757" s="331"/>
      <c r="M1757" s="331"/>
      <c r="N1757" s="331"/>
    </row>
    <row r="1758" spans="2:14" ht="18" hidden="1" customHeight="1" outlineLevel="3">
      <c r="C1758" s="668"/>
      <c r="D1758" s="457"/>
      <c r="E1758" s="461"/>
      <c r="F1758" s="462"/>
      <c r="G1758" s="460">
        <f t="shared" si="339"/>
        <v>0</v>
      </c>
      <c r="H1758" s="637"/>
      <c r="I1758" s="641"/>
      <c r="J1758" s="344"/>
      <c r="K1758" s="331"/>
      <c r="L1758" s="331"/>
      <c r="M1758" s="331"/>
      <c r="N1758" s="331"/>
    </row>
    <row r="1759" spans="2:14" ht="18" hidden="1" customHeight="1" outlineLevel="3">
      <c r="C1759" s="668"/>
      <c r="D1759" s="463"/>
      <c r="E1759" s="464"/>
      <c r="F1759" s="465"/>
      <c r="G1759" s="460">
        <f t="shared" si="339"/>
        <v>0</v>
      </c>
      <c r="H1759" s="639"/>
      <c r="I1759" s="642"/>
      <c r="J1759" s="344"/>
      <c r="K1759" s="331"/>
      <c r="L1759" s="331"/>
      <c r="M1759" s="331"/>
      <c r="N1759" s="331"/>
    </row>
    <row r="1760" spans="2:14" ht="18" hidden="1" customHeight="1" outlineLevel="2" collapsed="1" thickBot="1">
      <c r="C1760" s="669"/>
      <c r="D1760" s="429" t="s">
        <v>117</v>
      </c>
      <c r="E1760" s="423">
        <f>SUM(E1753:E1759)</f>
        <v>0</v>
      </c>
      <c r="F1760" s="423">
        <f>SUM(F1753:F1759)</f>
        <v>0</v>
      </c>
      <c r="G1760" s="443">
        <f>SUM(G1753:G1759)</f>
        <v>0</v>
      </c>
      <c r="H1760" s="654"/>
      <c r="I1760" s="655"/>
      <c r="J1760" s="344"/>
      <c r="K1760" s="331"/>
      <c r="L1760" s="331"/>
      <c r="M1760" s="331"/>
      <c r="N1760" s="331"/>
    </row>
    <row r="1761" spans="2:14" s="192" customFormat="1" ht="18" hidden="1" customHeight="1" outlineLevel="2">
      <c r="B1761"/>
      <c r="C1761" s="667" t="s">
        <v>124</v>
      </c>
      <c r="D1761" s="421"/>
      <c r="E1761" s="422"/>
      <c r="F1761" s="414"/>
      <c r="G1761" s="442">
        <f>F1761-E1761</f>
        <v>0</v>
      </c>
      <c r="H1761" s="651"/>
      <c r="I1761" s="652"/>
      <c r="J1761" s="363"/>
      <c r="K1761" s="364"/>
      <c r="L1761" s="364"/>
      <c r="M1761" s="364"/>
      <c r="N1761" s="364"/>
    </row>
    <row r="1762" spans="2:14" ht="18" hidden="1" customHeight="1" outlineLevel="2">
      <c r="C1762" s="668"/>
      <c r="D1762" s="457"/>
      <c r="E1762" s="458"/>
      <c r="F1762" s="459"/>
      <c r="G1762" s="460">
        <f t="shared" ref="G1762:G1766" si="340">F1762-E1762</f>
        <v>0</v>
      </c>
      <c r="H1762" s="637"/>
      <c r="I1762" s="641"/>
      <c r="J1762" s="344"/>
      <c r="K1762" s="331"/>
      <c r="L1762" s="331"/>
      <c r="M1762" s="331"/>
      <c r="N1762" s="331"/>
    </row>
    <row r="1763" spans="2:14" ht="18" hidden="1" customHeight="1" outlineLevel="2">
      <c r="C1763" s="668"/>
      <c r="D1763" s="457"/>
      <c r="E1763" s="461"/>
      <c r="F1763" s="462"/>
      <c r="G1763" s="460">
        <f t="shared" si="340"/>
        <v>0</v>
      </c>
      <c r="H1763" s="637"/>
      <c r="I1763" s="641"/>
      <c r="J1763" s="344"/>
      <c r="K1763" s="331"/>
      <c r="L1763" s="331"/>
      <c r="M1763" s="331"/>
      <c r="N1763" s="331"/>
    </row>
    <row r="1764" spans="2:14" ht="18" hidden="1" customHeight="1" outlineLevel="3">
      <c r="C1764" s="668"/>
      <c r="D1764" s="457"/>
      <c r="E1764" s="461"/>
      <c r="F1764" s="462"/>
      <c r="G1764" s="460">
        <f t="shared" si="340"/>
        <v>0</v>
      </c>
      <c r="H1764" s="637"/>
      <c r="I1764" s="641"/>
      <c r="J1764" s="344"/>
      <c r="K1764" s="331"/>
      <c r="L1764" s="331"/>
      <c r="M1764" s="331"/>
      <c r="N1764" s="331"/>
    </row>
    <row r="1765" spans="2:14" ht="18" hidden="1" customHeight="1" outlineLevel="3">
      <c r="C1765" s="668"/>
      <c r="D1765" s="457"/>
      <c r="E1765" s="461"/>
      <c r="F1765" s="462"/>
      <c r="G1765" s="460">
        <f t="shared" si="340"/>
        <v>0</v>
      </c>
      <c r="H1765" s="637"/>
      <c r="I1765" s="641"/>
      <c r="J1765" s="344"/>
      <c r="K1765" s="331"/>
      <c r="L1765" s="331"/>
      <c r="M1765" s="331"/>
      <c r="N1765" s="331"/>
    </row>
    <row r="1766" spans="2:14" ht="18" hidden="1" customHeight="1" outlineLevel="3">
      <c r="C1766" s="668"/>
      <c r="D1766" s="457"/>
      <c r="E1766" s="461"/>
      <c r="F1766" s="462"/>
      <c r="G1766" s="460">
        <f t="shared" si="340"/>
        <v>0</v>
      </c>
      <c r="H1766" s="637"/>
      <c r="I1766" s="641"/>
      <c r="J1766" s="344"/>
      <c r="K1766" s="331"/>
      <c r="L1766" s="331"/>
      <c r="M1766" s="331"/>
      <c r="N1766" s="331"/>
    </row>
    <row r="1767" spans="2:14" ht="18" hidden="1" customHeight="1" outlineLevel="3">
      <c r="C1767" s="668"/>
      <c r="D1767" s="463"/>
      <c r="E1767" s="464"/>
      <c r="F1767" s="465"/>
      <c r="G1767" s="460">
        <f>F1767-E1767</f>
        <v>0</v>
      </c>
      <c r="H1767" s="639"/>
      <c r="I1767" s="642"/>
      <c r="J1767" s="344"/>
      <c r="K1767" s="331"/>
      <c r="L1767" s="331"/>
      <c r="M1767" s="331"/>
      <c r="N1767" s="331"/>
    </row>
    <row r="1768" spans="2:14" ht="18" hidden="1" customHeight="1" outlineLevel="2" collapsed="1" thickBot="1">
      <c r="C1768" s="669"/>
      <c r="D1768" s="429" t="s">
        <v>117</v>
      </c>
      <c r="E1768" s="424">
        <f>SUM(E1761:E1767)</f>
        <v>0</v>
      </c>
      <c r="F1768" s="424">
        <f>SUM(F1761:F1767)</f>
        <v>0</v>
      </c>
      <c r="G1768" s="425">
        <f>SUM(G1761:G1767)</f>
        <v>0</v>
      </c>
      <c r="H1768" s="659"/>
      <c r="I1768" s="660"/>
      <c r="J1768" s="344"/>
      <c r="K1768" s="331"/>
      <c r="L1768" s="331"/>
      <c r="M1768" s="331"/>
      <c r="N1768" s="331"/>
    </row>
    <row r="1769" spans="2:14" s="193" customFormat="1" ht="18" hidden="1" customHeight="1" outlineLevel="3">
      <c r="B1769"/>
      <c r="C1769" s="667" t="s">
        <v>125</v>
      </c>
      <c r="D1769" s="421"/>
      <c r="E1769" s="422"/>
      <c r="F1769" s="414"/>
      <c r="G1769" s="442">
        <f>F1769-E1769</f>
        <v>0</v>
      </c>
      <c r="H1769" s="661"/>
      <c r="I1769" s="662"/>
      <c r="J1769" s="365"/>
      <c r="K1769" s="366"/>
      <c r="L1769" s="366"/>
      <c r="M1769" s="366"/>
      <c r="N1769" s="366"/>
    </row>
    <row r="1770" spans="2:14" ht="18" hidden="1" customHeight="1" outlineLevel="3">
      <c r="C1770" s="668"/>
      <c r="D1770" s="457"/>
      <c r="E1770" s="458"/>
      <c r="F1770" s="459"/>
      <c r="G1770" s="460">
        <f>F1770-E1770</f>
        <v>0</v>
      </c>
      <c r="H1770" s="637"/>
      <c r="I1770" s="638"/>
      <c r="J1770" s="344"/>
      <c r="K1770" s="331"/>
      <c r="L1770" s="331"/>
      <c r="M1770" s="331"/>
      <c r="N1770" s="331"/>
    </row>
    <row r="1771" spans="2:14" ht="18" hidden="1" customHeight="1" outlineLevel="3">
      <c r="C1771" s="668"/>
      <c r="D1771" s="457"/>
      <c r="E1771" s="461"/>
      <c r="F1771" s="462"/>
      <c r="G1771" s="460">
        <f t="shared" ref="G1771:G1773" si="341">F1771-E1771</f>
        <v>0</v>
      </c>
      <c r="H1771" s="637"/>
      <c r="I1771" s="638"/>
      <c r="J1771" s="344"/>
      <c r="K1771" s="331"/>
      <c r="L1771" s="331"/>
      <c r="M1771" s="331"/>
      <c r="N1771" s="331"/>
    </row>
    <row r="1772" spans="2:14" ht="18" hidden="1" customHeight="1" outlineLevel="4">
      <c r="C1772" s="668"/>
      <c r="D1772" s="457"/>
      <c r="E1772" s="461"/>
      <c r="F1772" s="462"/>
      <c r="G1772" s="460">
        <f t="shared" si="341"/>
        <v>0</v>
      </c>
      <c r="H1772" s="637"/>
      <c r="I1772" s="638"/>
      <c r="J1772" s="344"/>
      <c r="K1772" s="331"/>
      <c r="L1772" s="331"/>
      <c r="M1772" s="331"/>
      <c r="N1772" s="331"/>
    </row>
    <row r="1773" spans="2:14" ht="18" hidden="1" customHeight="1" outlineLevel="4">
      <c r="C1773" s="668"/>
      <c r="D1773" s="457"/>
      <c r="E1773" s="461"/>
      <c r="F1773" s="462"/>
      <c r="G1773" s="460">
        <f t="shared" si="341"/>
        <v>0</v>
      </c>
      <c r="H1773" s="637"/>
      <c r="I1773" s="638"/>
      <c r="J1773" s="344"/>
      <c r="K1773" s="331"/>
      <c r="L1773" s="331"/>
      <c r="M1773" s="331"/>
      <c r="N1773" s="331"/>
    </row>
    <row r="1774" spans="2:14" ht="18" hidden="1" customHeight="1" outlineLevel="4">
      <c r="C1774" s="668"/>
      <c r="D1774" s="457"/>
      <c r="E1774" s="461"/>
      <c r="F1774" s="462"/>
      <c r="G1774" s="460">
        <f>F1774-E1774</f>
        <v>0</v>
      </c>
      <c r="H1774" s="637"/>
      <c r="I1774" s="638"/>
      <c r="J1774" s="344"/>
      <c r="K1774" s="331"/>
      <c r="L1774" s="331"/>
      <c r="M1774" s="331"/>
      <c r="N1774" s="331"/>
    </row>
    <row r="1775" spans="2:14" ht="18" hidden="1" customHeight="1" outlineLevel="4">
      <c r="C1775" s="668"/>
      <c r="D1775" s="463"/>
      <c r="E1775" s="464"/>
      <c r="F1775" s="465"/>
      <c r="G1775" s="460">
        <f t="shared" ref="G1775" si="342">F1775-E1775</f>
        <v>0</v>
      </c>
      <c r="H1775" s="639"/>
      <c r="I1775" s="640"/>
      <c r="J1775" s="344"/>
      <c r="K1775" s="331"/>
      <c r="L1775" s="331"/>
      <c r="M1775" s="331"/>
      <c r="N1775" s="331"/>
    </row>
    <row r="1776" spans="2:14" ht="18" hidden="1" customHeight="1" outlineLevel="3" collapsed="1" thickBot="1">
      <c r="C1776" s="669"/>
      <c r="D1776" s="429" t="s">
        <v>117</v>
      </c>
      <c r="E1776" s="367">
        <f>SUM(E1769:E1775)</f>
        <v>0</v>
      </c>
      <c r="F1776" s="367">
        <f>SUM(F1769:F1775)</f>
        <v>0</v>
      </c>
      <c r="G1776" s="415">
        <f>SUM(G1769:G1775)</f>
        <v>0</v>
      </c>
      <c r="H1776" s="657"/>
      <c r="I1776" s="658"/>
      <c r="J1776" s="344"/>
      <c r="K1776" s="331"/>
      <c r="L1776" s="331"/>
      <c r="M1776" s="331"/>
      <c r="N1776" s="331"/>
    </row>
    <row r="1777" spans="2:14" s="192" customFormat="1" ht="18" hidden="1" customHeight="1" outlineLevel="3">
      <c r="B1777"/>
      <c r="C1777" s="667" t="s">
        <v>126</v>
      </c>
      <c r="D1777" s="421"/>
      <c r="E1777" s="422"/>
      <c r="F1777" s="414"/>
      <c r="G1777" s="442">
        <f>F1777-E1777</f>
        <v>0</v>
      </c>
      <c r="H1777" s="651"/>
      <c r="I1777" s="652"/>
      <c r="J1777" s="363"/>
      <c r="K1777" s="364"/>
      <c r="L1777" s="364"/>
      <c r="M1777" s="364"/>
      <c r="N1777" s="364"/>
    </row>
    <row r="1778" spans="2:14" ht="18" hidden="1" customHeight="1" outlineLevel="3">
      <c r="C1778" s="668"/>
      <c r="D1778" s="457"/>
      <c r="E1778" s="458"/>
      <c r="F1778" s="459"/>
      <c r="G1778" s="460">
        <f t="shared" ref="G1778:G1780" si="343">F1778-E1778</f>
        <v>0</v>
      </c>
      <c r="H1778" s="637"/>
      <c r="I1778" s="641"/>
      <c r="J1778" s="344"/>
      <c r="K1778" s="331"/>
      <c r="L1778" s="331"/>
      <c r="M1778" s="331"/>
      <c r="N1778" s="331"/>
    </row>
    <row r="1779" spans="2:14" ht="18" hidden="1" customHeight="1" outlineLevel="3">
      <c r="C1779" s="668"/>
      <c r="D1779" s="457"/>
      <c r="E1779" s="461"/>
      <c r="F1779" s="462"/>
      <c r="G1779" s="460">
        <f t="shared" si="343"/>
        <v>0</v>
      </c>
      <c r="H1779" s="637"/>
      <c r="I1779" s="641"/>
      <c r="J1779" s="344"/>
      <c r="K1779" s="331"/>
      <c r="L1779" s="331"/>
      <c r="M1779" s="331"/>
      <c r="N1779" s="331"/>
    </row>
    <row r="1780" spans="2:14" ht="18" hidden="1" customHeight="1" outlineLevel="4">
      <c r="C1780" s="668"/>
      <c r="D1780" s="457"/>
      <c r="E1780" s="461"/>
      <c r="F1780" s="462"/>
      <c r="G1780" s="460">
        <f t="shared" si="343"/>
        <v>0</v>
      </c>
      <c r="H1780" s="637"/>
      <c r="I1780" s="641"/>
      <c r="J1780" s="344"/>
      <c r="K1780" s="331"/>
      <c r="L1780" s="331"/>
      <c r="M1780" s="331"/>
      <c r="N1780" s="331"/>
    </row>
    <row r="1781" spans="2:14" ht="18" hidden="1" customHeight="1" outlineLevel="4">
      <c r="C1781" s="668"/>
      <c r="D1781" s="457"/>
      <c r="E1781" s="461"/>
      <c r="F1781" s="462"/>
      <c r="G1781" s="460">
        <f>F1781-E1781</f>
        <v>0</v>
      </c>
      <c r="H1781" s="637"/>
      <c r="I1781" s="641"/>
      <c r="J1781" s="344"/>
      <c r="K1781" s="331"/>
      <c r="L1781" s="331"/>
      <c r="M1781" s="331"/>
      <c r="N1781" s="331"/>
    </row>
    <row r="1782" spans="2:14" ht="18" hidden="1" customHeight="1" outlineLevel="4">
      <c r="C1782" s="668"/>
      <c r="D1782" s="457"/>
      <c r="E1782" s="461"/>
      <c r="F1782" s="462"/>
      <c r="G1782" s="460">
        <f t="shared" ref="G1782:G1783" si="344">F1782-E1782</f>
        <v>0</v>
      </c>
      <c r="H1782" s="637"/>
      <c r="I1782" s="641"/>
      <c r="J1782" s="344"/>
      <c r="K1782" s="331"/>
      <c r="L1782" s="331"/>
      <c r="M1782" s="331"/>
      <c r="N1782" s="331"/>
    </row>
    <row r="1783" spans="2:14" ht="18" hidden="1" customHeight="1" outlineLevel="4">
      <c r="C1783" s="668"/>
      <c r="D1783" s="463"/>
      <c r="E1783" s="464"/>
      <c r="F1783" s="465"/>
      <c r="G1783" s="460">
        <f t="shared" si="344"/>
        <v>0</v>
      </c>
      <c r="H1783" s="639"/>
      <c r="I1783" s="642"/>
      <c r="J1783" s="344"/>
      <c r="K1783" s="331"/>
      <c r="L1783" s="331"/>
      <c r="M1783" s="331"/>
      <c r="N1783" s="331"/>
    </row>
    <row r="1784" spans="2:14" ht="18" hidden="1" customHeight="1" outlineLevel="3" collapsed="1" thickBot="1">
      <c r="C1784" s="669"/>
      <c r="D1784" s="429" t="s">
        <v>117</v>
      </c>
      <c r="E1784" s="424">
        <f>SUM(E1777:E1783)</f>
        <v>0</v>
      </c>
      <c r="F1784" s="424">
        <f>SUM(F1777:F1783)</f>
        <v>0</v>
      </c>
      <c r="G1784" s="425">
        <f>SUM(G1777:G1783)</f>
        <v>0</v>
      </c>
      <c r="H1784" s="659"/>
      <c r="I1784" s="660"/>
      <c r="J1784" s="344"/>
      <c r="K1784" s="331"/>
      <c r="L1784" s="331"/>
      <c r="M1784" s="331"/>
      <c r="N1784" s="331"/>
    </row>
    <row r="1785" spans="2:14" s="192" customFormat="1" ht="18" hidden="1" customHeight="1" outlineLevel="3">
      <c r="B1785"/>
      <c r="C1785" s="667" t="s">
        <v>127</v>
      </c>
      <c r="D1785" s="421"/>
      <c r="E1785" s="422"/>
      <c r="F1785" s="414"/>
      <c r="G1785" s="442">
        <f>F1785-E1785</f>
        <v>0</v>
      </c>
      <c r="H1785" s="651"/>
      <c r="I1785" s="652"/>
      <c r="J1785" s="363"/>
      <c r="K1785" s="364"/>
      <c r="L1785" s="364"/>
      <c r="M1785" s="364"/>
      <c r="N1785" s="364"/>
    </row>
    <row r="1786" spans="2:14" ht="18" hidden="1" customHeight="1" outlineLevel="3">
      <c r="C1786" s="668"/>
      <c r="D1786" s="457"/>
      <c r="E1786" s="458"/>
      <c r="F1786" s="459"/>
      <c r="G1786" s="460">
        <f t="shared" ref="G1786:G1789" si="345">F1786-E1786</f>
        <v>0</v>
      </c>
      <c r="H1786" s="637"/>
      <c r="I1786" s="641"/>
      <c r="J1786" s="344"/>
      <c r="K1786" s="331"/>
      <c r="L1786" s="331"/>
      <c r="M1786" s="331"/>
      <c r="N1786" s="331"/>
    </row>
    <row r="1787" spans="2:14" ht="18" hidden="1" customHeight="1" outlineLevel="3">
      <c r="C1787" s="668"/>
      <c r="D1787" s="457"/>
      <c r="E1787" s="461"/>
      <c r="F1787" s="462"/>
      <c r="G1787" s="460">
        <f t="shared" si="345"/>
        <v>0</v>
      </c>
      <c r="H1787" s="637"/>
      <c r="I1787" s="641"/>
      <c r="J1787" s="344"/>
      <c r="K1787" s="331"/>
      <c r="L1787" s="331"/>
      <c r="M1787" s="331"/>
      <c r="N1787" s="331"/>
    </row>
    <row r="1788" spans="2:14" ht="18" hidden="1" customHeight="1" outlineLevel="4">
      <c r="C1788" s="668"/>
      <c r="D1788" s="457"/>
      <c r="E1788" s="461"/>
      <c r="F1788" s="462"/>
      <c r="G1788" s="460">
        <f t="shared" si="345"/>
        <v>0</v>
      </c>
      <c r="H1788" s="637"/>
      <c r="I1788" s="641"/>
      <c r="J1788" s="344"/>
      <c r="K1788" s="331"/>
      <c r="L1788" s="331"/>
      <c r="M1788" s="331"/>
      <c r="N1788" s="331"/>
    </row>
    <row r="1789" spans="2:14" ht="18" hidden="1" customHeight="1" outlineLevel="4">
      <c r="C1789" s="668"/>
      <c r="D1789" s="457"/>
      <c r="E1789" s="461"/>
      <c r="F1789" s="462"/>
      <c r="G1789" s="460">
        <f t="shared" si="345"/>
        <v>0</v>
      </c>
      <c r="H1789" s="637"/>
      <c r="I1789" s="641"/>
      <c r="J1789" s="344"/>
      <c r="K1789" s="331"/>
      <c r="L1789" s="331"/>
      <c r="M1789" s="331"/>
      <c r="N1789" s="331"/>
    </row>
    <row r="1790" spans="2:14" ht="18" hidden="1" customHeight="1" outlineLevel="4">
      <c r="C1790" s="668"/>
      <c r="D1790" s="457"/>
      <c r="E1790" s="461"/>
      <c r="F1790" s="462"/>
      <c r="G1790" s="460">
        <f>F1790-E1790</f>
        <v>0</v>
      </c>
      <c r="H1790" s="637"/>
      <c r="I1790" s="641"/>
      <c r="J1790" s="344"/>
      <c r="K1790" s="331"/>
      <c r="L1790" s="331"/>
      <c r="M1790" s="331"/>
      <c r="N1790" s="331"/>
    </row>
    <row r="1791" spans="2:14" ht="18" hidden="1" customHeight="1" outlineLevel="4">
      <c r="C1791" s="668"/>
      <c r="D1791" s="463"/>
      <c r="E1791" s="464"/>
      <c r="F1791" s="465"/>
      <c r="G1791" s="460">
        <f t="shared" ref="G1791" si="346">F1791-E1791</f>
        <v>0</v>
      </c>
      <c r="H1791" s="639"/>
      <c r="I1791" s="642"/>
      <c r="J1791" s="344"/>
      <c r="K1791" s="331"/>
      <c r="L1791" s="331"/>
      <c r="M1791" s="331"/>
      <c r="N1791" s="331"/>
    </row>
    <row r="1792" spans="2:14" ht="18" hidden="1" customHeight="1" outlineLevel="3" collapsed="1" thickBot="1">
      <c r="C1792" s="669"/>
      <c r="D1792" s="429" t="s">
        <v>117</v>
      </c>
      <c r="E1792" s="424">
        <f>SUM(E1785:E1791)</f>
        <v>0</v>
      </c>
      <c r="F1792" s="424">
        <f>SUM(F1785:F1791)</f>
        <v>0</v>
      </c>
      <c r="G1792" s="425">
        <f>SUM(G1785:G1791)</f>
        <v>0</v>
      </c>
      <c r="H1792" s="659"/>
      <c r="I1792" s="660"/>
      <c r="J1792" s="344"/>
      <c r="K1792" s="331"/>
      <c r="L1792" s="331"/>
      <c r="M1792" s="331"/>
      <c r="N1792" s="331"/>
    </row>
    <row r="1793" spans="2:14" s="192" customFormat="1" ht="18" hidden="1" customHeight="1" outlineLevel="3">
      <c r="B1793"/>
      <c r="C1793" s="667" t="s">
        <v>128</v>
      </c>
      <c r="D1793" s="421"/>
      <c r="E1793" s="422"/>
      <c r="F1793" s="414"/>
      <c r="G1793" s="442">
        <f>F1793-E1793</f>
        <v>0</v>
      </c>
      <c r="H1793" s="651"/>
      <c r="I1793" s="652"/>
      <c r="J1793" s="363"/>
      <c r="K1793" s="364"/>
      <c r="L1793" s="364"/>
      <c r="M1793" s="364"/>
      <c r="N1793" s="364"/>
    </row>
    <row r="1794" spans="2:14" ht="18" hidden="1" customHeight="1" outlineLevel="3">
      <c r="C1794" s="668"/>
      <c r="D1794" s="457"/>
      <c r="E1794" s="458"/>
      <c r="F1794" s="459"/>
      <c r="G1794" s="460">
        <f>F1794-E1794</f>
        <v>0</v>
      </c>
      <c r="H1794" s="637"/>
      <c r="I1794" s="641"/>
      <c r="J1794" s="344"/>
      <c r="K1794" s="331"/>
      <c r="L1794" s="331"/>
      <c r="M1794" s="331"/>
      <c r="N1794" s="331"/>
    </row>
    <row r="1795" spans="2:14" ht="18" hidden="1" customHeight="1" outlineLevel="3">
      <c r="C1795" s="668"/>
      <c r="D1795" s="457"/>
      <c r="E1795" s="461"/>
      <c r="F1795" s="462"/>
      <c r="G1795" s="460">
        <f>F1795-E1795</f>
        <v>0</v>
      </c>
      <c r="H1795" s="637"/>
      <c r="I1795" s="641"/>
      <c r="J1795" s="344"/>
      <c r="K1795" s="331"/>
      <c r="L1795" s="331"/>
      <c r="M1795" s="331"/>
      <c r="N1795" s="331"/>
    </row>
    <row r="1796" spans="2:14" ht="18" hidden="1" customHeight="1" outlineLevel="4">
      <c r="C1796" s="668"/>
      <c r="D1796" s="457"/>
      <c r="E1796" s="461"/>
      <c r="F1796" s="462"/>
      <c r="G1796" s="460">
        <f t="shared" ref="G1796:G1799" si="347">F1796-E1796</f>
        <v>0</v>
      </c>
      <c r="H1796" s="637"/>
      <c r="I1796" s="641"/>
      <c r="J1796" s="344"/>
      <c r="K1796" s="331"/>
      <c r="L1796" s="331"/>
      <c r="M1796" s="331"/>
      <c r="N1796" s="331"/>
    </row>
    <row r="1797" spans="2:14" ht="18" hidden="1" customHeight="1" outlineLevel="4">
      <c r="C1797" s="668"/>
      <c r="D1797" s="457"/>
      <c r="E1797" s="461"/>
      <c r="F1797" s="462"/>
      <c r="G1797" s="460">
        <f t="shared" si="347"/>
        <v>0</v>
      </c>
      <c r="H1797" s="637"/>
      <c r="I1797" s="641"/>
      <c r="J1797" s="344"/>
      <c r="K1797" s="331"/>
      <c r="L1797" s="331"/>
      <c r="M1797" s="331"/>
      <c r="N1797" s="331"/>
    </row>
    <row r="1798" spans="2:14" ht="18" hidden="1" customHeight="1" outlineLevel="4">
      <c r="C1798" s="668"/>
      <c r="D1798" s="457"/>
      <c r="E1798" s="461"/>
      <c r="F1798" s="462"/>
      <c r="G1798" s="460">
        <f t="shared" si="347"/>
        <v>0</v>
      </c>
      <c r="H1798" s="637"/>
      <c r="I1798" s="641"/>
      <c r="J1798" s="344"/>
      <c r="K1798" s="331"/>
      <c r="L1798" s="331"/>
      <c r="M1798" s="331"/>
      <c r="N1798" s="331"/>
    </row>
    <row r="1799" spans="2:14" ht="18" hidden="1" customHeight="1" outlineLevel="4">
      <c r="C1799" s="668"/>
      <c r="D1799" s="463"/>
      <c r="E1799" s="464"/>
      <c r="F1799" s="465"/>
      <c r="G1799" s="460">
        <f t="shared" si="347"/>
        <v>0</v>
      </c>
      <c r="H1799" s="639"/>
      <c r="I1799" s="642"/>
      <c r="J1799" s="344"/>
      <c r="K1799" s="331"/>
      <c r="L1799" s="331"/>
      <c r="M1799" s="331"/>
      <c r="N1799" s="331"/>
    </row>
    <row r="1800" spans="2:14" ht="18" hidden="1" customHeight="1" outlineLevel="3" collapsed="1" thickBot="1">
      <c r="C1800" s="669"/>
      <c r="D1800" s="429" t="s">
        <v>117</v>
      </c>
      <c r="E1800" s="424">
        <f>SUM(E1793:E1799)</f>
        <v>0</v>
      </c>
      <c r="F1800" s="424">
        <f>SUM(F1793:F1799)</f>
        <v>0</v>
      </c>
      <c r="G1800" s="425">
        <f>SUM(G1793:G1799)</f>
        <v>0</v>
      </c>
      <c r="H1800" s="659"/>
      <c r="I1800" s="660"/>
      <c r="J1800" s="344"/>
      <c r="K1800" s="331"/>
      <c r="L1800" s="331"/>
      <c r="M1800" s="331"/>
      <c r="N1800" s="331"/>
    </row>
    <row r="1801" spans="2:14" ht="18" hidden="1" customHeight="1" outlineLevel="3">
      <c r="C1801" s="667" t="s">
        <v>129</v>
      </c>
      <c r="D1801" s="421"/>
      <c r="E1801" s="422"/>
      <c r="F1801" s="414"/>
      <c r="G1801" s="442">
        <f>F1801-E1801</f>
        <v>0</v>
      </c>
      <c r="H1801" s="651"/>
      <c r="I1801" s="652"/>
      <c r="J1801" s="344"/>
      <c r="K1801" s="331"/>
      <c r="L1801" s="331"/>
      <c r="M1801" s="331"/>
      <c r="N1801" s="331"/>
    </row>
    <row r="1802" spans="2:14" ht="18" hidden="1" customHeight="1" outlineLevel="3">
      <c r="C1802" s="668"/>
      <c r="D1802" s="457"/>
      <c r="E1802" s="458"/>
      <c r="F1802" s="459"/>
      <c r="G1802" s="460">
        <f t="shared" ref="G1802:G1806" si="348">F1802-E1802</f>
        <v>0</v>
      </c>
      <c r="H1802" s="637"/>
      <c r="I1802" s="641"/>
      <c r="J1802" s="344"/>
      <c r="K1802" s="331"/>
      <c r="L1802" s="331"/>
      <c r="M1802" s="331"/>
      <c r="N1802" s="331"/>
    </row>
    <row r="1803" spans="2:14" ht="18" hidden="1" customHeight="1" outlineLevel="3">
      <c r="C1803" s="668"/>
      <c r="D1803" s="457"/>
      <c r="E1803" s="461"/>
      <c r="F1803" s="462"/>
      <c r="G1803" s="460">
        <f t="shared" si="348"/>
        <v>0</v>
      </c>
      <c r="H1803" s="637"/>
      <c r="I1803" s="641"/>
      <c r="J1803" s="344"/>
      <c r="K1803" s="331"/>
      <c r="L1803" s="331"/>
      <c r="M1803" s="331"/>
      <c r="N1803" s="331"/>
    </row>
    <row r="1804" spans="2:14" ht="18" hidden="1" customHeight="1" outlineLevel="4">
      <c r="C1804" s="668"/>
      <c r="D1804" s="457"/>
      <c r="E1804" s="461"/>
      <c r="F1804" s="462"/>
      <c r="G1804" s="460">
        <f t="shared" si="348"/>
        <v>0</v>
      </c>
      <c r="H1804" s="637"/>
      <c r="I1804" s="641"/>
      <c r="J1804" s="344"/>
      <c r="K1804" s="331"/>
      <c r="L1804" s="331"/>
      <c r="M1804" s="331"/>
      <c r="N1804" s="331"/>
    </row>
    <row r="1805" spans="2:14" ht="18" hidden="1" customHeight="1" outlineLevel="4">
      <c r="C1805" s="668"/>
      <c r="D1805" s="457"/>
      <c r="E1805" s="461"/>
      <c r="F1805" s="462"/>
      <c r="G1805" s="460">
        <f t="shared" si="348"/>
        <v>0</v>
      </c>
      <c r="H1805" s="637"/>
      <c r="I1805" s="641"/>
      <c r="J1805" s="344"/>
      <c r="K1805" s="331"/>
      <c r="L1805" s="331"/>
      <c r="M1805" s="331"/>
      <c r="N1805" s="331"/>
    </row>
    <row r="1806" spans="2:14" ht="18" hidden="1" customHeight="1" outlineLevel="4">
      <c r="C1806" s="668"/>
      <c r="D1806" s="457"/>
      <c r="E1806" s="461"/>
      <c r="F1806" s="462"/>
      <c r="G1806" s="460">
        <f t="shared" si="348"/>
        <v>0</v>
      </c>
      <c r="H1806" s="637"/>
      <c r="I1806" s="641"/>
      <c r="J1806" s="344"/>
      <c r="K1806" s="331"/>
      <c r="L1806" s="331"/>
      <c r="M1806" s="331"/>
      <c r="N1806" s="331"/>
    </row>
    <row r="1807" spans="2:14" ht="18" hidden="1" customHeight="1" outlineLevel="4">
      <c r="C1807" s="668"/>
      <c r="D1807" s="463"/>
      <c r="E1807" s="464"/>
      <c r="F1807" s="465"/>
      <c r="G1807" s="460">
        <f>F1807-E1807</f>
        <v>0</v>
      </c>
      <c r="H1807" s="639"/>
      <c r="I1807" s="642"/>
      <c r="J1807" s="344"/>
      <c r="K1807" s="331"/>
      <c r="L1807" s="331"/>
      <c r="M1807" s="331"/>
      <c r="N1807" s="331"/>
    </row>
    <row r="1808" spans="2:14" ht="18" hidden="1" customHeight="1" outlineLevel="3" collapsed="1" thickBot="1">
      <c r="C1808" s="669"/>
      <c r="D1808" s="429" t="s">
        <v>117</v>
      </c>
      <c r="E1808" s="423">
        <f>SUM(E1801:E1807)</f>
        <v>0</v>
      </c>
      <c r="F1808" s="423">
        <f>SUM(F1801:F1807)</f>
        <v>0</v>
      </c>
      <c r="G1808" s="443">
        <f>SUM(G1801:G1807)</f>
        <v>0</v>
      </c>
      <c r="H1808" s="654"/>
      <c r="I1808" s="655"/>
      <c r="J1808" s="344"/>
      <c r="K1808" s="331"/>
      <c r="L1808" s="331"/>
      <c r="M1808" s="331"/>
      <c r="N1808" s="331"/>
    </row>
    <row r="1809" spans="2:14" s="192" customFormat="1" ht="18" hidden="1" customHeight="1" outlineLevel="3">
      <c r="B1809"/>
      <c r="C1809" s="667" t="s">
        <v>130</v>
      </c>
      <c r="D1809" s="421"/>
      <c r="E1809" s="422"/>
      <c r="F1809" s="414"/>
      <c r="G1809" s="442">
        <f>F1809-E1809</f>
        <v>0</v>
      </c>
      <c r="H1809" s="651"/>
      <c r="I1809" s="652"/>
      <c r="J1809" s="363"/>
      <c r="K1809" s="364"/>
      <c r="L1809" s="364"/>
      <c r="M1809" s="364"/>
      <c r="N1809" s="364"/>
    </row>
    <row r="1810" spans="2:14" ht="18" hidden="1" customHeight="1" outlineLevel="3">
      <c r="C1810" s="668"/>
      <c r="D1810" s="457"/>
      <c r="E1810" s="458"/>
      <c r="F1810" s="459"/>
      <c r="G1810" s="460">
        <f>F1810-E1810</f>
        <v>0</v>
      </c>
      <c r="H1810" s="637"/>
      <c r="I1810" s="641"/>
      <c r="J1810" s="344"/>
      <c r="K1810" s="331"/>
      <c r="L1810" s="331"/>
      <c r="M1810" s="331"/>
      <c r="N1810" s="331"/>
    </row>
    <row r="1811" spans="2:14" ht="18" hidden="1" customHeight="1" outlineLevel="3">
      <c r="C1811" s="668"/>
      <c r="D1811" s="457"/>
      <c r="E1811" s="461"/>
      <c r="F1811" s="462"/>
      <c r="G1811" s="460">
        <f t="shared" ref="G1811:G1813" si="349">F1811-E1811</f>
        <v>0</v>
      </c>
      <c r="H1811" s="637"/>
      <c r="I1811" s="641"/>
      <c r="J1811" s="344"/>
      <c r="K1811" s="331"/>
      <c r="L1811" s="331"/>
      <c r="M1811" s="331"/>
      <c r="N1811" s="331"/>
    </row>
    <row r="1812" spans="2:14" ht="18" hidden="1" customHeight="1" outlineLevel="4">
      <c r="C1812" s="668"/>
      <c r="D1812" s="457"/>
      <c r="E1812" s="461"/>
      <c r="F1812" s="462"/>
      <c r="G1812" s="460">
        <f t="shared" si="349"/>
        <v>0</v>
      </c>
      <c r="H1812" s="637"/>
      <c r="I1812" s="641"/>
      <c r="J1812" s="344"/>
      <c r="K1812" s="331"/>
      <c r="L1812" s="331"/>
      <c r="M1812" s="331"/>
      <c r="N1812" s="331"/>
    </row>
    <row r="1813" spans="2:14" ht="18" hidden="1" customHeight="1" outlineLevel="4">
      <c r="C1813" s="668"/>
      <c r="D1813" s="457"/>
      <c r="E1813" s="461"/>
      <c r="F1813" s="462"/>
      <c r="G1813" s="460">
        <f t="shared" si="349"/>
        <v>0</v>
      </c>
      <c r="H1813" s="637"/>
      <c r="I1813" s="641"/>
      <c r="J1813" s="344"/>
      <c r="K1813" s="331"/>
      <c r="L1813" s="331"/>
      <c r="M1813" s="331"/>
      <c r="N1813" s="331"/>
    </row>
    <row r="1814" spans="2:14" ht="18" hidden="1" customHeight="1" outlineLevel="4">
      <c r="C1814" s="668"/>
      <c r="D1814" s="457"/>
      <c r="E1814" s="461"/>
      <c r="F1814" s="462"/>
      <c r="G1814" s="460">
        <f>F1814-E1814</f>
        <v>0</v>
      </c>
      <c r="H1814" s="637"/>
      <c r="I1814" s="641"/>
      <c r="J1814" s="344"/>
      <c r="K1814" s="331"/>
      <c r="L1814" s="331"/>
      <c r="M1814" s="331"/>
      <c r="N1814" s="331"/>
    </row>
    <row r="1815" spans="2:14" ht="18" hidden="1" customHeight="1" outlineLevel="4">
      <c r="C1815" s="668"/>
      <c r="D1815" s="463"/>
      <c r="E1815" s="464"/>
      <c r="F1815" s="465"/>
      <c r="G1815" s="460">
        <f t="shared" ref="G1815" si="350">F1815-E1815</f>
        <v>0</v>
      </c>
      <c r="H1815" s="639"/>
      <c r="I1815" s="642"/>
      <c r="J1815" s="344"/>
      <c r="K1815" s="331"/>
      <c r="L1815" s="331"/>
      <c r="M1815" s="331"/>
      <c r="N1815" s="331"/>
    </row>
    <row r="1816" spans="2:14" ht="18" hidden="1" customHeight="1" outlineLevel="3" collapsed="1" thickBot="1">
      <c r="C1816" s="669"/>
      <c r="D1816" s="429" t="s">
        <v>117</v>
      </c>
      <c r="E1816" s="424">
        <f>SUM(E1809:E1815)</f>
        <v>0</v>
      </c>
      <c r="F1816" s="424">
        <f>SUM(F1809:F1815)</f>
        <v>0</v>
      </c>
      <c r="G1816" s="425">
        <f>SUM(G1809:G1815)</f>
        <v>0</v>
      </c>
      <c r="H1816" s="659"/>
      <c r="I1816" s="660"/>
      <c r="J1816" s="344"/>
      <c r="K1816" s="331"/>
      <c r="L1816" s="331"/>
      <c r="M1816" s="331"/>
      <c r="N1816" s="331"/>
    </row>
    <row r="1817" spans="2:14" s="193" customFormat="1" ht="18" hidden="1" customHeight="1" outlineLevel="3">
      <c r="B1817"/>
      <c r="C1817" s="667" t="s">
        <v>131</v>
      </c>
      <c r="D1817" s="421"/>
      <c r="E1817" s="422"/>
      <c r="F1817" s="414"/>
      <c r="G1817" s="442">
        <f>F1817-E1817</f>
        <v>0</v>
      </c>
      <c r="H1817" s="661"/>
      <c r="I1817" s="662"/>
      <c r="J1817" s="365"/>
      <c r="K1817" s="366"/>
      <c r="L1817" s="366"/>
      <c r="M1817" s="366"/>
      <c r="N1817" s="366"/>
    </row>
    <row r="1818" spans="2:14" ht="18" hidden="1" customHeight="1" outlineLevel="3">
      <c r="C1818" s="668"/>
      <c r="D1818" s="457"/>
      <c r="E1818" s="458"/>
      <c r="F1818" s="459"/>
      <c r="G1818" s="460">
        <f t="shared" ref="G1818:G1820" si="351">F1818-E1818</f>
        <v>0</v>
      </c>
      <c r="H1818" s="637"/>
      <c r="I1818" s="638"/>
      <c r="J1818" s="344"/>
      <c r="K1818" s="331"/>
      <c r="L1818" s="331"/>
      <c r="M1818" s="331"/>
      <c r="N1818" s="331"/>
    </row>
    <row r="1819" spans="2:14" ht="18" hidden="1" customHeight="1" outlineLevel="3">
      <c r="C1819" s="668"/>
      <c r="D1819" s="457"/>
      <c r="E1819" s="461"/>
      <c r="F1819" s="462"/>
      <c r="G1819" s="460">
        <f t="shared" si="351"/>
        <v>0</v>
      </c>
      <c r="H1819" s="637"/>
      <c r="I1819" s="638"/>
      <c r="J1819" s="344"/>
      <c r="K1819" s="331"/>
      <c r="L1819" s="331"/>
      <c r="M1819" s="331"/>
      <c r="N1819" s="331"/>
    </row>
    <row r="1820" spans="2:14" ht="18" hidden="1" customHeight="1" outlineLevel="4">
      <c r="C1820" s="668"/>
      <c r="D1820" s="457"/>
      <c r="E1820" s="461"/>
      <c r="F1820" s="462"/>
      <c r="G1820" s="460">
        <f t="shared" si="351"/>
        <v>0</v>
      </c>
      <c r="H1820" s="637"/>
      <c r="I1820" s="638"/>
      <c r="J1820" s="344"/>
      <c r="K1820" s="331"/>
      <c r="L1820" s="331"/>
      <c r="M1820" s="331"/>
      <c r="N1820" s="331"/>
    </row>
    <row r="1821" spans="2:14" ht="18" hidden="1" customHeight="1" outlineLevel="4">
      <c r="C1821" s="668"/>
      <c r="D1821" s="457"/>
      <c r="E1821" s="461"/>
      <c r="F1821" s="462"/>
      <c r="G1821" s="460">
        <f>F1821-E1821</f>
        <v>0</v>
      </c>
      <c r="H1821" s="637"/>
      <c r="I1821" s="638"/>
      <c r="J1821" s="344"/>
      <c r="K1821" s="331"/>
      <c r="L1821" s="331"/>
      <c r="M1821" s="331"/>
      <c r="N1821" s="331"/>
    </row>
    <row r="1822" spans="2:14" ht="18" hidden="1" customHeight="1" outlineLevel="4">
      <c r="C1822" s="668"/>
      <c r="D1822" s="457"/>
      <c r="E1822" s="461"/>
      <c r="F1822" s="462"/>
      <c r="G1822" s="460">
        <f t="shared" ref="G1822:G1823" si="352">F1822-E1822</f>
        <v>0</v>
      </c>
      <c r="H1822" s="637"/>
      <c r="I1822" s="638"/>
      <c r="J1822" s="344"/>
      <c r="K1822" s="331"/>
      <c r="L1822" s="331"/>
      <c r="M1822" s="331"/>
      <c r="N1822" s="331"/>
    </row>
    <row r="1823" spans="2:14" ht="18" hidden="1" customHeight="1" outlineLevel="4">
      <c r="C1823" s="668"/>
      <c r="D1823" s="463"/>
      <c r="E1823" s="464"/>
      <c r="F1823" s="465"/>
      <c r="G1823" s="460">
        <f t="shared" si="352"/>
        <v>0</v>
      </c>
      <c r="H1823" s="639"/>
      <c r="I1823" s="640"/>
      <c r="J1823" s="344"/>
      <c r="K1823" s="331"/>
      <c r="L1823" s="331"/>
      <c r="M1823" s="331"/>
      <c r="N1823" s="331"/>
    </row>
    <row r="1824" spans="2:14" ht="18" hidden="1" customHeight="1" outlineLevel="3" collapsed="1" thickBot="1">
      <c r="C1824" s="669"/>
      <c r="D1824" s="429" t="s">
        <v>117</v>
      </c>
      <c r="E1824" s="367">
        <f>SUM(E1817:E1823)</f>
        <v>0</v>
      </c>
      <c r="F1824" s="367">
        <f>SUM(F1817:F1823)</f>
        <v>0</v>
      </c>
      <c r="G1824" s="415">
        <f>SUM(G1817:G1823)</f>
        <v>0</v>
      </c>
      <c r="H1824" s="657"/>
      <c r="I1824" s="658"/>
      <c r="J1824" s="344"/>
      <c r="K1824" s="331"/>
      <c r="L1824" s="331"/>
      <c r="M1824" s="331"/>
      <c r="N1824" s="331"/>
    </row>
    <row r="1825" spans="2:14" s="192" customFormat="1" ht="18" hidden="1" customHeight="1" outlineLevel="3">
      <c r="B1825"/>
      <c r="C1825" s="667" t="s">
        <v>132</v>
      </c>
      <c r="D1825" s="421"/>
      <c r="E1825" s="422"/>
      <c r="F1825" s="414"/>
      <c r="G1825" s="442">
        <f>F1825-E1825</f>
        <v>0</v>
      </c>
      <c r="H1825" s="651"/>
      <c r="I1825" s="652"/>
      <c r="J1825" s="363"/>
      <c r="K1825" s="364"/>
      <c r="L1825" s="364"/>
      <c r="M1825" s="364"/>
      <c r="N1825" s="364"/>
    </row>
    <row r="1826" spans="2:14" ht="18" hidden="1" customHeight="1" outlineLevel="3">
      <c r="C1826" s="668"/>
      <c r="D1826" s="457"/>
      <c r="E1826" s="458"/>
      <c r="F1826" s="459"/>
      <c r="G1826" s="460">
        <f t="shared" ref="G1826:G1829" si="353">F1826-E1826</f>
        <v>0</v>
      </c>
      <c r="H1826" s="637"/>
      <c r="I1826" s="641"/>
      <c r="J1826" s="344"/>
      <c r="K1826" s="331"/>
      <c r="L1826" s="331"/>
      <c r="M1826" s="331"/>
      <c r="N1826" s="331"/>
    </row>
    <row r="1827" spans="2:14" ht="18" hidden="1" customHeight="1" outlineLevel="3">
      <c r="C1827" s="668"/>
      <c r="D1827" s="457"/>
      <c r="E1827" s="461"/>
      <c r="F1827" s="462"/>
      <c r="G1827" s="460">
        <f t="shared" si="353"/>
        <v>0</v>
      </c>
      <c r="H1827" s="637"/>
      <c r="I1827" s="641"/>
      <c r="J1827" s="344"/>
      <c r="K1827" s="331"/>
      <c r="L1827" s="331"/>
      <c r="M1827" s="331"/>
      <c r="N1827" s="331"/>
    </row>
    <row r="1828" spans="2:14" ht="18" hidden="1" customHeight="1" outlineLevel="4">
      <c r="C1828" s="668"/>
      <c r="D1828" s="457"/>
      <c r="E1828" s="461"/>
      <c r="F1828" s="462"/>
      <c r="G1828" s="460">
        <f t="shared" si="353"/>
        <v>0</v>
      </c>
      <c r="H1828" s="637"/>
      <c r="I1828" s="641"/>
      <c r="J1828" s="344"/>
      <c r="K1828" s="331"/>
      <c r="L1828" s="331"/>
      <c r="M1828" s="331"/>
      <c r="N1828" s="331"/>
    </row>
    <row r="1829" spans="2:14" ht="18" hidden="1" customHeight="1" outlineLevel="4">
      <c r="C1829" s="668"/>
      <c r="D1829" s="457"/>
      <c r="E1829" s="461"/>
      <c r="F1829" s="462"/>
      <c r="G1829" s="460">
        <f t="shared" si="353"/>
        <v>0</v>
      </c>
      <c r="H1829" s="637"/>
      <c r="I1829" s="641"/>
      <c r="J1829" s="344"/>
      <c r="K1829" s="331"/>
      <c r="L1829" s="331"/>
      <c r="M1829" s="331"/>
      <c r="N1829" s="331"/>
    </row>
    <row r="1830" spans="2:14" ht="18" hidden="1" customHeight="1" outlineLevel="4">
      <c r="C1830" s="668"/>
      <c r="D1830" s="457"/>
      <c r="E1830" s="461"/>
      <c r="F1830" s="462"/>
      <c r="G1830" s="460">
        <f>F1830-E1830</f>
        <v>0</v>
      </c>
      <c r="H1830" s="637"/>
      <c r="I1830" s="641"/>
      <c r="J1830" s="344"/>
      <c r="K1830" s="331"/>
      <c r="L1830" s="331"/>
      <c r="M1830" s="331"/>
      <c r="N1830" s="331"/>
    </row>
    <row r="1831" spans="2:14" ht="18" hidden="1" customHeight="1" outlineLevel="4">
      <c r="C1831" s="668"/>
      <c r="D1831" s="463"/>
      <c r="E1831" s="464"/>
      <c r="F1831" s="465"/>
      <c r="G1831" s="460">
        <f t="shared" ref="G1831" si="354">F1831-E1831</f>
        <v>0</v>
      </c>
      <c r="H1831" s="639"/>
      <c r="I1831" s="642"/>
      <c r="J1831" s="344"/>
      <c r="K1831" s="331"/>
      <c r="L1831" s="331"/>
      <c r="M1831" s="331"/>
      <c r="N1831" s="331"/>
    </row>
    <row r="1832" spans="2:14" ht="18" hidden="1" customHeight="1" outlineLevel="3" collapsed="1" thickBot="1">
      <c r="C1832" s="669"/>
      <c r="D1832" s="429" t="s">
        <v>117</v>
      </c>
      <c r="E1832" s="424">
        <f>SUM(E1825:E1831)</f>
        <v>0</v>
      </c>
      <c r="F1832" s="424">
        <f>SUM(F1825:F1831)</f>
        <v>0</v>
      </c>
      <c r="G1832" s="425">
        <f>SUM(G1825:G1831)</f>
        <v>0</v>
      </c>
      <c r="H1832" s="659"/>
      <c r="I1832" s="660"/>
      <c r="J1832" s="344"/>
      <c r="K1832" s="331"/>
      <c r="L1832" s="331"/>
      <c r="M1832" s="331"/>
      <c r="N1832" s="331"/>
    </row>
    <row r="1833" spans="2:14" s="192" customFormat="1" ht="18" hidden="1" customHeight="1" outlineLevel="3">
      <c r="B1833"/>
      <c r="C1833" s="667" t="s">
        <v>133</v>
      </c>
      <c r="D1833" s="421"/>
      <c r="E1833" s="422"/>
      <c r="F1833" s="414"/>
      <c r="G1833" s="442">
        <f>F1833-E1833</f>
        <v>0</v>
      </c>
      <c r="H1833" s="651"/>
      <c r="I1833" s="652"/>
      <c r="J1833" s="363"/>
      <c r="K1833" s="364"/>
      <c r="L1833" s="364"/>
      <c r="M1833" s="364"/>
      <c r="N1833" s="364"/>
    </row>
    <row r="1834" spans="2:14" ht="18" hidden="1" customHeight="1" outlineLevel="3">
      <c r="C1834" s="668"/>
      <c r="D1834" s="457"/>
      <c r="E1834" s="458"/>
      <c r="F1834" s="459"/>
      <c r="G1834" s="460">
        <f>F1834-E1834</f>
        <v>0</v>
      </c>
      <c r="H1834" s="637"/>
      <c r="I1834" s="641"/>
      <c r="J1834" s="344"/>
      <c r="K1834" s="331"/>
      <c r="L1834" s="331"/>
      <c r="M1834" s="331"/>
      <c r="N1834" s="331"/>
    </row>
    <row r="1835" spans="2:14" ht="18" hidden="1" customHeight="1" outlineLevel="3">
      <c r="C1835" s="668"/>
      <c r="D1835" s="457"/>
      <c r="E1835" s="461"/>
      <c r="F1835" s="462"/>
      <c r="G1835" s="460">
        <f>F1835-E1835</f>
        <v>0</v>
      </c>
      <c r="H1835" s="637"/>
      <c r="I1835" s="641"/>
      <c r="J1835" s="344"/>
      <c r="K1835" s="331"/>
      <c r="L1835" s="331"/>
      <c r="M1835" s="331"/>
      <c r="N1835" s="331"/>
    </row>
    <row r="1836" spans="2:14" ht="18" hidden="1" customHeight="1" outlineLevel="4">
      <c r="C1836" s="668"/>
      <c r="D1836" s="457"/>
      <c r="E1836" s="461"/>
      <c r="F1836" s="462"/>
      <c r="G1836" s="460">
        <f t="shared" ref="G1836:G1839" si="355">F1836-E1836</f>
        <v>0</v>
      </c>
      <c r="H1836" s="637"/>
      <c r="I1836" s="641"/>
      <c r="J1836" s="344"/>
      <c r="K1836" s="331"/>
      <c r="L1836" s="331"/>
      <c r="M1836" s="331"/>
      <c r="N1836" s="331"/>
    </row>
    <row r="1837" spans="2:14" ht="18" hidden="1" customHeight="1" outlineLevel="4">
      <c r="C1837" s="668"/>
      <c r="D1837" s="457"/>
      <c r="E1837" s="461"/>
      <c r="F1837" s="462"/>
      <c r="G1837" s="460">
        <f t="shared" si="355"/>
        <v>0</v>
      </c>
      <c r="H1837" s="637"/>
      <c r="I1837" s="641"/>
      <c r="J1837" s="344"/>
      <c r="K1837" s="331"/>
      <c r="L1837" s="331"/>
      <c r="M1837" s="331"/>
      <c r="N1837" s="331"/>
    </row>
    <row r="1838" spans="2:14" ht="18" hidden="1" customHeight="1" outlineLevel="4">
      <c r="C1838" s="668"/>
      <c r="D1838" s="457"/>
      <c r="E1838" s="461"/>
      <c r="F1838" s="462"/>
      <c r="G1838" s="460">
        <f t="shared" si="355"/>
        <v>0</v>
      </c>
      <c r="H1838" s="637"/>
      <c r="I1838" s="641"/>
      <c r="J1838" s="344"/>
      <c r="K1838" s="331"/>
      <c r="L1838" s="331"/>
      <c r="M1838" s="331"/>
      <c r="N1838" s="331"/>
    </row>
    <row r="1839" spans="2:14" ht="18" hidden="1" customHeight="1" outlineLevel="4">
      <c r="C1839" s="668"/>
      <c r="D1839" s="463"/>
      <c r="E1839" s="464"/>
      <c r="F1839" s="465"/>
      <c r="G1839" s="460">
        <f t="shared" si="355"/>
        <v>0</v>
      </c>
      <c r="H1839" s="639"/>
      <c r="I1839" s="642"/>
      <c r="J1839" s="344"/>
      <c r="K1839" s="331"/>
      <c r="L1839" s="331"/>
      <c r="M1839" s="331"/>
      <c r="N1839" s="331"/>
    </row>
    <row r="1840" spans="2:14" ht="18" hidden="1" customHeight="1" outlineLevel="3" collapsed="1" thickBot="1">
      <c r="C1840" s="669"/>
      <c r="D1840" s="429" t="s">
        <v>117</v>
      </c>
      <c r="E1840" s="424">
        <f>SUM(E1833:E1839)</f>
        <v>0</v>
      </c>
      <c r="F1840" s="424">
        <f>SUM(F1833:F1839)</f>
        <v>0</v>
      </c>
      <c r="G1840" s="425">
        <f>SUM(G1833:G1839)</f>
        <v>0</v>
      </c>
      <c r="H1840" s="659"/>
      <c r="I1840" s="660"/>
      <c r="J1840" s="344"/>
      <c r="K1840" s="331"/>
      <c r="L1840" s="331"/>
      <c r="M1840" s="331"/>
      <c r="N1840" s="331"/>
    </row>
    <row r="1841" spans="2:14" s="192" customFormat="1" ht="18" hidden="1" customHeight="1" outlineLevel="3">
      <c r="B1841"/>
      <c r="C1841" s="667" t="s">
        <v>134</v>
      </c>
      <c r="D1841" s="421"/>
      <c r="E1841" s="422"/>
      <c r="F1841" s="414"/>
      <c r="G1841" s="442">
        <f>F1841-E1841</f>
        <v>0</v>
      </c>
      <c r="H1841" s="651"/>
      <c r="I1841" s="652"/>
      <c r="J1841" s="363"/>
      <c r="K1841" s="364"/>
      <c r="L1841" s="364"/>
      <c r="M1841" s="364"/>
      <c r="N1841" s="364"/>
    </row>
    <row r="1842" spans="2:14" ht="18" hidden="1" customHeight="1" outlineLevel="3">
      <c r="C1842" s="668"/>
      <c r="D1842" s="457"/>
      <c r="E1842" s="458"/>
      <c r="F1842" s="459"/>
      <c r="G1842" s="460">
        <f t="shared" ref="G1842:G1846" si="356">F1842-E1842</f>
        <v>0</v>
      </c>
      <c r="H1842" s="637"/>
      <c r="I1842" s="641"/>
      <c r="J1842" s="344"/>
      <c r="K1842" s="331"/>
      <c r="L1842" s="331"/>
      <c r="M1842" s="331"/>
      <c r="N1842" s="331"/>
    </row>
    <row r="1843" spans="2:14" ht="18" hidden="1" customHeight="1" outlineLevel="3">
      <c r="C1843" s="668"/>
      <c r="D1843" s="457"/>
      <c r="E1843" s="461"/>
      <c r="F1843" s="462"/>
      <c r="G1843" s="460">
        <f t="shared" si="356"/>
        <v>0</v>
      </c>
      <c r="H1843" s="637"/>
      <c r="I1843" s="641"/>
      <c r="J1843" s="344"/>
      <c r="K1843" s="331"/>
      <c r="L1843" s="331"/>
      <c r="M1843" s="331"/>
      <c r="N1843" s="331"/>
    </row>
    <row r="1844" spans="2:14" ht="18" hidden="1" customHeight="1" outlineLevel="4">
      <c r="C1844" s="668"/>
      <c r="D1844" s="457"/>
      <c r="E1844" s="461"/>
      <c r="F1844" s="462"/>
      <c r="G1844" s="460">
        <f t="shared" si="356"/>
        <v>0</v>
      </c>
      <c r="H1844" s="637"/>
      <c r="I1844" s="641"/>
      <c r="J1844" s="344"/>
      <c r="K1844" s="331"/>
      <c r="L1844" s="331"/>
      <c r="M1844" s="331"/>
      <c r="N1844" s="331"/>
    </row>
    <row r="1845" spans="2:14" ht="18" hidden="1" customHeight="1" outlineLevel="4">
      <c r="C1845" s="668"/>
      <c r="D1845" s="457"/>
      <c r="E1845" s="461"/>
      <c r="F1845" s="462"/>
      <c r="G1845" s="460">
        <f t="shared" si="356"/>
        <v>0</v>
      </c>
      <c r="H1845" s="637"/>
      <c r="I1845" s="641"/>
      <c r="J1845" s="344"/>
      <c r="K1845" s="331"/>
      <c r="L1845" s="331"/>
      <c r="M1845" s="331"/>
      <c r="N1845" s="331"/>
    </row>
    <row r="1846" spans="2:14" ht="18" hidden="1" customHeight="1" outlineLevel="4">
      <c r="C1846" s="668"/>
      <c r="D1846" s="457"/>
      <c r="E1846" s="461"/>
      <c r="F1846" s="462"/>
      <c r="G1846" s="460">
        <f t="shared" si="356"/>
        <v>0</v>
      </c>
      <c r="H1846" s="637"/>
      <c r="I1846" s="641"/>
      <c r="J1846" s="344"/>
      <c r="K1846" s="331"/>
      <c r="L1846" s="331"/>
      <c r="M1846" s="331"/>
      <c r="N1846" s="331"/>
    </row>
    <row r="1847" spans="2:14" ht="18" hidden="1" customHeight="1" outlineLevel="4">
      <c r="C1847" s="668"/>
      <c r="D1847" s="463"/>
      <c r="E1847" s="464"/>
      <c r="F1847" s="465"/>
      <c r="G1847" s="460">
        <f>F1847-E1847</f>
        <v>0</v>
      </c>
      <c r="H1847" s="639"/>
      <c r="I1847" s="642"/>
      <c r="J1847" s="344"/>
      <c r="K1847" s="331"/>
      <c r="L1847" s="331"/>
      <c r="M1847" s="331"/>
      <c r="N1847" s="331"/>
    </row>
    <row r="1848" spans="2:14" ht="18" hidden="1" customHeight="1" outlineLevel="3" collapsed="1" thickBot="1">
      <c r="C1848" s="669"/>
      <c r="D1848" s="429" t="s">
        <v>117</v>
      </c>
      <c r="E1848" s="424">
        <f>SUM(E1841:E1847)</f>
        <v>0</v>
      </c>
      <c r="F1848" s="424">
        <f>SUM(F1841:F1847)</f>
        <v>0</v>
      </c>
      <c r="G1848" s="425">
        <f>SUM(G1841:G1847)</f>
        <v>0</v>
      </c>
      <c r="H1848" s="659"/>
      <c r="I1848" s="660"/>
      <c r="J1848" s="344"/>
      <c r="K1848" s="331"/>
      <c r="L1848" s="331"/>
      <c r="M1848" s="331"/>
      <c r="N1848" s="331"/>
    </row>
    <row r="1849" spans="2:14" ht="18" hidden="1" customHeight="1" outlineLevel="3">
      <c r="C1849" s="667" t="s">
        <v>135</v>
      </c>
      <c r="D1849" s="421"/>
      <c r="E1849" s="422"/>
      <c r="F1849" s="414"/>
      <c r="G1849" s="442">
        <f>F1849-E1849</f>
        <v>0</v>
      </c>
      <c r="H1849" s="651"/>
      <c r="I1849" s="652"/>
      <c r="J1849" s="344"/>
      <c r="K1849" s="331"/>
      <c r="L1849" s="331"/>
      <c r="M1849" s="331"/>
      <c r="N1849" s="331"/>
    </row>
    <row r="1850" spans="2:14" ht="18" hidden="1" customHeight="1" outlineLevel="3">
      <c r="C1850" s="668"/>
      <c r="D1850" s="457"/>
      <c r="E1850" s="458"/>
      <c r="F1850" s="459"/>
      <c r="G1850" s="460">
        <f>F1850-E1850</f>
        <v>0</v>
      </c>
      <c r="H1850" s="637"/>
      <c r="I1850" s="641"/>
      <c r="J1850" s="344"/>
      <c r="K1850" s="331"/>
      <c r="L1850" s="331"/>
      <c r="M1850" s="331"/>
      <c r="N1850" s="331"/>
    </row>
    <row r="1851" spans="2:14" ht="18" hidden="1" customHeight="1" outlineLevel="3">
      <c r="C1851" s="668"/>
      <c r="D1851" s="457"/>
      <c r="E1851" s="461"/>
      <c r="F1851" s="462"/>
      <c r="G1851" s="460">
        <f t="shared" ref="G1851:G1853" si="357">F1851-E1851</f>
        <v>0</v>
      </c>
      <c r="H1851" s="637"/>
      <c r="I1851" s="641"/>
      <c r="J1851" s="344"/>
      <c r="K1851" s="331"/>
      <c r="L1851" s="331"/>
      <c r="M1851" s="331"/>
      <c r="N1851" s="331"/>
    </row>
    <row r="1852" spans="2:14" ht="18" hidden="1" customHeight="1" outlineLevel="4">
      <c r="C1852" s="668"/>
      <c r="D1852" s="457"/>
      <c r="E1852" s="461"/>
      <c r="F1852" s="462"/>
      <c r="G1852" s="460">
        <f t="shared" si="357"/>
        <v>0</v>
      </c>
      <c r="H1852" s="637"/>
      <c r="I1852" s="641"/>
      <c r="J1852" s="344"/>
      <c r="K1852" s="331"/>
      <c r="L1852" s="331"/>
      <c r="M1852" s="331"/>
      <c r="N1852" s="331"/>
    </row>
    <row r="1853" spans="2:14" ht="18" hidden="1" customHeight="1" outlineLevel="4">
      <c r="C1853" s="668"/>
      <c r="D1853" s="457"/>
      <c r="E1853" s="461"/>
      <c r="F1853" s="462"/>
      <c r="G1853" s="460">
        <f t="shared" si="357"/>
        <v>0</v>
      </c>
      <c r="H1853" s="637"/>
      <c r="I1853" s="641"/>
      <c r="J1853" s="344"/>
      <c r="K1853" s="331"/>
      <c r="L1853" s="331"/>
      <c r="M1853" s="331"/>
      <c r="N1853" s="331"/>
    </row>
    <row r="1854" spans="2:14" ht="18" hidden="1" customHeight="1" outlineLevel="4">
      <c r="C1854" s="668"/>
      <c r="D1854" s="457"/>
      <c r="E1854" s="461"/>
      <c r="F1854" s="462"/>
      <c r="G1854" s="460">
        <f>F1854-E1854</f>
        <v>0</v>
      </c>
      <c r="H1854" s="637"/>
      <c r="I1854" s="641"/>
      <c r="J1854" s="344"/>
      <c r="K1854" s="331"/>
      <c r="L1854" s="331"/>
      <c r="M1854" s="331"/>
      <c r="N1854" s="331"/>
    </row>
    <row r="1855" spans="2:14" ht="18" hidden="1" customHeight="1" outlineLevel="4">
      <c r="C1855" s="668"/>
      <c r="D1855" s="463"/>
      <c r="E1855" s="464"/>
      <c r="F1855" s="465"/>
      <c r="G1855" s="460">
        <f t="shared" ref="G1855" si="358">F1855-E1855</f>
        <v>0</v>
      </c>
      <c r="H1855" s="639"/>
      <c r="I1855" s="642"/>
      <c r="J1855" s="344"/>
      <c r="K1855" s="331"/>
      <c r="L1855" s="331"/>
      <c r="M1855" s="331"/>
      <c r="N1855" s="331"/>
    </row>
    <row r="1856" spans="2:14" ht="18" hidden="1" customHeight="1" outlineLevel="3" collapsed="1" thickBot="1">
      <c r="C1856" s="669"/>
      <c r="D1856" s="429" t="s">
        <v>117</v>
      </c>
      <c r="E1856" s="423">
        <f>SUM(E1849:E1855)</f>
        <v>0</v>
      </c>
      <c r="F1856" s="423">
        <f>SUM(F1849:F1855)</f>
        <v>0</v>
      </c>
      <c r="G1856" s="443">
        <f>SUM(G1849:G1855)</f>
        <v>0</v>
      </c>
      <c r="H1856" s="654"/>
      <c r="I1856" s="655"/>
      <c r="J1856" s="344"/>
      <c r="K1856" s="331"/>
      <c r="L1856" s="331"/>
      <c r="M1856" s="331"/>
      <c r="N1856" s="331"/>
    </row>
    <row r="1857" spans="2:14" s="192" customFormat="1" ht="18" hidden="1" customHeight="1" outlineLevel="3">
      <c r="B1857"/>
      <c r="C1857" s="667" t="s">
        <v>136</v>
      </c>
      <c r="D1857" s="421"/>
      <c r="E1857" s="422"/>
      <c r="F1857" s="414"/>
      <c r="G1857" s="442">
        <f>F1857-E1857</f>
        <v>0</v>
      </c>
      <c r="H1857" s="651"/>
      <c r="I1857" s="652"/>
      <c r="J1857" s="363"/>
      <c r="K1857" s="364"/>
      <c r="L1857" s="364"/>
      <c r="M1857" s="364"/>
      <c r="N1857" s="364"/>
    </row>
    <row r="1858" spans="2:14" ht="18" hidden="1" customHeight="1" outlineLevel="3">
      <c r="C1858" s="668"/>
      <c r="D1858" s="457"/>
      <c r="E1858" s="458"/>
      <c r="F1858" s="459"/>
      <c r="G1858" s="460">
        <f t="shared" ref="G1858:G1860" si="359">F1858-E1858</f>
        <v>0</v>
      </c>
      <c r="H1858" s="637"/>
      <c r="I1858" s="641"/>
      <c r="J1858" s="344"/>
      <c r="K1858" s="331"/>
      <c r="L1858" s="331"/>
      <c r="M1858" s="331"/>
      <c r="N1858" s="331"/>
    </row>
    <row r="1859" spans="2:14" ht="18" hidden="1" customHeight="1" outlineLevel="3">
      <c r="C1859" s="668"/>
      <c r="D1859" s="457"/>
      <c r="E1859" s="461"/>
      <c r="F1859" s="462"/>
      <c r="G1859" s="460">
        <f t="shared" si="359"/>
        <v>0</v>
      </c>
      <c r="H1859" s="637"/>
      <c r="I1859" s="641"/>
      <c r="J1859" s="344"/>
      <c r="K1859" s="331"/>
      <c r="L1859" s="331"/>
      <c r="M1859" s="331"/>
      <c r="N1859" s="331"/>
    </row>
    <row r="1860" spans="2:14" ht="18" hidden="1" customHeight="1" outlineLevel="4">
      <c r="C1860" s="668"/>
      <c r="D1860" s="457"/>
      <c r="E1860" s="461"/>
      <c r="F1860" s="462"/>
      <c r="G1860" s="460">
        <f t="shared" si="359"/>
        <v>0</v>
      </c>
      <c r="H1860" s="637"/>
      <c r="I1860" s="641"/>
      <c r="J1860" s="344"/>
      <c r="K1860" s="331"/>
      <c r="L1860" s="331"/>
      <c r="M1860" s="331"/>
      <c r="N1860" s="331"/>
    </row>
    <row r="1861" spans="2:14" ht="18" hidden="1" customHeight="1" outlineLevel="4">
      <c r="C1861" s="668"/>
      <c r="D1861" s="457"/>
      <c r="E1861" s="461"/>
      <c r="F1861" s="462"/>
      <c r="G1861" s="460">
        <f>F1861-E1861</f>
        <v>0</v>
      </c>
      <c r="H1861" s="637"/>
      <c r="I1861" s="641"/>
      <c r="J1861" s="344"/>
      <c r="K1861" s="331"/>
      <c r="L1861" s="331"/>
      <c r="M1861" s="331"/>
      <c r="N1861" s="331"/>
    </row>
    <row r="1862" spans="2:14" ht="18" hidden="1" customHeight="1" outlineLevel="4">
      <c r="C1862" s="668"/>
      <c r="D1862" s="457"/>
      <c r="E1862" s="461"/>
      <c r="F1862" s="462"/>
      <c r="G1862" s="460">
        <f t="shared" ref="G1862:G1863" si="360">F1862-E1862</f>
        <v>0</v>
      </c>
      <c r="H1862" s="637"/>
      <c r="I1862" s="641"/>
      <c r="J1862" s="344"/>
      <c r="K1862" s="331"/>
      <c r="L1862" s="331"/>
      <c r="M1862" s="331"/>
      <c r="N1862" s="331"/>
    </row>
    <row r="1863" spans="2:14" ht="18" hidden="1" customHeight="1" outlineLevel="4">
      <c r="C1863" s="668"/>
      <c r="D1863" s="463"/>
      <c r="E1863" s="464"/>
      <c r="F1863" s="465"/>
      <c r="G1863" s="460">
        <f t="shared" si="360"/>
        <v>0</v>
      </c>
      <c r="H1863" s="639"/>
      <c r="I1863" s="642"/>
      <c r="J1863" s="344"/>
      <c r="K1863" s="331"/>
      <c r="L1863" s="331"/>
      <c r="M1863" s="331"/>
      <c r="N1863" s="331"/>
    </row>
    <row r="1864" spans="2:14" ht="18" hidden="1" customHeight="1" outlineLevel="3" collapsed="1" thickBot="1">
      <c r="C1864" s="669"/>
      <c r="D1864" s="429" t="s">
        <v>117</v>
      </c>
      <c r="E1864" s="424">
        <f>SUM(E1857:E1863)</f>
        <v>0</v>
      </c>
      <c r="F1864" s="424">
        <f>SUM(F1857:F1863)</f>
        <v>0</v>
      </c>
      <c r="G1864" s="425">
        <f>SUM(G1857:G1863)</f>
        <v>0</v>
      </c>
      <c r="H1864" s="659"/>
      <c r="I1864" s="660"/>
      <c r="J1864" s="344"/>
      <c r="K1864" s="331"/>
      <c r="L1864" s="331"/>
      <c r="M1864" s="331"/>
      <c r="N1864" s="331"/>
    </row>
    <row r="1865" spans="2:14" s="193" customFormat="1" ht="18" hidden="1" customHeight="1" outlineLevel="2" collapsed="1" thickBot="1">
      <c r="B1865"/>
      <c r="C1865" s="663" t="s">
        <v>157</v>
      </c>
      <c r="D1865" s="664"/>
      <c r="E1865" s="426">
        <f>SUM(E1712,E1720,E1728,E1736,E1744,E1752,E1760,E1768,E1776,E1784,E1792,E1800,E1808,E1816,E1824,E1832,E1840,E1848,E1856,E1864)</f>
        <v>0</v>
      </c>
      <c r="F1865" s="427">
        <f t="shared" ref="F1865" si="361">SUM(F1712,F1720,F1728,F1736,F1744,F1752,F1760,F1768,F1776,F1784,F1792,F1800,F1808,F1816,F1824,F1832,F1840,F1848,F1856,F1864)</f>
        <v>0</v>
      </c>
      <c r="G1865" s="428">
        <f>SUM(G1712,G1720,G1728,G1736,G1744,G1752,G1760,G1768,G1776,G1784,G1792,G1800,G1808,G1816,G1824,G1832,G1840,G1848,G1856,G1864)</f>
        <v>0</v>
      </c>
      <c r="H1865" s="665"/>
      <c r="I1865" s="666"/>
      <c r="J1865" s="365"/>
      <c r="K1865" s="366"/>
      <c r="L1865" s="366"/>
      <c r="M1865" s="366"/>
      <c r="N1865" s="366"/>
    </row>
    <row r="1866" spans="2:14" s="434" customFormat="1" ht="18" hidden="1" customHeight="1" outlineLevel="1" collapsed="1">
      <c r="B1866" s="72"/>
      <c r="C1866" s="485"/>
      <c r="D1866" s="430"/>
      <c r="E1866" s="431"/>
      <c r="F1866" s="431"/>
      <c r="G1866" s="431"/>
      <c r="H1866" s="432"/>
      <c r="I1866" s="432"/>
      <c r="J1866" s="433"/>
      <c r="K1866" s="433"/>
      <c r="L1866" s="433"/>
      <c r="M1866" s="433"/>
      <c r="N1866" s="433"/>
    </row>
    <row r="1867" spans="2:14" ht="23.1" hidden="1" customHeight="1" outlineLevel="1" thickBot="1">
      <c r="C1867" s="482" t="s">
        <v>158</v>
      </c>
      <c r="D1867" s="189"/>
      <c r="E1867" s="190" t="str">
        <f>IF('1.Demande d''admissibilité'!C62=0,"",'1.Demande d''admissibilité'!C62)</f>
        <v/>
      </c>
      <c r="F1867" s="189"/>
      <c r="G1867" s="189"/>
      <c r="H1867" s="189"/>
      <c r="I1867" s="191" t="str">
        <f>G30</f>
        <v>PE2XX-XXXX</v>
      </c>
      <c r="J1867" s="344"/>
      <c r="K1867" s="331"/>
      <c r="L1867" s="331"/>
      <c r="M1867" s="331"/>
      <c r="N1867" s="331"/>
    </row>
    <row r="1868" spans="2:14" ht="22.5" hidden="1" customHeight="1" outlineLevel="2">
      <c r="C1868" s="635" t="s">
        <v>106</v>
      </c>
      <c r="D1868" s="636"/>
      <c r="E1868" s="644" t="s">
        <v>107</v>
      </c>
      <c r="F1868" s="645"/>
      <c r="G1868" s="646"/>
      <c r="H1868" s="656" t="s">
        <v>108</v>
      </c>
      <c r="I1868" s="635"/>
      <c r="J1868" s="344"/>
      <c r="K1868" s="331"/>
      <c r="L1868" s="331"/>
      <c r="M1868" s="331"/>
      <c r="N1868" s="331"/>
    </row>
    <row r="1869" spans="2:14" s="65" customFormat="1" ht="46.05" hidden="1" customHeight="1" outlineLevel="2" thickBot="1">
      <c r="C1869" s="483" t="s">
        <v>109</v>
      </c>
      <c r="D1869" s="472" t="s">
        <v>110</v>
      </c>
      <c r="E1869" s="419" t="s">
        <v>111</v>
      </c>
      <c r="F1869" s="408" t="s">
        <v>112</v>
      </c>
      <c r="G1869" s="419" t="s">
        <v>113</v>
      </c>
      <c r="H1869" s="649" t="s">
        <v>114</v>
      </c>
      <c r="I1869" s="650"/>
      <c r="J1869" s="420"/>
      <c r="K1869" s="333"/>
      <c r="L1869" s="333"/>
      <c r="M1869" s="333"/>
      <c r="N1869" s="333"/>
    </row>
    <row r="1870" spans="2:14" ht="18" hidden="1" customHeight="1" outlineLevel="2">
      <c r="C1870" s="667" t="s">
        <v>115</v>
      </c>
      <c r="D1870" s="471"/>
      <c r="E1870" s="422"/>
      <c r="F1870" s="414"/>
      <c r="G1870" s="442">
        <f>F1870-E1870</f>
        <v>0</v>
      </c>
      <c r="H1870" s="651"/>
      <c r="I1870" s="652"/>
      <c r="J1870" s="344"/>
      <c r="K1870" s="331"/>
      <c r="L1870" s="331"/>
      <c r="M1870" s="331"/>
      <c r="N1870" s="331"/>
    </row>
    <row r="1871" spans="2:14" ht="18" hidden="1" customHeight="1" outlineLevel="2">
      <c r="C1871" s="668"/>
      <c r="D1871" s="457"/>
      <c r="E1871" s="458"/>
      <c r="F1871" s="459"/>
      <c r="G1871" s="460">
        <f t="shared" ref="G1871:G1874" si="362">F1871-E1871</f>
        <v>0</v>
      </c>
      <c r="H1871" s="637"/>
      <c r="I1871" s="641"/>
      <c r="J1871" s="344"/>
      <c r="K1871" s="331"/>
      <c r="L1871" s="331"/>
      <c r="M1871" s="331"/>
      <c r="N1871" s="331"/>
    </row>
    <row r="1872" spans="2:14" ht="18" hidden="1" customHeight="1" outlineLevel="2">
      <c r="C1872" s="668"/>
      <c r="D1872" s="457"/>
      <c r="E1872" s="461"/>
      <c r="F1872" s="462"/>
      <c r="G1872" s="460">
        <f t="shared" si="362"/>
        <v>0</v>
      </c>
      <c r="H1872" s="637"/>
      <c r="I1872" s="641"/>
      <c r="J1872" s="344"/>
      <c r="K1872" s="331"/>
      <c r="L1872" s="331"/>
      <c r="M1872" s="331"/>
      <c r="N1872" s="331"/>
    </row>
    <row r="1873" spans="2:14" ht="18" hidden="1" customHeight="1" outlineLevel="3">
      <c r="C1873" s="668"/>
      <c r="D1873" s="457"/>
      <c r="E1873" s="461"/>
      <c r="F1873" s="462"/>
      <c r="G1873" s="460">
        <f t="shared" si="362"/>
        <v>0</v>
      </c>
      <c r="H1873" s="637"/>
      <c r="I1873" s="641"/>
      <c r="J1873" s="344"/>
      <c r="K1873" s="331"/>
      <c r="L1873" s="331"/>
      <c r="M1873" s="331"/>
      <c r="N1873" s="331"/>
    </row>
    <row r="1874" spans="2:14" ht="18" hidden="1" customHeight="1" outlineLevel="3">
      <c r="C1874" s="668"/>
      <c r="D1874" s="457"/>
      <c r="E1874" s="461"/>
      <c r="F1874" s="462"/>
      <c r="G1874" s="460">
        <f t="shared" si="362"/>
        <v>0</v>
      </c>
      <c r="H1874" s="637"/>
      <c r="I1874" s="641"/>
      <c r="J1874" s="344"/>
      <c r="K1874" s="331"/>
      <c r="L1874" s="331"/>
      <c r="M1874" s="331"/>
      <c r="N1874" s="331"/>
    </row>
    <row r="1875" spans="2:14" ht="18" hidden="1" customHeight="1" outlineLevel="3">
      <c r="C1875" s="668"/>
      <c r="D1875" s="457"/>
      <c r="E1875" s="461"/>
      <c r="F1875" s="462"/>
      <c r="G1875" s="460">
        <f>F1875-E1875</f>
        <v>0</v>
      </c>
      <c r="H1875" s="637"/>
      <c r="I1875" s="641"/>
      <c r="J1875" s="344"/>
      <c r="K1875" s="331"/>
      <c r="L1875" s="331"/>
      <c r="M1875" s="331"/>
      <c r="N1875" s="331"/>
    </row>
    <row r="1876" spans="2:14" ht="18" hidden="1" customHeight="1" outlineLevel="3">
      <c r="C1876" s="668"/>
      <c r="D1876" s="463"/>
      <c r="E1876" s="464"/>
      <c r="F1876" s="465"/>
      <c r="G1876" s="460">
        <f t="shared" ref="G1876" si="363">F1876-E1876</f>
        <v>0</v>
      </c>
      <c r="H1876" s="639"/>
      <c r="I1876" s="642"/>
      <c r="J1876" s="344"/>
      <c r="K1876" s="331"/>
      <c r="L1876" s="331"/>
      <c r="M1876" s="331"/>
      <c r="N1876" s="331"/>
    </row>
    <row r="1877" spans="2:14" ht="18" hidden="1" customHeight="1" outlineLevel="2" collapsed="1" thickBot="1">
      <c r="C1877" s="669"/>
      <c r="D1877" s="429" t="s">
        <v>117</v>
      </c>
      <c r="E1877" s="423">
        <f>SUM(E1870:E1876)</f>
        <v>0</v>
      </c>
      <c r="F1877" s="423">
        <f>SUM(F1870:F1876)</f>
        <v>0</v>
      </c>
      <c r="G1877" s="443">
        <f>SUM(G1870:G1876)</f>
        <v>0</v>
      </c>
      <c r="H1877" s="654"/>
      <c r="I1877" s="655"/>
      <c r="J1877" s="344"/>
      <c r="K1877" s="331"/>
      <c r="L1877" s="331"/>
      <c r="M1877" s="331"/>
      <c r="N1877" s="331"/>
    </row>
    <row r="1878" spans="2:14" s="192" customFormat="1" ht="18" hidden="1" customHeight="1" outlineLevel="2">
      <c r="B1878"/>
      <c r="C1878" s="667" t="s">
        <v>118</v>
      </c>
      <c r="D1878" s="421"/>
      <c r="E1878" s="422"/>
      <c r="F1878" s="414"/>
      <c r="G1878" s="442">
        <f>F1878-E1878</f>
        <v>0</v>
      </c>
      <c r="H1878" s="651"/>
      <c r="I1878" s="652"/>
      <c r="J1878" s="363"/>
      <c r="K1878" s="364"/>
      <c r="L1878" s="364"/>
      <c r="M1878" s="364"/>
      <c r="N1878" s="364"/>
    </row>
    <row r="1879" spans="2:14" ht="18" hidden="1" customHeight="1" outlineLevel="2">
      <c r="C1879" s="668"/>
      <c r="D1879" s="457"/>
      <c r="E1879" s="458"/>
      <c r="F1879" s="459"/>
      <c r="G1879" s="460">
        <f>F1879-E1879</f>
        <v>0</v>
      </c>
      <c r="H1879" s="637"/>
      <c r="I1879" s="641"/>
      <c r="J1879" s="344"/>
      <c r="K1879" s="331"/>
      <c r="L1879" s="331"/>
      <c r="M1879" s="331"/>
      <c r="N1879" s="331"/>
    </row>
    <row r="1880" spans="2:14" ht="18" hidden="1" customHeight="1" outlineLevel="2">
      <c r="C1880" s="668"/>
      <c r="D1880" s="457"/>
      <c r="E1880" s="461"/>
      <c r="F1880" s="462"/>
      <c r="G1880" s="460">
        <f>F1880-E1880</f>
        <v>0</v>
      </c>
      <c r="H1880" s="637"/>
      <c r="I1880" s="641"/>
      <c r="J1880" s="344"/>
      <c r="K1880" s="331"/>
      <c r="L1880" s="331"/>
      <c r="M1880" s="331"/>
      <c r="N1880" s="331"/>
    </row>
    <row r="1881" spans="2:14" ht="18" hidden="1" customHeight="1" outlineLevel="3">
      <c r="C1881" s="668"/>
      <c r="D1881" s="457"/>
      <c r="E1881" s="461"/>
      <c r="F1881" s="462"/>
      <c r="G1881" s="460">
        <f t="shared" ref="G1881:G1884" si="364">F1881-E1881</f>
        <v>0</v>
      </c>
      <c r="H1881" s="637"/>
      <c r="I1881" s="641"/>
      <c r="J1881" s="344"/>
      <c r="K1881" s="331"/>
      <c r="L1881" s="331"/>
      <c r="M1881" s="331"/>
      <c r="N1881" s="331"/>
    </row>
    <row r="1882" spans="2:14" ht="18" hidden="1" customHeight="1" outlineLevel="3">
      <c r="C1882" s="668"/>
      <c r="D1882" s="457"/>
      <c r="E1882" s="461"/>
      <c r="F1882" s="462"/>
      <c r="G1882" s="460">
        <f t="shared" si="364"/>
        <v>0</v>
      </c>
      <c r="H1882" s="637"/>
      <c r="I1882" s="641"/>
      <c r="J1882" s="344"/>
      <c r="K1882" s="331"/>
      <c r="L1882" s="331"/>
      <c r="M1882" s="331"/>
      <c r="N1882" s="331"/>
    </row>
    <row r="1883" spans="2:14" ht="18" hidden="1" customHeight="1" outlineLevel="3">
      <c r="C1883" s="668"/>
      <c r="D1883" s="457"/>
      <c r="E1883" s="461"/>
      <c r="F1883" s="462"/>
      <c r="G1883" s="460">
        <f t="shared" si="364"/>
        <v>0</v>
      </c>
      <c r="H1883" s="637"/>
      <c r="I1883" s="641"/>
      <c r="J1883" s="344"/>
      <c r="K1883" s="331"/>
      <c r="L1883" s="331"/>
      <c r="M1883" s="331"/>
      <c r="N1883" s="331"/>
    </row>
    <row r="1884" spans="2:14" ht="18" hidden="1" customHeight="1" outlineLevel="3">
      <c r="C1884" s="668"/>
      <c r="D1884" s="463"/>
      <c r="E1884" s="464"/>
      <c r="F1884" s="465"/>
      <c r="G1884" s="460">
        <f t="shared" si="364"/>
        <v>0</v>
      </c>
      <c r="H1884" s="639"/>
      <c r="I1884" s="642"/>
      <c r="J1884" s="344"/>
      <c r="K1884" s="331"/>
      <c r="L1884" s="331"/>
      <c r="M1884" s="331"/>
      <c r="N1884" s="331"/>
    </row>
    <row r="1885" spans="2:14" ht="18" hidden="1" customHeight="1" outlineLevel="2" collapsed="1" thickBot="1">
      <c r="C1885" s="669"/>
      <c r="D1885" s="429" t="s">
        <v>117</v>
      </c>
      <c r="E1885" s="424">
        <f>SUM(E1878:E1884)</f>
        <v>0</v>
      </c>
      <c r="F1885" s="424">
        <f>SUM(F1878:F1884)</f>
        <v>0</v>
      </c>
      <c r="G1885" s="425">
        <f>SUM(G1878:G1884)</f>
        <v>0</v>
      </c>
      <c r="H1885" s="659"/>
      <c r="I1885" s="660"/>
      <c r="J1885" s="344"/>
      <c r="K1885" s="331"/>
      <c r="L1885" s="331"/>
      <c r="M1885" s="331"/>
      <c r="N1885" s="331"/>
    </row>
    <row r="1886" spans="2:14" s="193" customFormat="1" ht="18" hidden="1" customHeight="1" outlineLevel="2">
      <c r="B1886"/>
      <c r="C1886" s="667" t="s">
        <v>119</v>
      </c>
      <c r="D1886" s="421"/>
      <c r="E1886" s="422"/>
      <c r="F1886" s="414"/>
      <c r="G1886" s="442">
        <f>F1886-E1886</f>
        <v>0</v>
      </c>
      <c r="H1886" s="661"/>
      <c r="I1886" s="662"/>
      <c r="J1886" s="365"/>
      <c r="K1886" s="366"/>
      <c r="L1886" s="366"/>
      <c r="M1886" s="366"/>
      <c r="N1886" s="366"/>
    </row>
    <row r="1887" spans="2:14" ht="18" hidden="1" customHeight="1" outlineLevel="2">
      <c r="C1887" s="668"/>
      <c r="D1887" s="457"/>
      <c r="E1887" s="458"/>
      <c r="F1887" s="459"/>
      <c r="G1887" s="460">
        <f t="shared" ref="G1887:G1891" si="365">F1887-E1887</f>
        <v>0</v>
      </c>
      <c r="H1887" s="637"/>
      <c r="I1887" s="638"/>
      <c r="J1887" s="344"/>
      <c r="K1887" s="331"/>
      <c r="L1887" s="331"/>
      <c r="M1887" s="331"/>
      <c r="N1887" s="331"/>
    </row>
    <row r="1888" spans="2:14" ht="18" hidden="1" customHeight="1" outlineLevel="2">
      <c r="C1888" s="668"/>
      <c r="D1888" s="457"/>
      <c r="E1888" s="461"/>
      <c r="F1888" s="462"/>
      <c r="G1888" s="460">
        <f t="shared" si="365"/>
        <v>0</v>
      </c>
      <c r="H1888" s="637"/>
      <c r="I1888" s="638"/>
      <c r="J1888" s="344"/>
      <c r="K1888" s="331"/>
      <c r="L1888" s="331"/>
      <c r="M1888" s="331"/>
      <c r="N1888" s="331"/>
    </row>
    <row r="1889" spans="2:14" ht="18" hidden="1" customHeight="1" outlineLevel="3">
      <c r="C1889" s="668"/>
      <c r="D1889" s="457"/>
      <c r="E1889" s="461"/>
      <c r="F1889" s="462"/>
      <c r="G1889" s="460">
        <f t="shared" si="365"/>
        <v>0</v>
      </c>
      <c r="H1889" s="637"/>
      <c r="I1889" s="638"/>
      <c r="J1889" s="344"/>
      <c r="K1889" s="331"/>
      <c r="L1889" s="331"/>
      <c r="M1889" s="331"/>
      <c r="N1889" s="331"/>
    </row>
    <row r="1890" spans="2:14" ht="18" hidden="1" customHeight="1" outlineLevel="3">
      <c r="C1890" s="668"/>
      <c r="D1890" s="457"/>
      <c r="E1890" s="461"/>
      <c r="F1890" s="462"/>
      <c r="G1890" s="460">
        <f t="shared" si="365"/>
        <v>0</v>
      </c>
      <c r="H1890" s="637"/>
      <c r="I1890" s="638"/>
      <c r="J1890" s="344"/>
      <c r="K1890" s="331"/>
      <c r="L1890" s="331"/>
      <c r="M1890" s="331"/>
      <c r="N1890" s="331"/>
    </row>
    <row r="1891" spans="2:14" ht="18" hidden="1" customHeight="1" outlineLevel="3">
      <c r="C1891" s="668"/>
      <c r="D1891" s="457"/>
      <c r="E1891" s="461"/>
      <c r="F1891" s="462"/>
      <c r="G1891" s="460">
        <f t="shared" si="365"/>
        <v>0</v>
      </c>
      <c r="H1891" s="637"/>
      <c r="I1891" s="638"/>
      <c r="J1891" s="344"/>
      <c r="K1891" s="331"/>
      <c r="L1891" s="331"/>
      <c r="M1891" s="331"/>
      <c r="N1891" s="331"/>
    </row>
    <row r="1892" spans="2:14" ht="18" hidden="1" customHeight="1" outlineLevel="3">
      <c r="C1892" s="668"/>
      <c r="D1892" s="463"/>
      <c r="E1892" s="464"/>
      <c r="F1892" s="465"/>
      <c r="G1892" s="460">
        <f>F1892-E1892</f>
        <v>0</v>
      </c>
      <c r="H1892" s="639"/>
      <c r="I1892" s="640"/>
      <c r="J1892" s="344"/>
      <c r="K1892" s="331"/>
      <c r="L1892" s="331"/>
      <c r="M1892" s="331"/>
      <c r="N1892" s="331"/>
    </row>
    <row r="1893" spans="2:14" ht="18" hidden="1" customHeight="1" outlineLevel="2" collapsed="1" thickBot="1">
      <c r="C1893" s="669"/>
      <c r="D1893" s="429" t="s">
        <v>117</v>
      </c>
      <c r="E1893" s="367">
        <f>SUM(E1886:E1892)</f>
        <v>0</v>
      </c>
      <c r="F1893" s="367">
        <f>SUM(F1886:F1892)</f>
        <v>0</v>
      </c>
      <c r="G1893" s="415">
        <f>SUM(G1886:G1892)</f>
        <v>0</v>
      </c>
      <c r="H1893" s="657"/>
      <c r="I1893" s="658"/>
      <c r="J1893" s="344"/>
      <c r="K1893" s="331"/>
      <c r="L1893" s="331"/>
      <c r="M1893" s="331"/>
      <c r="N1893" s="331"/>
    </row>
    <row r="1894" spans="2:14" s="192" customFormat="1" ht="18" hidden="1" customHeight="1" outlineLevel="2">
      <c r="B1894"/>
      <c r="C1894" s="667" t="s">
        <v>120</v>
      </c>
      <c r="D1894" s="421"/>
      <c r="E1894" s="422"/>
      <c r="F1894" s="414"/>
      <c r="G1894" s="442">
        <f>F1894-E1894</f>
        <v>0</v>
      </c>
      <c r="H1894" s="651"/>
      <c r="I1894" s="652"/>
      <c r="J1894" s="363"/>
      <c r="K1894" s="364"/>
      <c r="L1894" s="364"/>
      <c r="M1894" s="364"/>
      <c r="N1894" s="364"/>
    </row>
    <row r="1895" spans="2:14" ht="18" hidden="1" customHeight="1" outlineLevel="2">
      <c r="C1895" s="668"/>
      <c r="D1895" s="457"/>
      <c r="E1895" s="458"/>
      <c r="F1895" s="459"/>
      <c r="G1895" s="460">
        <f>F1895-E1895</f>
        <v>0</v>
      </c>
      <c r="H1895" s="637"/>
      <c r="I1895" s="641"/>
      <c r="J1895" s="344"/>
      <c r="K1895" s="331"/>
      <c r="L1895" s="331"/>
      <c r="M1895" s="331"/>
      <c r="N1895" s="331"/>
    </row>
    <row r="1896" spans="2:14" ht="18" hidden="1" customHeight="1" outlineLevel="2">
      <c r="C1896" s="668"/>
      <c r="D1896" s="457"/>
      <c r="E1896" s="461"/>
      <c r="F1896" s="462"/>
      <c r="G1896" s="460">
        <f t="shared" ref="G1896:G1898" si="366">F1896-E1896</f>
        <v>0</v>
      </c>
      <c r="H1896" s="637"/>
      <c r="I1896" s="641"/>
      <c r="J1896" s="344"/>
      <c r="K1896" s="331"/>
      <c r="L1896" s="331"/>
      <c r="M1896" s="331"/>
      <c r="N1896" s="331"/>
    </row>
    <row r="1897" spans="2:14" ht="18" hidden="1" customHeight="1" outlineLevel="3">
      <c r="C1897" s="668"/>
      <c r="D1897" s="457"/>
      <c r="E1897" s="461"/>
      <c r="F1897" s="462"/>
      <c r="G1897" s="460">
        <f t="shared" si="366"/>
        <v>0</v>
      </c>
      <c r="H1897" s="637"/>
      <c r="I1897" s="641"/>
      <c r="J1897" s="344"/>
      <c r="K1897" s="331"/>
      <c r="L1897" s="331"/>
      <c r="M1897" s="331"/>
      <c r="N1897" s="331"/>
    </row>
    <row r="1898" spans="2:14" ht="18" hidden="1" customHeight="1" outlineLevel="3">
      <c r="C1898" s="668"/>
      <c r="D1898" s="457"/>
      <c r="E1898" s="461"/>
      <c r="F1898" s="462"/>
      <c r="G1898" s="460">
        <f t="shared" si="366"/>
        <v>0</v>
      </c>
      <c r="H1898" s="637"/>
      <c r="I1898" s="641"/>
      <c r="J1898" s="344"/>
      <c r="K1898" s="331"/>
      <c r="L1898" s="331"/>
      <c r="M1898" s="331"/>
      <c r="N1898" s="331"/>
    </row>
    <row r="1899" spans="2:14" ht="18" hidden="1" customHeight="1" outlineLevel="3">
      <c r="C1899" s="668"/>
      <c r="D1899" s="457"/>
      <c r="E1899" s="461"/>
      <c r="F1899" s="462"/>
      <c r="G1899" s="460">
        <f>F1899-E1899</f>
        <v>0</v>
      </c>
      <c r="H1899" s="637"/>
      <c r="I1899" s="641"/>
      <c r="J1899" s="344"/>
      <c r="K1899" s="331"/>
      <c r="L1899" s="331"/>
      <c r="M1899" s="331"/>
      <c r="N1899" s="331"/>
    </row>
    <row r="1900" spans="2:14" ht="18" hidden="1" customHeight="1" outlineLevel="3">
      <c r="C1900" s="668"/>
      <c r="D1900" s="463"/>
      <c r="E1900" s="464"/>
      <c r="F1900" s="465"/>
      <c r="G1900" s="460">
        <f t="shared" ref="G1900" si="367">F1900-E1900</f>
        <v>0</v>
      </c>
      <c r="H1900" s="639"/>
      <c r="I1900" s="642"/>
      <c r="J1900" s="344"/>
      <c r="K1900" s="331"/>
      <c r="L1900" s="331"/>
      <c r="M1900" s="331"/>
      <c r="N1900" s="331"/>
    </row>
    <row r="1901" spans="2:14" ht="18" hidden="1" customHeight="1" outlineLevel="2" collapsed="1" thickBot="1">
      <c r="C1901" s="669"/>
      <c r="D1901" s="429" t="s">
        <v>117</v>
      </c>
      <c r="E1901" s="424">
        <f>SUM(E1894:E1900)</f>
        <v>0</v>
      </c>
      <c r="F1901" s="424">
        <f>SUM(F1894:F1900)</f>
        <v>0</v>
      </c>
      <c r="G1901" s="425">
        <f>SUM(G1894:G1900)</f>
        <v>0</v>
      </c>
      <c r="H1901" s="659"/>
      <c r="I1901" s="660"/>
      <c r="J1901" s="344"/>
      <c r="K1901" s="331"/>
      <c r="L1901" s="331"/>
      <c r="M1901" s="331"/>
      <c r="N1901" s="331"/>
    </row>
    <row r="1902" spans="2:14" s="192" customFormat="1" ht="18" hidden="1" customHeight="1" outlineLevel="2">
      <c r="B1902"/>
      <c r="C1902" s="667" t="s">
        <v>121</v>
      </c>
      <c r="D1902" s="421"/>
      <c r="E1902" s="422"/>
      <c r="F1902" s="414"/>
      <c r="G1902" s="442">
        <f>F1902-E1902</f>
        <v>0</v>
      </c>
      <c r="H1902" s="651"/>
      <c r="I1902" s="652"/>
      <c r="J1902" s="363"/>
      <c r="K1902" s="364"/>
      <c r="L1902" s="364"/>
      <c r="M1902" s="364"/>
      <c r="N1902" s="364"/>
    </row>
    <row r="1903" spans="2:14" ht="18" hidden="1" customHeight="1" outlineLevel="2">
      <c r="C1903" s="668"/>
      <c r="D1903" s="457"/>
      <c r="E1903" s="458"/>
      <c r="F1903" s="459"/>
      <c r="G1903" s="460">
        <f t="shared" ref="G1903:G1905" si="368">F1903-E1903</f>
        <v>0</v>
      </c>
      <c r="H1903" s="637"/>
      <c r="I1903" s="641"/>
      <c r="J1903" s="344"/>
      <c r="K1903" s="331"/>
      <c r="L1903" s="331"/>
      <c r="M1903" s="331"/>
      <c r="N1903" s="331"/>
    </row>
    <row r="1904" spans="2:14" ht="18" hidden="1" customHeight="1" outlineLevel="2">
      <c r="C1904" s="668"/>
      <c r="D1904" s="457"/>
      <c r="E1904" s="461"/>
      <c r="F1904" s="462"/>
      <c r="G1904" s="460">
        <f t="shared" si="368"/>
        <v>0</v>
      </c>
      <c r="H1904" s="637"/>
      <c r="I1904" s="641"/>
      <c r="J1904" s="344"/>
      <c r="K1904" s="331"/>
      <c r="L1904" s="331"/>
      <c r="M1904" s="331"/>
      <c r="N1904" s="331"/>
    </row>
    <row r="1905" spans="2:14" ht="18" hidden="1" customHeight="1" outlineLevel="3">
      <c r="C1905" s="668"/>
      <c r="D1905" s="457"/>
      <c r="E1905" s="461"/>
      <c r="F1905" s="462"/>
      <c r="G1905" s="460">
        <f t="shared" si="368"/>
        <v>0</v>
      </c>
      <c r="H1905" s="637"/>
      <c r="I1905" s="641"/>
      <c r="J1905" s="344"/>
      <c r="K1905" s="331"/>
      <c r="L1905" s="331"/>
      <c r="M1905" s="331"/>
      <c r="N1905" s="331"/>
    </row>
    <row r="1906" spans="2:14" ht="18" hidden="1" customHeight="1" outlineLevel="3">
      <c r="C1906" s="668"/>
      <c r="D1906" s="457"/>
      <c r="E1906" s="461"/>
      <c r="F1906" s="462"/>
      <c r="G1906" s="460">
        <f>F1906-E1906</f>
        <v>0</v>
      </c>
      <c r="H1906" s="637"/>
      <c r="I1906" s="641"/>
      <c r="J1906" s="344"/>
      <c r="K1906" s="331"/>
      <c r="L1906" s="331"/>
      <c r="M1906" s="331"/>
      <c r="N1906" s="331"/>
    </row>
    <row r="1907" spans="2:14" ht="18" hidden="1" customHeight="1" outlineLevel="3">
      <c r="C1907" s="668"/>
      <c r="D1907" s="457"/>
      <c r="E1907" s="461"/>
      <c r="F1907" s="462"/>
      <c r="G1907" s="460">
        <f t="shared" ref="G1907:G1908" si="369">F1907-E1907</f>
        <v>0</v>
      </c>
      <c r="H1907" s="637"/>
      <c r="I1907" s="641"/>
      <c r="J1907" s="344"/>
      <c r="K1907" s="331"/>
      <c r="L1907" s="331"/>
      <c r="M1907" s="331"/>
      <c r="N1907" s="331"/>
    </row>
    <row r="1908" spans="2:14" ht="18" hidden="1" customHeight="1" outlineLevel="3">
      <c r="C1908" s="668"/>
      <c r="D1908" s="463"/>
      <c r="E1908" s="464"/>
      <c r="F1908" s="465"/>
      <c r="G1908" s="460">
        <f t="shared" si="369"/>
        <v>0</v>
      </c>
      <c r="H1908" s="639"/>
      <c r="I1908" s="642"/>
      <c r="J1908" s="344"/>
      <c r="K1908" s="331"/>
      <c r="L1908" s="331"/>
      <c r="M1908" s="331"/>
      <c r="N1908" s="331"/>
    </row>
    <row r="1909" spans="2:14" ht="18" hidden="1" customHeight="1" outlineLevel="2" collapsed="1" thickBot="1">
      <c r="C1909" s="669"/>
      <c r="D1909" s="429" t="s">
        <v>117</v>
      </c>
      <c r="E1909" s="424">
        <f>SUM(E1902:E1908)</f>
        <v>0</v>
      </c>
      <c r="F1909" s="424">
        <f>SUM(F1902:F1908)</f>
        <v>0</v>
      </c>
      <c r="G1909" s="425">
        <f>SUM(G1902:G1908)</f>
        <v>0</v>
      </c>
      <c r="H1909" s="659"/>
      <c r="I1909" s="660"/>
      <c r="J1909" s="344"/>
      <c r="K1909" s="331"/>
      <c r="L1909" s="331"/>
      <c r="M1909" s="331"/>
      <c r="N1909" s="331"/>
    </row>
    <row r="1910" spans="2:14" s="192" customFormat="1" ht="18" hidden="1" customHeight="1" outlineLevel="2">
      <c r="B1910"/>
      <c r="C1910" s="667" t="s">
        <v>122</v>
      </c>
      <c r="D1910" s="421"/>
      <c r="E1910" s="422"/>
      <c r="F1910" s="414"/>
      <c r="G1910" s="442">
        <f>F1910-E1910</f>
        <v>0</v>
      </c>
      <c r="H1910" s="651"/>
      <c r="I1910" s="652"/>
      <c r="J1910" s="363"/>
      <c r="K1910" s="364"/>
      <c r="L1910" s="364"/>
      <c r="M1910" s="364"/>
      <c r="N1910" s="364"/>
    </row>
    <row r="1911" spans="2:14" ht="18" hidden="1" customHeight="1" outlineLevel="2">
      <c r="C1911" s="668"/>
      <c r="D1911" s="457"/>
      <c r="E1911" s="458"/>
      <c r="F1911" s="459"/>
      <c r="G1911" s="460">
        <f t="shared" ref="G1911:G1914" si="370">F1911-E1911</f>
        <v>0</v>
      </c>
      <c r="H1911" s="637"/>
      <c r="I1911" s="641"/>
      <c r="J1911" s="344"/>
      <c r="K1911" s="331"/>
      <c r="L1911" s="331"/>
      <c r="M1911" s="331"/>
      <c r="N1911" s="331"/>
    </row>
    <row r="1912" spans="2:14" ht="18" hidden="1" customHeight="1" outlineLevel="2">
      <c r="C1912" s="668"/>
      <c r="D1912" s="457"/>
      <c r="E1912" s="461"/>
      <c r="F1912" s="462"/>
      <c r="G1912" s="460">
        <f t="shared" si="370"/>
        <v>0</v>
      </c>
      <c r="H1912" s="637"/>
      <c r="I1912" s="641"/>
      <c r="J1912" s="344"/>
      <c r="K1912" s="331"/>
      <c r="L1912" s="331"/>
      <c r="M1912" s="331"/>
      <c r="N1912" s="331"/>
    </row>
    <row r="1913" spans="2:14" ht="18" hidden="1" customHeight="1" outlineLevel="3">
      <c r="C1913" s="668"/>
      <c r="D1913" s="457"/>
      <c r="E1913" s="461"/>
      <c r="F1913" s="462"/>
      <c r="G1913" s="460">
        <f t="shared" si="370"/>
        <v>0</v>
      </c>
      <c r="H1913" s="637"/>
      <c r="I1913" s="641"/>
      <c r="J1913" s="344"/>
      <c r="K1913" s="331"/>
      <c r="L1913" s="331"/>
      <c r="M1913" s="331"/>
      <c r="N1913" s="331"/>
    </row>
    <row r="1914" spans="2:14" ht="18" hidden="1" customHeight="1" outlineLevel="3">
      <c r="C1914" s="668"/>
      <c r="D1914" s="457"/>
      <c r="E1914" s="461"/>
      <c r="F1914" s="462"/>
      <c r="G1914" s="460">
        <f t="shared" si="370"/>
        <v>0</v>
      </c>
      <c r="H1914" s="637"/>
      <c r="I1914" s="641"/>
      <c r="J1914" s="344"/>
      <c r="K1914" s="331"/>
      <c r="L1914" s="331"/>
      <c r="M1914" s="331"/>
      <c r="N1914" s="331"/>
    </row>
    <row r="1915" spans="2:14" ht="18" hidden="1" customHeight="1" outlineLevel="3">
      <c r="C1915" s="668"/>
      <c r="D1915" s="457"/>
      <c r="E1915" s="461"/>
      <c r="F1915" s="462"/>
      <c r="G1915" s="460">
        <f>F1915-E1915</f>
        <v>0</v>
      </c>
      <c r="H1915" s="637"/>
      <c r="I1915" s="641"/>
      <c r="J1915" s="344"/>
      <c r="K1915" s="331"/>
      <c r="L1915" s="331"/>
      <c r="M1915" s="331"/>
      <c r="N1915" s="331"/>
    </row>
    <row r="1916" spans="2:14" ht="18" hidden="1" customHeight="1" outlineLevel="3">
      <c r="C1916" s="668"/>
      <c r="D1916" s="463"/>
      <c r="E1916" s="464"/>
      <c r="F1916" s="465"/>
      <c r="G1916" s="460">
        <f t="shared" ref="G1916" si="371">F1916-E1916</f>
        <v>0</v>
      </c>
      <c r="H1916" s="639"/>
      <c r="I1916" s="642"/>
      <c r="J1916" s="344"/>
      <c r="K1916" s="331"/>
      <c r="L1916" s="331"/>
      <c r="M1916" s="331"/>
      <c r="N1916" s="331"/>
    </row>
    <row r="1917" spans="2:14" ht="18" hidden="1" customHeight="1" outlineLevel="2" collapsed="1" thickBot="1">
      <c r="C1917" s="669"/>
      <c r="D1917" s="429" t="s">
        <v>117</v>
      </c>
      <c r="E1917" s="424">
        <f>SUM(E1910:E1916)</f>
        <v>0</v>
      </c>
      <c r="F1917" s="424">
        <f>SUM(F1910:F1916)</f>
        <v>0</v>
      </c>
      <c r="G1917" s="425">
        <f>SUM(G1910:G1916)</f>
        <v>0</v>
      </c>
      <c r="H1917" s="659"/>
      <c r="I1917" s="660"/>
      <c r="J1917" s="344"/>
      <c r="K1917" s="331"/>
      <c r="L1917" s="331"/>
      <c r="M1917" s="331"/>
      <c r="N1917" s="331"/>
    </row>
    <row r="1918" spans="2:14" ht="18" hidden="1" customHeight="1" outlineLevel="2">
      <c r="C1918" s="667" t="s">
        <v>123</v>
      </c>
      <c r="D1918" s="421"/>
      <c r="E1918" s="422"/>
      <c r="F1918" s="414"/>
      <c r="G1918" s="442">
        <f>F1918-E1918</f>
        <v>0</v>
      </c>
      <c r="H1918" s="651"/>
      <c r="I1918" s="652"/>
      <c r="J1918" s="344"/>
      <c r="K1918" s="331"/>
      <c r="L1918" s="331"/>
      <c r="M1918" s="331"/>
      <c r="N1918" s="331"/>
    </row>
    <row r="1919" spans="2:14" ht="18" hidden="1" customHeight="1" outlineLevel="2">
      <c r="C1919" s="668"/>
      <c r="D1919" s="457"/>
      <c r="E1919" s="458"/>
      <c r="F1919" s="459"/>
      <c r="G1919" s="460">
        <f>F1919-E1919</f>
        <v>0</v>
      </c>
      <c r="H1919" s="637"/>
      <c r="I1919" s="641"/>
      <c r="J1919" s="344"/>
      <c r="K1919" s="331"/>
      <c r="L1919" s="331"/>
      <c r="M1919" s="331"/>
      <c r="N1919" s="331"/>
    </row>
    <row r="1920" spans="2:14" ht="18" hidden="1" customHeight="1" outlineLevel="2">
      <c r="C1920" s="668"/>
      <c r="D1920" s="457"/>
      <c r="E1920" s="461"/>
      <c r="F1920" s="462"/>
      <c r="G1920" s="460">
        <f>F1920-E1920</f>
        <v>0</v>
      </c>
      <c r="H1920" s="637"/>
      <c r="I1920" s="641"/>
      <c r="J1920" s="344"/>
      <c r="K1920" s="331"/>
      <c r="L1920" s="331"/>
      <c r="M1920" s="331"/>
      <c r="N1920" s="331"/>
    </row>
    <row r="1921" spans="2:14" ht="18" hidden="1" customHeight="1" outlineLevel="3">
      <c r="C1921" s="668"/>
      <c r="D1921" s="457"/>
      <c r="E1921" s="461"/>
      <c r="F1921" s="462"/>
      <c r="G1921" s="460">
        <f t="shared" ref="G1921:G1924" si="372">F1921-E1921</f>
        <v>0</v>
      </c>
      <c r="H1921" s="637"/>
      <c r="I1921" s="641"/>
      <c r="J1921" s="344"/>
      <c r="K1921" s="331"/>
      <c r="L1921" s="331"/>
      <c r="M1921" s="331"/>
      <c r="N1921" s="331"/>
    </row>
    <row r="1922" spans="2:14" ht="18" hidden="1" customHeight="1" outlineLevel="3">
      <c r="C1922" s="668"/>
      <c r="D1922" s="457"/>
      <c r="E1922" s="461"/>
      <c r="F1922" s="462"/>
      <c r="G1922" s="460">
        <f t="shared" si="372"/>
        <v>0</v>
      </c>
      <c r="H1922" s="637"/>
      <c r="I1922" s="641"/>
      <c r="J1922" s="344"/>
      <c r="K1922" s="331"/>
      <c r="L1922" s="331"/>
      <c r="M1922" s="331"/>
      <c r="N1922" s="331"/>
    </row>
    <row r="1923" spans="2:14" ht="18" hidden="1" customHeight="1" outlineLevel="3">
      <c r="C1923" s="668"/>
      <c r="D1923" s="457"/>
      <c r="E1923" s="461"/>
      <c r="F1923" s="462"/>
      <c r="G1923" s="460">
        <f t="shared" si="372"/>
        <v>0</v>
      </c>
      <c r="H1923" s="637"/>
      <c r="I1923" s="641"/>
      <c r="J1923" s="344"/>
      <c r="K1923" s="331"/>
      <c r="L1923" s="331"/>
      <c r="M1923" s="331"/>
      <c r="N1923" s="331"/>
    </row>
    <row r="1924" spans="2:14" ht="18" hidden="1" customHeight="1" outlineLevel="3">
      <c r="C1924" s="668"/>
      <c r="D1924" s="463"/>
      <c r="E1924" s="464"/>
      <c r="F1924" s="465"/>
      <c r="G1924" s="460">
        <f t="shared" si="372"/>
        <v>0</v>
      </c>
      <c r="H1924" s="639"/>
      <c r="I1924" s="642"/>
      <c r="J1924" s="344"/>
      <c r="K1924" s="331"/>
      <c r="L1924" s="331"/>
      <c r="M1924" s="331"/>
      <c r="N1924" s="331"/>
    </row>
    <row r="1925" spans="2:14" ht="18" hidden="1" customHeight="1" outlineLevel="2" collapsed="1" thickBot="1">
      <c r="C1925" s="669"/>
      <c r="D1925" s="429" t="s">
        <v>117</v>
      </c>
      <c r="E1925" s="423">
        <f>SUM(E1918:E1924)</f>
        <v>0</v>
      </c>
      <c r="F1925" s="423">
        <f>SUM(F1918:F1924)</f>
        <v>0</v>
      </c>
      <c r="G1925" s="443">
        <f>SUM(G1918:G1924)</f>
        <v>0</v>
      </c>
      <c r="H1925" s="654"/>
      <c r="I1925" s="655"/>
      <c r="J1925" s="344"/>
      <c r="K1925" s="331"/>
      <c r="L1925" s="331"/>
      <c r="M1925" s="331"/>
      <c r="N1925" s="331"/>
    </row>
    <row r="1926" spans="2:14" s="192" customFormat="1" ht="18" hidden="1" customHeight="1" outlineLevel="2">
      <c r="B1926"/>
      <c r="C1926" s="667" t="s">
        <v>124</v>
      </c>
      <c r="D1926" s="421"/>
      <c r="E1926" s="422"/>
      <c r="F1926" s="414"/>
      <c r="G1926" s="442">
        <f>F1926-E1926</f>
        <v>0</v>
      </c>
      <c r="H1926" s="651"/>
      <c r="I1926" s="652"/>
      <c r="J1926" s="363"/>
      <c r="K1926" s="364"/>
      <c r="L1926" s="364"/>
      <c r="M1926" s="364"/>
      <c r="N1926" s="364"/>
    </row>
    <row r="1927" spans="2:14" ht="18" hidden="1" customHeight="1" outlineLevel="2">
      <c r="C1927" s="668"/>
      <c r="D1927" s="457"/>
      <c r="E1927" s="458"/>
      <c r="F1927" s="459"/>
      <c r="G1927" s="460">
        <f t="shared" ref="G1927:G1931" si="373">F1927-E1927</f>
        <v>0</v>
      </c>
      <c r="H1927" s="637"/>
      <c r="I1927" s="641"/>
      <c r="J1927" s="344"/>
      <c r="K1927" s="331"/>
      <c r="L1927" s="331"/>
      <c r="M1927" s="331"/>
      <c r="N1927" s="331"/>
    </row>
    <row r="1928" spans="2:14" ht="18" hidden="1" customHeight="1" outlineLevel="2">
      <c r="C1928" s="668"/>
      <c r="D1928" s="457"/>
      <c r="E1928" s="461"/>
      <c r="F1928" s="462"/>
      <c r="G1928" s="460">
        <f t="shared" si="373"/>
        <v>0</v>
      </c>
      <c r="H1928" s="637"/>
      <c r="I1928" s="641"/>
      <c r="J1928" s="344"/>
      <c r="K1928" s="331"/>
      <c r="L1928" s="331"/>
      <c r="M1928" s="331"/>
      <c r="N1928" s="331"/>
    </row>
    <row r="1929" spans="2:14" ht="18" hidden="1" customHeight="1" outlineLevel="3">
      <c r="C1929" s="668"/>
      <c r="D1929" s="457"/>
      <c r="E1929" s="461"/>
      <c r="F1929" s="462"/>
      <c r="G1929" s="460">
        <f t="shared" si="373"/>
        <v>0</v>
      </c>
      <c r="H1929" s="637"/>
      <c r="I1929" s="641"/>
      <c r="J1929" s="344"/>
      <c r="K1929" s="331"/>
      <c r="L1929" s="331"/>
      <c r="M1929" s="331"/>
      <c r="N1929" s="331"/>
    </row>
    <row r="1930" spans="2:14" ht="18" hidden="1" customHeight="1" outlineLevel="3">
      <c r="C1930" s="668"/>
      <c r="D1930" s="457"/>
      <c r="E1930" s="461"/>
      <c r="F1930" s="462"/>
      <c r="G1930" s="460">
        <f t="shared" si="373"/>
        <v>0</v>
      </c>
      <c r="H1930" s="637"/>
      <c r="I1930" s="641"/>
      <c r="J1930" s="344"/>
      <c r="K1930" s="331"/>
      <c r="L1930" s="331"/>
      <c r="M1930" s="331"/>
      <c r="N1930" s="331"/>
    </row>
    <row r="1931" spans="2:14" ht="18" hidden="1" customHeight="1" outlineLevel="3">
      <c r="C1931" s="668"/>
      <c r="D1931" s="457"/>
      <c r="E1931" s="461"/>
      <c r="F1931" s="462"/>
      <c r="G1931" s="460">
        <f t="shared" si="373"/>
        <v>0</v>
      </c>
      <c r="H1931" s="637"/>
      <c r="I1931" s="641"/>
      <c r="J1931" s="344"/>
      <c r="K1931" s="331"/>
      <c r="L1931" s="331"/>
      <c r="M1931" s="331"/>
      <c r="N1931" s="331"/>
    </row>
    <row r="1932" spans="2:14" ht="18" hidden="1" customHeight="1" outlineLevel="3">
      <c r="C1932" s="668"/>
      <c r="D1932" s="463"/>
      <c r="E1932" s="464"/>
      <c r="F1932" s="465"/>
      <c r="G1932" s="460">
        <f>F1932-E1932</f>
        <v>0</v>
      </c>
      <c r="H1932" s="639"/>
      <c r="I1932" s="642"/>
      <c r="J1932" s="344"/>
      <c r="K1932" s="331"/>
      <c r="L1932" s="331"/>
      <c r="M1932" s="331"/>
      <c r="N1932" s="331"/>
    </row>
    <row r="1933" spans="2:14" ht="18" hidden="1" customHeight="1" outlineLevel="2" collapsed="1" thickBot="1">
      <c r="C1933" s="669"/>
      <c r="D1933" s="429" t="s">
        <v>117</v>
      </c>
      <c r="E1933" s="424">
        <f>SUM(E1926:E1932)</f>
        <v>0</v>
      </c>
      <c r="F1933" s="424">
        <f>SUM(F1926:F1932)</f>
        <v>0</v>
      </c>
      <c r="G1933" s="425">
        <f>SUM(G1926:G1932)</f>
        <v>0</v>
      </c>
      <c r="H1933" s="659"/>
      <c r="I1933" s="660"/>
      <c r="J1933" s="344"/>
      <c r="K1933" s="331"/>
      <c r="L1933" s="331"/>
      <c r="M1933" s="331"/>
      <c r="N1933" s="331"/>
    </row>
    <row r="1934" spans="2:14" s="193" customFormat="1" ht="18" hidden="1" customHeight="1" outlineLevel="3">
      <c r="B1934"/>
      <c r="C1934" s="667" t="s">
        <v>125</v>
      </c>
      <c r="D1934" s="421"/>
      <c r="E1934" s="422"/>
      <c r="F1934" s="414"/>
      <c r="G1934" s="442">
        <f>F1934-E1934</f>
        <v>0</v>
      </c>
      <c r="H1934" s="661"/>
      <c r="I1934" s="662"/>
      <c r="J1934" s="365"/>
      <c r="K1934" s="366"/>
      <c r="L1934" s="366"/>
      <c r="M1934" s="366"/>
      <c r="N1934" s="366"/>
    </row>
    <row r="1935" spans="2:14" ht="18" hidden="1" customHeight="1" outlineLevel="3">
      <c r="C1935" s="668"/>
      <c r="D1935" s="457"/>
      <c r="E1935" s="458"/>
      <c r="F1935" s="459"/>
      <c r="G1935" s="460">
        <f>F1935-E1935</f>
        <v>0</v>
      </c>
      <c r="H1935" s="637"/>
      <c r="I1935" s="638"/>
      <c r="J1935" s="344"/>
      <c r="K1935" s="331"/>
      <c r="L1935" s="331"/>
      <c r="M1935" s="331"/>
      <c r="N1935" s="331"/>
    </row>
    <row r="1936" spans="2:14" ht="18" hidden="1" customHeight="1" outlineLevel="3">
      <c r="C1936" s="668"/>
      <c r="D1936" s="457"/>
      <c r="E1936" s="461"/>
      <c r="F1936" s="462"/>
      <c r="G1936" s="460">
        <f t="shared" ref="G1936:G1938" si="374">F1936-E1936</f>
        <v>0</v>
      </c>
      <c r="H1936" s="637"/>
      <c r="I1936" s="638"/>
      <c r="J1936" s="344"/>
      <c r="K1936" s="331"/>
      <c r="L1936" s="331"/>
      <c r="M1936" s="331"/>
      <c r="N1936" s="331"/>
    </row>
    <row r="1937" spans="2:14" ht="18" hidden="1" customHeight="1" outlineLevel="4">
      <c r="C1937" s="668"/>
      <c r="D1937" s="457"/>
      <c r="E1937" s="461"/>
      <c r="F1937" s="462"/>
      <c r="G1937" s="460">
        <f t="shared" si="374"/>
        <v>0</v>
      </c>
      <c r="H1937" s="637"/>
      <c r="I1937" s="638"/>
      <c r="J1937" s="344"/>
      <c r="K1937" s="331"/>
      <c r="L1937" s="331"/>
      <c r="M1937" s="331"/>
      <c r="N1937" s="331"/>
    </row>
    <row r="1938" spans="2:14" ht="18" hidden="1" customHeight="1" outlineLevel="4">
      <c r="C1938" s="668"/>
      <c r="D1938" s="457"/>
      <c r="E1938" s="461"/>
      <c r="F1938" s="462"/>
      <c r="G1938" s="460">
        <f t="shared" si="374"/>
        <v>0</v>
      </c>
      <c r="H1938" s="637"/>
      <c r="I1938" s="638"/>
      <c r="J1938" s="344"/>
      <c r="K1938" s="331"/>
      <c r="L1938" s="331"/>
      <c r="M1938" s="331"/>
      <c r="N1938" s="331"/>
    </row>
    <row r="1939" spans="2:14" ht="18" hidden="1" customHeight="1" outlineLevel="4">
      <c r="C1939" s="668"/>
      <c r="D1939" s="457"/>
      <c r="E1939" s="461"/>
      <c r="F1939" s="462"/>
      <c r="G1939" s="460">
        <f>F1939-E1939</f>
        <v>0</v>
      </c>
      <c r="H1939" s="637"/>
      <c r="I1939" s="638"/>
      <c r="J1939" s="344"/>
      <c r="K1939" s="331"/>
      <c r="L1939" s="331"/>
      <c r="M1939" s="331"/>
      <c r="N1939" s="331"/>
    </row>
    <row r="1940" spans="2:14" ht="18" hidden="1" customHeight="1" outlineLevel="4">
      <c r="C1940" s="668"/>
      <c r="D1940" s="463"/>
      <c r="E1940" s="464"/>
      <c r="F1940" s="465"/>
      <c r="G1940" s="460">
        <f t="shared" ref="G1940" si="375">F1940-E1940</f>
        <v>0</v>
      </c>
      <c r="H1940" s="639"/>
      <c r="I1940" s="640"/>
      <c r="J1940" s="344"/>
      <c r="K1940" s="331"/>
      <c r="L1940" s="331"/>
      <c r="M1940" s="331"/>
      <c r="N1940" s="331"/>
    </row>
    <row r="1941" spans="2:14" ht="18" hidden="1" customHeight="1" outlineLevel="3" collapsed="1" thickBot="1">
      <c r="C1941" s="669"/>
      <c r="D1941" s="429" t="s">
        <v>117</v>
      </c>
      <c r="E1941" s="367">
        <f>SUM(E1934:E1940)</f>
        <v>0</v>
      </c>
      <c r="F1941" s="367">
        <f>SUM(F1934:F1940)</f>
        <v>0</v>
      </c>
      <c r="G1941" s="415">
        <f>SUM(G1934:G1940)</f>
        <v>0</v>
      </c>
      <c r="H1941" s="657"/>
      <c r="I1941" s="658"/>
      <c r="J1941" s="344"/>
      <c r="K1941" s="331"/>
      <c r="L1941" s="331"/>
      <c r="M1941" s="331"/>
      <c r="N1941" s="331"/>
    </row>
    <row r="1942" spans="2:14" s="192" customFormat="1" ht="18" hidden="1" customHeight="1" outlineLevel="3">
      <c r="B1942"/>
      <c r="C1942" s="667" t="s">
        <v>126</v>
      </c>
      <c r="D1942" s="421"/>
      <c r="E1942" s="422"/>
      <c r="F1942" s="414"/>
      <c r="G1942" s="442">
        <f>F1942-E1942</f>
        <v>0</v>
      </c>
      <c r="H1942" s="651"/>
      <c r="I1942" s="652"/>
      <c r="J1942" s="363"/>
      <c r="K1942" s="364"/>
      <c r="L1942" s="364"/>
      <c r="M1942" s="364"/>
      <c r="N1942" s="364"/>
    </row>
    <row r="1943" spans="2:14" ht="18" hidden="1" customHeight="1" outlineLevel="3">
      <c r="C1943" s="668"/>
      <c r="D1943" s="457"/>
      <c r="E1943" s="458"/>
      <c r="F1943" s="459"/>
      <c r="G1943" s="460">
        <f t="shared" ref="G1943:G1945" si="376">F1943-E1943</f>
        <v>0</v>
      </c>
      <c r="H1943" s="637"/>
      <c r="I1943" s="641"/>
      <c r="J1943" s="344"/>
      <c r="K1943" s="331"/>
      <c r="L1943" s="331"/>
      <c r="M1943" s="331"/>
      <c r="N1943" s="331"/>
    </row>
    <row r="1944" spans="2:14" ht="18" hidden="1" customHeight="1" outlineLevel="3">
      <c r="C1944" s="668"/>
      <c r="D1944" s="457"/>
      <c r="E1944" s="461"/>
      <c r="F1944" s="462"/>
      <c r="G1944" s="460">
        <f t="shared" si="376"/>
        <v>0</v>
      </c>
      <c r="H1944" s="637"/>
      <c r="I1944" s="641"/>
      <c r="J1944" s="344"/>
      <c r="K1944" s="331"/>
      <c r="L1944" s="331"/>
      <c r="M1944" s="331"/>
      <c r="N1944" s="331"/>
    </row>
    <row r="1945" spans="2:14" ht="18" hidden="1" customHeight="1" outlineLevel="4">
      <c r="C1945" s="668"/>
      <c r="D1945" s="457"/>
      <c r="E1945" s="461"/>
      <c r="F1945" s="462"/>
      <c r="G1945" s="460">
        <f t="shared" si="376"/>
        <v>0</v>
      </c>
      <c r="H1945" s="637"/>
      <c r="I1945" s="641"/>
      <c r="J1945" s="344"/>
      <c r="K1945" s="331"/>
      <c r="L1945" s="331"/>
      <c r="M1945" s="331"/>
      <c r="N1945" s="331"/>
    </row>
    <row r="1946" spans="2:14" ht="18" hidden="1" customHeight="1" outlineLevel="4">
      <c r="C1946" s="668"/>
      <c r="D1946" s="457"/>
      <c r="E1946" s="461"/>
      <c r="F1946" s="462"/>
      <c r="G1946" s="460">
        <f>F1946-E1946</f>
        <v>0</v>
      </c>
      <c r="H1946" s="637"/>
      <c r="I1946" s="641"/>
      <c r="J1946" s="344"/>
      <c r="K1946" s="331"/>
      <c r="L1946" s="331"/>
      <c r="M1946" s="331"/>
      <c r="N1946" s="331"/>
    </row>
    <row r="1947" spans="2:14" ht="18" hidden="1" customHeight="1" outlineLevel="4">
      <c r="C1947" s="668"/>
      <c r="D1947" s="457"/>
      <c r="E1947" s="461"/>
      <c r="F1947" s="462"/>
      <c r="G1947" s="460">
        <f t="shared" ref="G1947:G1948" si="377">F1947-E1947</f>
        <v>0</v>
      </c>
      <c r="H1947" s="637"/>
      <c r="I1947" s="641"/>
      <c r="J1947" s="344"/>
      <c r="K1947" s="331"/>
      <c r="L1947" s="331"/>
      <c r="M1947" s="331"/>
      <c r="N1947" s="331"/>
    </row>
    <row r="1948" spans="2:14" ht="18" hidden="1" customHeight="1" outlineLevel="4">
      <c r="C1948" s="668"/>
      <c r="D1948" s="463"/>
      <c r="E1948" s="464"/>
      <c r="F1948" s="465"/>
      <c r="G1948" s="460">
        <f t="shared" si="377"/>
        <v>0</v>
      </c>
      <c r="H1948" s="639"/>
      <c r="I1948" s="642"/>
      <c r="J1948" s="344"/>
      <c r="K1948" s="331"/>
      <c r="L1948" s="331"/>
      <c r="M1948" s="331"/>
      <c r="N1948" s="331"/>
    </row>
    <row r="1949" spans="2:14" ht="18" hidden="1" customHeight="1" outlineLevel="3" collapsed="1" thickBot="1">
      <c r="C1949" s="669"/>
      <c r="D1949" s="429" t="s">
        <v>117</v>
      </c>
      <c r="E1949" s="424">
        <f>SUM(E1942:E1948)</f>
        <v>0</v>
      </c>
      <c r="F1949" s="424">
        <f>SUM(F1942:F1948)</f>
        <v>0</v>
      </c>
      <c r="G1949" s="425">
        <f>SUM(G1942:G1948)</f>
        <v>0</v>
      </c>
      <c r="H1949" s="659"/>
      <c r="I1949" s="660"/>
      <c r="J1949" s="344"/>
      <c r="K1949" s="331"/>
      <c r="L1949" s="331"/>
      <c r="M1949" s="331"/>
      <c r="N1949" s="331"/>
    </row>
    <row r="1950" spans="2:14" s="192" customFormat="1" ht="18" hidden="1" customHeight="1" outlineLevel="3">
      <c r="B1950"/>
      <c r="C1950" s="667" t="s">
        <v>127</v>
      </c>
      <c r="D1950" s="421"/>
      <c r="E1950" s="422"/>
      <c r="F1950" s="414"/>
      <c r="G1950" s="442">
        <f>F1950-E1950</f>
        <v>0</v>
      </c>
      <c r="H1950" s="651"/>
      <c r="I1950" s="652"/>
      <c r="J1950" s="363"/>
      <c r="K1950" s="364"/>
      <c r="L1950" s="364"/>
      <c r="M1950" s="364"/>
      <c r="N1950" s="364"/>
    </row>
    <row r="1951" spans="2:14" ht="18" hidden="1" customHeight="1" outlineLevel="3">
      <c r="C1951" s="668"/>
      <c r="D1951" s="457"/>
      <c r="E1951" s="458"/>
      <c r="F1951" s="459"/>
      <c r="G1951" s="460">
        <f t="shared" ref="G1951:G1954" si="378">F1951-E1951</f>
        <v>0</v>
      </c>
      <c r="H1951" s="637"/>
      <c r="I1951" s="641"/>
      <c r="J1951" s="344"/>
      <c r="K1951" s="331"/>
      <c r="L1951" s="331"/>
      <c r="M1951" s="331"/>
      <c r="N1951" s="331"/>
    </row>
    <row r="1952" spans="2:14" ht="18" hidden="1" customHeight="1" outlineLevel="3">
      <c r="C1952" s="668"/>
      <c r="D1952" s="457"/>
      <c r="E1952" s="461"/>
      <c r="F1952" s="462"/>
      <c r="G1952" s="460">
        <f t="shared" si="378"/>
        <v>0</v>
      </c>
      <c r="H1952" s="637"/>
      <c r="I1952" s="641"/>
      <c r="J1952" s="344"/>
      <c r="K1952" s="331"/>
      <c r="L1952" s="331"/>
      <c r="M1952" s="331"/>
      <c r="N1952" s="331"/>
    </row>
    <row r="1953" spans="2:14" ht="18" hidden="1" customHeight="1" outlineLevel="4">
      <c r="C1953" s="668"/>
      <c r="D1953" s="457"/>
      <c r="E1953" s="461"/>
      <c r="F1953" s="462"/>
      <c r="G1953" s="460">
        <f t="shared" si="378"/>
        <v>0</v>
      </c>
      <c r="H1953" s="637"/>
      <c r="I1953" s="641"/>
      <c r="J1953" s="344"/>
      <c r="K1953" s="331"/>
      <c r="L1953" s="331"/>
      <c r="M1953" s="331"/>
      <c r="N1953" s="331"/>
    </row>
    <row r="1954" spans="2:14" ht="18" hidden="1" customHeight="1" outlineLevel="4">
      <c r="C1954" s="668"/>
      <c r="D1954" s="457"/>
      <c r="E1954" s="461"/>
      <c r="F1954" s="462"/>
      <c r="G1954" s="460">
        <f t="shared" si="378"/>
        <v>0</v>
      </c>
      <c r="H1954" s="637"/>
      <c r="I1954" s="641"/>
      <c r="J1954" s="344"/>
      <c r="K1954" s="331"/>
      <c r="L1954" s="331"/>
      <c r="M1954" s="331"/>
      <c r="N1954" s="331"/>
    </row>
    <row r="1955" spans="2:14" ht="18" hidden="1" customHeight="1" outlineLevel="4">
      <c r="C1955" s="668"/>
      <c r="D1955" s="457"/>
      <c r="E1955" s="461"/>
      <c r="F1955" s="462"/>
      <c r="G1955" s="460">
        <f>F1955-E1955</f>
        <v>0</v>
      </c>
      <c r="H1955" s="637"/>
      <c r="I1955" s="641"/>
      <c r="J1955" s="344"/>
      <c r="K1955" s="331"/>
      <c r="L1955" s="331"/>
      <c r="M1955" s="331"/>
      <c r="N1955" s="331"/>
    </row>
    <row r="1956" spans="2:14" ht="18" hidden="1" customHeight="1" outlineLevel="4">
      <c r="C1956" s="668"/>
      <c r="D1956" s="463"/>
      <c r="E1956" s="464"/>
      <c r="F1956" s="465"/>
      <c r="G1956" s="460">
        <f t="shared" ref="G1956" si="379">F1956-E1956</f>
        <v>0</v>
      </c>
      <c r="H1956" s="639"/>
      <c r="I1956" s="642"/>
      <c r="J1956" s="344"/>
      <c r="K1956" s="331"/>
      <c r="L1956" s="331"/>
      <c r="M1956" s="331"/>
      <c r="N1956" s="331"/>
    </row>
    <row r="1957" spans="2:14" ht="18" hidden="1" customHeight="1" outlineLevel="3" collapsed="1" thickBot="1">
      <c r="C1957" s="669"/>
      <c r="D1957" s="429" t="s">
        <v>117</v>
      </c>
      <c r="E1957" s="424">
        <f>SUM(E1950:E1956)</f>
        <v>0</v>
      </c>
      <c r="F1957" s="424">
        <f>SUM(F1950:F1956)</f>
        <v>0</v>
      </c>
      <c r="G1957" s="425">
        <f>SUM(G1950:G1956)</f>
        <v>0</v>
      </c>
      <c r="H1957" s="659"/>
      <c r="I1957" s="660"/>
      <c r="J1957" s="344"/>
      <c r="K1957" s="331"/>
      <c r="L1957" s="331"/>
      <c r="M1957" s="331"/>
      <c r="N1957" s="331"/>
    </row>
    <row r="1958" spans="2:14" s="192" customFormat="1" ht="18" hidden="1" customHeight="1" outlineLevel="3">
      <c r="B1958"/>
      <c r="C1958" s="667" t="s">
        <v>128</v>
      </c>
      <c r="D1958" s="421"/>
      <c r="E1958" s="422"/>
      <c r="F1958" s="414"/>
      <c r="G1958" s="442">
        <f>F1958-E1958</f>
        <v>0</v>
      </c>
      <c r="H1958" s="651"/>
      <c r="I1958" s="652"/>
      <c r="J1958" s="363"/>
      <c r="K1958" s="364"/>
      <c r="L1958" s="364"/>
      <c r="M1958" s="364"/>
      <c r="N1958" s="364"/>
    </row>
    <row r="1959" spans="2:14" ht="18" hidden="1" customHeight="1" outlineLevel="3">
      <c r="C1959" s="668"/>
      <c r="D1959" s="457"/>
      <c r="E1959" s="458"/>
      <c r="F1959" s="459"/>
      <c r="G1959" s="460">
        <f>F1959-E1959</f>
        <v>0</v>
      </c>
      <c r="H1959" s="637"/>
      <c r="I1959" s="641"/>
      <c r="J1959" s="344"/>
      <c r="K1959" s="331"/>
      <c r="L1959" s="331"/>
      <c r="M1959" s="331"/>
      <c r="N1959" s="331"/>
    </row>
    <row r="1960" spans="2:14" ht="18" hidden="1" customHeight="1" outlineLevel="3">
      <c r="C1960" s="668"/>
      <c r="D1960" s="457"/>
      <c r="E1960" s="461"/>
      <c r="F1960" s="462"/>
      <c r="G1960" s="460">
        <f>F1960-E1960</f>
        <v>0</v>
      </c>
      <c r="H1960" s="637"/>
      <c r="I1960" s="641"/>
      <c r="J1960" s="344"/>
      <c r="K1960" s="331"/>
      <c r="L1960" s="331"/>
      <c r="M1960" s="331"/>
      <c r="N1960" s="331"/>
    </row>
    <row r="1961" spans="2:14" ht="18" hidden="1" customHeight="1" outlineLevel="4">
      <c r="C1961" s="668"/>
      <c r="D1961" s="457"/>
      <c r="E1961" s="461"/>
      <c r="F1961" s="462"/>
      <c r="G1961" s="460">
        <f t="shared" ref="G1961:G1964" si="380">F1961-E1961</f>
        <v>0</v>
      </c>
      <c r="H1961" s="637"/>
      <c r="I1961" s="641"/>
      <c r="J1961" s="344"/>
      <c r="K1961" s="331"/>
      <c r="L1961" s="331"/>
      <c r="M1961" s="331"/>
      <c r="N1961" s="331"/>
    </row>
    <row r="1962" spans="2:14" ht="18" hidden="1" customHeight="1" outlineLevel="4">
      <c r="C1962" s="668"/>
      <c r="D1962" s="457"/>
      <c r="E1962" s="461"/>
      <c r="F1962" s="462"/>
      <c r="G1962" s="460">
        <f t="shared" si="380"/>
        <v>0</v>
      </c>
      <c r="H1962" s="637"/>
      <c r="I1962" s="641"/>
      <c r="J1962" s="344"/>
      <c r="K1962" s="331"/>
      <c r="L1962" s="331"/>
      <c r="M1962" s="331"/>
      <c r="N1962" s="331"/>
    </row>
    <row r="1963" spans="2:14" ht="18" hidden="1" customHeight="1" outlineLevel="4">
      <c r="C1963" s="668"/>
      <c r="D1963" s="457"/>
      <c r="E1963" s="461"/>
      <c r="F1963" s="462"/>
      <c r="G1963" s="460">
        <f t="shared" si="380"/>
        <v>0</v>
      </c>
      <c r="H1963" s="637"/>
      <c r="I1963" s="641"/>
      <c r="J1963" s="344"/>
      <c r="K1963" s="331"/>
      <c r="L1963" s="331"/>
      <c r="M1963" s="331"/>
      <c r="N1963" s="331"/>
    </row>
    <row r="1964" spans="2:14" ht="18" hidden="1" customHeight="1" outlineLevel="4">
      <c r="C1964" s="668"/>
      <c r="D1964" s="463"/>
      <c r="E1964" s="464"/>
      <c r="F1964" s="465"/>
      <c r="G1964" s="460">
        <f t="shared" si="380"/>
        <v>0</v>
      </c>
      <c r="H1964" s="639"/>
      <c r="I1964" s="642"/>
      <c r="J1964" s="344"/>
      <c r="K1964" s="331"/>
      <c r="L1964" s="331"/>
      <c r="M1964" s="331"/>
      <c r="N1964" s="331"/>
    </row>
    <row r="1965" spans="2:14" ht="18" hidden="1" customHeight="1" outlineLevel="3" collapsed="1" thickBot="1">
      <c r="C1965" s="669"/>
      <c r="D1965" s="429" t="s">
        <v>117</v>
      </c>
      <c r="E1965" s="424">
        <f>SUM(E1958:E1964)</f>
        <v>0</v>
      </c>
      <c r="F1965" s="424">
        <f>SUM(F1958:F1964)</f>
        <v>0</v>
      </c>
      <c r="G1965" s="425">
        <f>SUM(G1958:G1964)</f>
        <v>0</v>
      </c>
      <c r="H1965" s="659"/>
      <c r="I1965" s="660"/>
      <c r="J1965" s="344"/>
      <c r="K1965" s="331"/>
      <c r="L1965" s="331"/>
      <c r="M1965" s="331"/>
      <c r="N1965" s="331"/>
    </row>
    <row r="1966" spans="2:14" ht="18" hidden="1" customHeight="1" outlineLevel="3">
      <c r="C1966" s="667" t="s">
        <v>129</v>
      </c>
      <c r="D1966" s="421"/>
      <c r="E1966" s="422"/>
      <c r="F1966" s="414"/>
      <c r="G1966" s="442">
        <f>F1966-E1966</f>
        <v>0</v>
      </c>
      <c r="H1966" s="651"/>
      <c r="I1966" s="652"/>
      <c r="J1966" s="344"/>
      <c r="K1966" s="331"/>
      <c r="L1966" s="331"/>
      <c r="M1966" s="331"/>
      <c r="N1966" s="331"/>
    </row>
    <row r="1967" spans="2:14" ht="18" hidden="1" customHeight="1" outlineLevel="3">
      <c r="C1967" s="668"/>
      <c r="D1967" s="457"/>
      <c r="E1967" s="458"/>
      <c r="F1967" s="459"/>
      <c r="G1967" s="460">
        <f t="shared" ref="G1967:G1971" si="381">F1967-E1967</f>
        <v>0</v>
      </c>
      <c r="H1967" s="637"/>
      <c r="I1967" s="641"/>
      <c r="J1967" s="344"/>
      <c r="K1967" s="331"/>
      <c r="L1967" s="331"/>
      <c r="M1967" s="331"/>
      <c r="N1967" s="331"/>
    </row>
    <row r="1968" spans="2:14" ht="18" hidden="1" customHeight="1" outlineLevel="3">
      <c r="C1968" s="668"/>
      <c r="D1968" s="457"/>
      <c r="E1968" s="461"/>
      <c r="F1968" s="462"/>
      <c r="G1968" s="460">
        <f t="shared" si="381"/>
        <v>0</v>
      </c>
      <c r="H1968" s="637"/>
      <c r="I1968" s="641"/>
      <c r="J1968" s="344"/>
      <c r="K1968" s="331"/>
      <c r="L1968" s="331"/>
      <c r="M1968" s="331"/>
      <c r="N1968" s="331"/>
    </row>
    <row r="1969" spans="2:14" ht="18" hidden="1" customHeight="1" outlineLevel="4">
      <c r="C1969" s="668"/>
      <c r="D1969" s="457"/>
      <c r="E1969" s="461"/>
      <c r="F1969" s="462"/>
      <c r="G1969" s="460">
        <f t="shared" si="381"/>
        <v>0</v>
      </c>
      <c r="H1969" s="637"/>
      <c r="I1969" s="641"/>
      <c r="J1969" s="344"/>
      <c r="K1969" s="331"/>
      <c r="L1969" s="331"/>
      <c r="M1969" s="331"/>
      <c r="N1969" s="331"/>
    </row>
    <row r="1970" spans="2:14" ht="18" hidden="1" customHeight="1" outlineLevel="4">
      <c r="C1970" s="668"/>
      <c r="D1970" s="457"/>
      <c r="E1970" s="461"/>
      <c r="F1970" s="462"/>
      <c r="G1970" s="460">
        <f t="shared" si="381"/>
        <v>0</v>
      </c>
      <c r="H1970" s="637"/>
      <c r="I1970" s="641"/>
      <c r="J1970" s="344"/>
      <c r="K1970" s="331"/>
      <c r="L1970" s="331"/>
      <c r="M1970" s="331"/>
      <c r="N1970" s="331"/>
    </row>
    <row r="1971" spans="2:14" ht="18" hidden="1" customHeight="1" outlineLevel="4">
      <c r="C1971" s="668"/>
      <c r="D1971" s="457"/>
      <c r="E1971" s="461"/>
      <c r="F1971" s="462"/>
      <c r="G1971" s="460">
        <f t="shared" si="381"/>
        <v>0</v>
      </c>
      <c r="H1971" s="637"/>
      <c r="I1971" s="641"/>
      <c r="J1971" s="344"/>
      <c r="K1971" s="331"/>
      <c r="L1971" s="331"/>
      <c r="M1971" s="331"/>
      <c r="N1971" s="331"/>
    </row>
    <row r="1972" spans="2:14" ht="18" hidden="1" customHeight="1" outlineLevel="4">
      <c r="C1972" s="668"/>
      <c r="D1972" s="463"/>
      <c r="E1972" s="464"/>
      <c r="F1972" s="465"/>
      <c r="G1972" s="460">
        <f>F1972-E1972</f>
        <v>0</v>
      </c>
      <c r="H1972" s="639"/>
      <c r="I1972" s="642"/>
      <c r="J1972" s="344"/>
      <c r="K1972" s="331"/>
      <c r="L1972" s="331"/>
      <c r="M1972" s="331"/>
      <c r="N1972" s="331"/>
    </row>
    <row r="1973" spans="2:14" ht="18" hidden="1" customHeight="1" outlineLevel="3" collapsed="1" thickBot="1">
      <c r="C1973" s="669"/>
      <c r="D1973" s="429" t="s">
        <v>117</v>
      </c>
      <c r="E1973" s="423">
        <f>SUM(E1966:E1972)</f>
        <v>0</v>
      </c>
      <c r="F1973" s="423">
        <f>SUM(F1966:F1972)</f>
        <v>0</v>
      </c>
      <c r="G1973" s="443">
        <f>SUM(G1966:G1972)</f>
        <v>0</v>
      </c>
      <c r="H1973" s="654"/>
      <c r="I1973" s="655"/>
      <c r="J1973" s="344"/>
      <c r="K1973" s="331"/>
      <c r="L1973" s="331"/>
      <c r="M1973" s="331"/>
      <c r="N1973" s="331"/>
    </row>
    <row r="1974" spans="2:14" s="192" customFormat="1" ht="18" hidden="1" customHeight="1" outlineLevel="3">
      <c r="B1974"/>
      <c r="C1974" s="667" t="s">
        <v>130</v>
      </c>
      <c r="D1974" s="421"/>
      <c r="E1974" s="422"/>
      <c r="F1974" s="414"/>
      <c r="G1974" s="442">
        <f>F1974-E1974</f>
        <v>0</v>
      </c>
      <c r="H1974" s="651"/>
      <c r="I1974" s="652"/>
      <c r="J1974" s="363"/>
      <c r="K1974" s="364"/>
      <c r="L1974" s="364"/>
      <c r="M1974" s="364"/>
      <c r="N1974" s="364"/>
    </row>
    <row r="1975" spans="2:14" ht="18" hidden="1" customHeight="1" outlineLevel="3">
      <c r="C1975" s="668"/>
      <c r="D1975" s="457"/>
      <c r="E1975" s="458"/>
      <c r="F1975" s="459"/>
      <c r="G1975" s="460">
        <f>F1975-E1975</f>
        <v>0</v>
      </c>
      <c r="H1975" s="637"/>
      <c r="I1975" s="641"/>
      <c r="J1975" s="344"/>
      <c r="K1975" s="331"/>
      <c r="L1975" s="331"/>
      <c r="M1975" s="331"/>
      <c r="N1975" s="331"/>
    </row>
    <row r="1976" spans="2:14" ht="18" hidden="1" customHeight="1" outlineLevel="3">
      <c r="C1976" s="668"/>
      <c r="D1976" s="457"/>
      <c r="E1976" s="461"/>
      <c r="F1976" s="462"/>
      <c r="G1976" s="460">
        <f t="shared" ref="G1976:G1978" si="382">F1976-E1976</f>
        <v>0</v>
      </c>
      <c r="H1976" s="637"/>
      <c r="I1976" s="641"/>
      <c r="J1976" s="344"/>
      <c r="K1976" s="331"/>
      <c r="L1976" s="331"/>
      <c r="M1976" s="331"/>
      <c r="N1976" s="331"/>
    </row>
    <row r="1977" spans="2:14" ht="18" hidden="1" customHeight="1" outlineLevel="4">
      <c r="C1977" s="668"/>
      <c r="D1977" s="457"/>
      <c r="E1977" s="461"/>
      <c r="F1977" s="462"/>
      <c r="G1977" s="460">
        <f t="shared" si="382"/>
        <v>0</v>
      </c>
      <c r="H1977" s="637"/>
      <c r="I1977" s="641"/>
      <c r="J1977" s="344"/>
      <c r="K1977" s="331"/>
      <c r="L1977" s="331"/>
      <c r="M1977" s="331"/>
      <c r="N1977" s="331"/>
    </row>
    <row r="1978" spans="2:14" ht="18" hidden="1" customHeight="1" outlineLevel="4">
      <c r="C1978" s="668"/>
      <c r="D1978" s="457"/>
      <c r="E1978" s="461"/>
      <c r="F1978" s="462"/>
      <c r="G1978" s="460">
        <f t="shared" si="382"/>
        <v>0</v>
      </c>
      <c r="H1978" s="637"/>
      <c r="I1978" s="641"/>
      <c r="J1978" s="344"/>
      <c r="K1978" s="331"/>
      <c r="L1978" s="331"/>
      <c r="M1978" s="331"/>
      <c r="N1978" s="331"/>
    </row>
    <row r="1979" spans="2:14" ht="18" hidden="1" customHeight="1" outlineLevel="4">
      <c r="C1979" s="668"/>
      <c r="D1979" s="457"/>
      <c r="E1979" s="461"/>
      <c r="F1979" s="462"/>
      <c r="G1979" s="460">
        <f>F1979-E1979</f>
        <v>0</v>
      </c>
      <c r="H1979" s="637"/>
      <c r="I1979" s="641"/>
      <c r="J1979" s="344"/>
      <c r="K1979" s="331"/>
      <c r="L1979" s="331"/>
      <c r="M1979" s="331"/>
      <c r="N1979" s="331"/>
    </row>
    <row r="1980" spans="2:14" ht="18" hidden="1" customHeight="1" outlineLevel="4">
      <c r="C1980" s="668"/>
      <c r="D1980" s="463"/>
      <c r="E1980" s="464"/>
      <c r="F1980" s="465"/>
      <c r="G1980" s="460">
        <f t="shared" ref="G1980" si="383">F1980-E1980</f>
        <v>0</v>
      </c>
      <c r="H1980" s="639"/>
      <c r="I1980" s="642"/>
      <c r="J1980" s="344"/>
      <c r="K1980" s="331"/>
      <c r="L1980" s="331"/>
      <c r="M1980" s="331"/>
      <c r="N1980" s="331"/>
    </row>
    <row r="1981" spans="2:14" ht="18" hidden="1" customHeight="1" outlineLevel="3" collapsed="1" thickBot="1">
      <c r="C1981" s="669"/>
      <c r="D1981" s="429" t="s">
        <v>117</v>
      </c>
      <c r="E1981" s="424">
        <f>SUM(E1974:E1980)</f>
        <v>0</v>
      </c>
      <c r="F1981" s="424">
        <f>SUM(F1974:F1980)</f>
        <v>0</v>
      </c>
      <c r="G1981" s="425">
        <f>SUM(G1974:G1980)</f>
        <v>0</v>
      </c>
      <c r="H1981" s="659"/>
      <c r="I1981" s="660"/>
      <c r="J1981" s="344"/>
      <c r="K1981" s="331"/>
      <c r="L1981" s="331"/>
      <c r="M1981" s="331"/>
      <c r="N1981" s="331"/>
    </row>
    <row r="1982" spans="2:14" s="193" customFormat="1" ht="18" hidden="1" customHeight="1" outlineLevel="3">
      <c r="B1982"/>
      <c r="C1982" s="667" t="s">
        <v>131</v>
      </c>
      <c r="D1982" s="421"/>
      <c r="E1982" s="422"/>
      <c r="F1982" s="414"/>
      <c r="G1982" s="442">
        <f>F1982-E1982</f>
        <v>0</v>
      </c>
      <c r="H1982" s="661"/>
      <c r="I1982" s="662"/>
      <c r="J1982" s="365"/>
      <c r="K1982" s="366"/>
      <c r="L1982" s="366"/>
      <c r="M1982" s="366"/>
      <c r="N1982" s="366"/>
    </row>
    <row r="1983" spans="2:14" ht="18" hidden="1" customHeight="1" outlineLevel="3">
      <c r="C1983" s="668"/>
      <c r="D1983" s="457"/>
      <c r="E1983" s="458"/>
      <c r="F1983" s="459"/>
      <c r="G1983" s="460">
        <f t="shared" ref="G1983:G1985" si="384">F1983-E1983</f>
        <v>0</v>
      </c>
      <c r="H1983" s="637"/>
      <c r="I1983" s="638"/>
      <c r="J1983" s="344"/>
      <c r="K1983" s="331"/>
      <c r="L1983" s="331"/>
      <c r="M1983" s="331"/>
      <c r="N1983" s="331"/>
    </row>
    <row r="1984" spans="2:14" ht="18" hidden="1" customHeight="1" outlineLevel="3">
      <c r="C1984" s="668"/>
      <c r="D1984" s="457"/>
      <c r="E1984" s="461"/>
      <c r="F1984" s="462"/>
      <c r="G1984" s="460">
        <f t="shared" si="384"/>
        <v>0</v>
      </c>
      <c r="H1984" s="637"/>
      <c r="I1984" s="638"/>
      <c r="J1984" s="344"/>
      <c r="K1984" s="331"/>
      <c r="L1984" s="331"/>
      <c r="M1984" s="331"/>
      <c r="N1984" s="331"/>
    </row>
    <row r="1985" spans="2:14" ht="18" hidden="1" customHeight="1" outlineLevel="4">
      <c r="C1985" s="668"/>
      <c r="D1985" s="457"/>
      <c r="E1985" s="461"/>
      <c r="F1985" s="462"/>
      <c r="G1985" s="460">
        <f t="shared" si="384"/>
        <v>0</v>
      </c>
      <c r="H1985" s="637"/>
      <c r="I1985" s="638"/>
      <c r="J1985" s="344"/>
      <c r="K1985" s="331"/>
      <c r="L1985" s="331"/>
      <c r="M1985" s="331"/>
      <c r="N1985" s="331"/>
    </row>
    <row r="1986" spans="2:14" ht="18" hidden="1" customHeight="1" outlineLevel="4">
      <c r="C1986" s="668"/>
      <c r="D1986" s="457"/>
      <c r="E1986" s="461"/>
      <c r="F1986" s="462"/>
      <c r="G1986" s="460">
        <f>F1986-E1986</f>
        <v>0</v>
      </c>
      <c r="H1986" s="637"/>
      <c r="I1986" s="638"/>
      <c r="J1986" s="344"/>
      <c r="K1986" s="331"/>
      <c r="L1986" s="331"/>
      <c r="M1986" s="331"/>
      <c r="N1986" s="331"/>
    </row>
    <row r="1987" spans="2:14" ht="18" hidden="1" customHeight="1" outlineLevel="4">
      <c r="C1987" s="668"/>
      <c r="D1987" s="457"/>
      <c r="E1987" s="461"/>
      <c r="F1987" s="462"/>
      <c r="G1987" s="460">
        <f t="shared" ref="G1987:G1988" si="385">F1987-E1987</f>
        <v>0</v>
      </c>
      <c r="H1987" s="637"/>
      <c r="I1987" s="638"/>
      <c r="J1987" s="344"/>
      <c r="K1987" s="331"/>
      <c r="L1987" s="331"/>
      <c r="M1987" s="331"/>
      <c r="N1987" s="331"/>
    </row>
    <row r="1988" spans="2:14" ht="18" hidden="1" customHeight="1" outlineLevel="4">
      <c r="C1988" s="668"/>
      <c r="D1988" s="463"/>
      <c r="E1988" s="464"/>
      <c r="F1988" s="465"/>
      <c r="G1988" s="460">
        <f t="shared" si="385"/>
        <v>0</v>
      </c>
      <c r="H1988" s="639"/>
      <c r="I1988" s="640"/>
      <c r="J1988" s="344"/>
      <c r="K1988" s="331"/>
      <c r="L1988" s="331"/>
      <c r="M1988" s="331"/>
      <c r="N1988" s="331"/>
    </row>
    <row r="1989" spans="2:14" ht="18" hidden="1" customHeight="1" outlineLevel="3" collapsed="1" thickBot="1">
      <c r="C1989" s="669"/>
      <c r="D1989" s="429" t="s">
        <v>117</v>
      </c>
      <c r="E1989" s="367">
        <f>SUM(E1982:E1988)</f>
        <v>0</v>
      </c>
      <c r="F1989" s="367">
        <f>SUM(F1982:F1988)</f>
        <v>0</v>
      </c>
      <c r="G1989" s="415">
        <f>SUM(G1982:G1988)</f>
        <v>0</v>
      </c>
      <c r="H1989" s="657"/>
      <c r="I1989" s="658"/>
      <c r="J1989" s="344"/>
      <c r="K1989" s="331"/>
      <c r="L1989" s="331"/>
      <c r="M1989" s="331"/>
      <c r="N1989" s="331"/>
    </row>
    <row r="1990" spans="2:14" s="192" customFormat="1" ht="18" hidden="1" customHeight="1" outlineLevel="3">
      <c r="B1990"/>
      <c r="C1990" s="667" t="s">
        <v>132</v>
      </c>
      <c r="D1990" s="421"/>
      <c r="E1990" s="422"/>
      <c r="F1990" s="414"/>
      <c r="G1990" s="442">
        <f>F1990-E1990</f>
        <v>0</v>
      </c>
      <c r="H1990" s="651"/>
      <c r="I1990" s="652"/>
      <c r="J1990" s="363"/>
      <c r="K1990" s="364"/>
      <c r="L1990" s="364"/>
      <c r="M1990" s="364"/>
      <c r="N1990" s="364"/>
    </row>
    <row r="1991" spans="2:14" ht="18" hidden="1" customHeight="1" outlineLevel="3">
      <c r="C1991" s="668"/>
      <c r="D1991" s="457"/>
      <c r="E1991" s="458"/>
      <c r="F1991" s="459"/>
      <c r="G1991" s="460">
        <f t="shared" ref="G1991:G1994" si="386">F1991-E1991</f>
        <v>0</v>
      </c>
      <c r="H1991" s="637"/>
      <c r="I1991" s="641"/>
      <c r="J1991" s="344"/>
      <c r="K1991" s="331"/>
      <c r="L1991" s="331"/>
      <c r="M1991" s="331"/>
      <c r="N1991" s="331"/>
    </row>
    <row r="1992" spans="2:14" ht="18" hidden="1" customHeight="1" outlineLevel="3">
      <c r="C1992" s="668"/>
      <c r="D1992" s="457"/>
      <c r="E1992" s="461"/>
      <c r="F1992" s="462"/>
      <c r="G1992" s="460">
        <f t="shared" si="386"/>
        <v>0</v>
      </c>
      <c r="H1992" s="637"/>
      <c r="I1992" s="641"/>
      <c r="J1992" s="344"/>
      <c r="K1992" s="331"/>
      <c r="L1992" s="331"/>
      <c r="M1992" s="331"/>
      <c r="N1992" s="331"/>
    </row>
    <row r="1993" spans="2:14" ht="18" hidden="1" customHeight="1" outlineLevel="4">
      <c r="C1993" s="668"/>
      <c r="D1993" s="457"/>
      <c r="E1993" s="461"/>
      <c r="F1993" s="462"/>
      <c r="G1993" s="460">
        <f t="shared" si="386"/>
        <v>0</v>
      </c>
      <c r="H1993" s="637"/>
      <c r="I1993" s="641"/>
      <c r="J1993" s="344"/>
      <c r="K1993" s="331"/>
      <c r="L1993" s="331"/>
      <c r="M1993" s="331"/>
      <c r="N1993" s="331"/>
    </row>
    <row r="1994" spans="2:14" ht="18" hidden="1" customHeight="1" outlineLevel="4">
      <c r="C1994" s="668"/>
      <c r="D1994" s="457"/>
      <c r="E1994" s="461"/>
      <c r="F1994" s="462"/>
      <c r="G1994" s="460">
        <f t="shared" si="386"/>
        <v>0</v>
      </c>
      <c r="H1994" s="637"/>
      <c r="I1994" s="641"/>
      <c r="J1994" s="344"/>
      <c r="K1994" s="331"/>
      <c r="L1994" s="331"/>
      <c r="M1994" s="331"/>
      <c r="N1994" s="331"/>
    </row>
    <row r="1995" spans="2:14" ht="18" hidden="1" customHeight="1" outlineLevel="4">
      <c r="C1995" s="668"/>
      <c r="D1995" s="457"/>
      <c r="E1995" s="461"/>
      <c r="F1995" s="462"/>
      <c r="G1995" s="460">
        <f>F1995-E1995</f>
        <v>0</v>
      </c>
      <c r="H1995" s="637"/>
      <c r="I1995" s="641"/>
      <c r="J1995" s="344"/>
      <c r="K1995" s="331"/>
      <c r="L1995" s="331"/>
      <c r="M1995" s="331"/>
      <c r="N1995" s="331"/>
    </row>
    <row r="1996" spans="2:14" ht="18" hidden="1" customHeight="1" outlineLevel="4">
      <c r="C1996" s="668"/>
      <c r="D1996" s="463"/>
      <c r="E1996" s="464"/>
      <c r="F1996" s="465"/>
      <c r="G1996" s="460">
        <f t="shared" ref="G1996" si="387">F1996-E1996</f>
        <v>0</v>
      </c>
      <c r="H1996" s="639"/>
      <c r="I1996" s="642"/>
      <c r="J1996" s="344"/>
      <c r="K1996" s="331"/>
      <c r="L1996" s="331"/>
      <c r="M1996" s="331"/>
      <c r="N1996" s="331"/>
    </row>
    <row r="1997" spans="2:14" ht="18" hidden="1" customHeight="1" outlineLevel="3" collapsed="1" thickBot="1">
      <c r="C1997" s="669"/>
      <c r="D1997" s="429" t="s">
        <v>117</v>
      </c>
      <c r="E1997" s="424">
        <f>SUM(E1990:E1996)</f>
        <v>0</v>
      </c>
      <c r="F1997" s="424">
        <f>SUM(F1990:F1996)</f>
        <v>0</v>
      </c>
      <c r="G1997" s="425">
        <f>SUM(G1990:G1996)</f>
        <v>0</v>
      </c>
      <c r="H1997" s="659"/>
      <c r="I1997" s="660"/>
      <c r="J1997" s="344"/>
      <c r="K1997" s="331"/>
      <c r="L1997" s="331"/>
      <c r="M1997" s="331"/>
      <c r="N1997" s="331"/>
    </row>
    <row r="1998" spans="2:14" s="192" customFormat="1" ht="18" hidden="1" customHeight="1" outlineLevel="3">
      <c r="B1998"/>
      <c r="C1998" s="667" t="s">
        <v>133</v>
      </c>
      <c r="D1998" s="421"/>
      <c r="E1998" s="422"/>
      <c r="F1998" s="414"/>
      <c r="G1998" s="442">
        <f>F1998-E1998</f>
        <v>0</v>
      </c>
      <c r="H1998" s="651"/>
      <c r="I1998" s="652"/>
      <c r="J1998" s="363"/>
      <c r="K1998" s="364"/>
      <c r="L1998" s="364"/>
      <c r="M1998" s="364"/>
      <c r="N1998" s="364"/>
    </row>
    <row r="1999" spans="2:14" ht="18" hidden="1" customHeight="1" outlineLevel="3">
      <c r="C1999" s="668"/>
      <c r="D1999" s="457"/>
      <c r="E1999" s="458"/>
      <c r="F1999" s="459"/>
      <c r="G1999" s="460">
        <f>F1999-E1999</f>
        <v>0</v>
      </c>
      <c r="H1999" s="637"/>
      <c r="I1999" s="641"/>
      <c r="J1999" s="344"/>
      <c r="K1999" s="331"/>
      <c r="L1999" s="331"/>
      <c r="M1999" s="331"/>
      <c r="N1999" s="331"/>
    </row>
    <row r="2000" spans="2:14" ht="18" hidden="1" customHeight="1" outlineLevel="3">
      <c r="C2000" s="668"/>
      <c r="D2000" s="457"/>
      <c r="E2000" s="461"/>
      <c r="F2000" s="462"/>
      <c r="G2000" s="460">
        <f>F2000-E2000</f>
        <v>0</v>
      </c>
      <c r="H2000" s="637"/>
      <c r="I2000" s="641"/>
      <c r="J2000" s="344"/>
      <c r="K2000" s="331"/>
      <c r="L2000" s="331"/>
      <c r="M2000" s="331"/>
      <c r="N2000" s="331"/>
    </row>
    <row r="2001" spans="2:14" ht="18" hidden="1" customHeight="1" outlineLevel="4">
      <c r="C2001" s="668"/>
      <c r="D2001" s="457"/>
      <c r="E2001" s="461"/>
      <c r="F2001" s="462"/>
      <c r="G2001" s="460">
        <f t="shared" ref="G2001:G2004" si="388">F2001-E2001</f>
        <v>0</v>
      </c>
      <c r="H2001" s="637"/>
      <c r="I2001" s="641"/>
      <c r="J2001" s="344"/>
      <c r="K2001" s="331"/>
      <c r="L2001" s="331"/>
      <c r="M2001" s="331"/>
      <c r="N2001" s="331"/>
    </row>
    <row r="2002" spans="2:14" ht="18" hidden="1" customHeight="1" outlineLevel="4">
      <c r="C2002" s="668"/>
      <c r="D2002" s="457"/>
      <c r="E2002" s="461"/>
      <c r="F2002" s="462"/>
      <c r="G2002" s="460">
        <f t="shared" si="388"/>
        <v>0</v>
      </c>
      <c r="H2002" s="637"/>
      <c r="I2002" s="641"/>
      <c r="J2002" s="344"/>
      <c r="K2002" s="331"/>
      <c r="L2002" s="331"/>
      <c r="M2002" s="331"/>
      <c r="N2002" s="331"/>
    </row>
    <row r="2003" spans="2:14" ht="18" hidden="1" customHeight="1" outlineLevel="4">
      <c r="C2003" s="668"/>
      <c r="D2003" s="457"/>
      <c r="E2003" s="461"/>
      <c r="F2003" s="462"/>
      <c r="G2003" s="460">
        <f t="shared" si="388"/>
        <v>0</v>
      </c>
      <c r="H2003" s="637"/>
      <c r="I2003" s="641"/>
      <c r="J2003" s="344"/>
      <c r="K2003" s="331"/>
      <c r="L2003" s="331"/>
      <c r="M2003" s="331"/>
      <c r="N2003" s="331"/>
    </row>
    <row r="2004" spans="2:14" ht="18" hidden="1" customHeight="1" outlineLevel="4">
      <c r="C2004" s="668"/>
      <c r="D2004" s="463"/>
      <c r="E2004" s="464"/>
      <c r="F2004" s="465"/>
      <c r="G2004" s="460">
        <f t="shared" si="388"/>
        <v>0</v>
      </c>
      <c r="H2004" s="639"/>
      <c r="I2004" s="642"/>
      <c r="J2004" s="344"/>
      <c r="K2004" s="331"/>
      <c r="L2004" s="331"/>
      <c r="M2004" s="331"/>
      <c r="N2004" s="331"/>
    </row>
    <row r="2005" spans="2:14" ht="18" hidden="1" customHeight="1" outlineLevel="3" collapsed="1" thickBot="1">
      <c r="C2005" s="669"/>
      <c r="D2005" s="429" t="s">
        <v>117</v>
      </c>
      <c r="E2005" s="424">
        <f>SUM(E1998:E2004)</f>
        <v>0</v>
      </c>
      <c r="F2005" s="424">
        <f>SUM(F1998:F2004)</f>
        <v>0</v>
      </c>
      <c r="G2005" s="425">
        <f>SUM(G1998:G2004)</f>
        <v>0</v>
      </c>
      <c r="H2005" s="659"/>
      <c r="I2005" s="660"/>
      <c r="J2005" s="344"/>
      <c r="K2005" s="331"/>
      <c r="L2005" s="331"/>
      <c r="M2005" s="331"/>
      <c r="N2005" s="331"/>
    </row>
    <row r="2006" spans="2:14" s="192" customFormat="1" ht="18" hidden="1" customHeight="1" outlineLevel="3">
      <c r="B2006"/>
      <c r="C2006" s="667" t="s">
        <v>134</v>
      </c>
      <c r="D2006" s="421"/>
      <c r="E2006" s="422"/>
      <c r="F2006" s="414"/>
      <c r="G2006" s="442">
        <f>F2006-E2006</f>
        <v>0</v>
      </c>
      <c r="H2006" s="651"/>
      <c r="I2006" s="652"/>
      <c r="J2006" s="363"/>
      <c r="K2006" s="364"/>
      <c r="L2006" s="364"/>
      <c r="M2006" s="364"/>
      <c r="N2006" s="364"/>
    </row>
    <row r="2007" spans="2:14" ht="18" hidden="1" customHeight="1" outlineLevel="3">
      <c r="C2007" s="668"/>
      <c r="D2007" s="457"/>
      <c r="E2007" s="458"/>
      <c r="F2007" s="459"/>
      <c r="G2007" s="460">
        <f t="shared" ref="G2007:G2011" si="389">F2007-E2007</f>
        <v>0</v>
      </c>
      <c r="H2007" s="637"/>
      <c r="I2007" s="641"/>
      <c r="J2007" s="344"/>
      <c r="K2007" s="331"/>
      <c r="L2007" s="331"/>
      <c r="M2007" s="331"/>
      <c r="N2007" s="331"/>
    </row>
    <row r="2008" spans="2:14" ht="18" hidden="1" customHeight="1" outlineLevel="3">
      <c r="C2008" s="668"/>
      <c r="D2008" s="457"/>
      <c r="E2008" s="461"/>
      <c r="F2008" s="462"/>
      <c r="G2008" s="460">
        <f t="shared" si="389"/>
        <v>0</v>
      </c>
      <c r="H2008" s="637"/>
      <c r="I2008" s="641"/>
      <c r="J2008" s="344"/>
      <c r="K2008" s="331"/>
      <c r="L2008" s="331"/>
      <c r="M2008" s="331"/>
      <c r="N2008" s="331"/>
    </row>
    <row r="2009" spans="2:14" ht="18" hidden="1" customHeight="1" outlineLevel="4">
      <c r="C2009" s="668"/>
      <c r="D2009" s="457"/>
      <c r="E2009" s="461"/>
      <c r="F2009" s="462"/>
      <c r="G2009" s="460">
        <f t="shared" si="389"/>
        <v>0</v>
      </c>
      <c r="H2009" s="637"/>
      <c r="I2009" s="641"/>
      <c r="J2009" s="344"/>
      <c r="K2009" s="331"/>
      <c r="L2009" s="331"/>
      <c r="M2009" s="331"/>
      <c r="N2009" s="331"/>
    </row>
    <row r="2010" spans="2:14" ht="18" hidden="1" customHeight="1" outlineLevel="4">
      <c r="C2010" s="668"/>
      <c r="D2010" s="457"/>
      <c r="E2010" s="461"/>
      <c r="F2010" s="462"/>
      <c r="G2010" s="460">
        <f t="shared" si="389"/>
        <v>0</v>
      </c>
      <c r="H2010" s="637"/>
      <c r="I2010" s="641"/>
      <c r="J2010" s="344"/>
      <c r="K2010" s="331"/>
      <c r="L2010" s="331"/>
      <c r="M2010" s="331"/>
      <c r="N2010" s="331"/>
    </row>
    <row r="2011" spans="2:14" ht="18" hidden="1" customHeight="1" outlineLevel="4">
      <c r="C2011" s="668"/>
      <c r="D2011" s="457"/>
      <c r="E2011" s="461"/>
      <c r="F2011" s="462"/>
      <c r="G2011" s="460">
        <f t="shared" si="389"/>
        <v>0</v>
      </c>
      <c r="H2011" s="637"/>
      <c r="I2011" s="641"/>
      <c r="J2011" s="344"/>
      <c r="K2011" s="331"/>
      <c r="L2011" s="331"/>
      <c r="M2011" s="331"/>
      <c r="N2011" s="331"/>
    </row>
    <row r="2012" spans="2:14" ht="18" hidden="1" customHeight="1" outlineLevel="4">
      <c r="C2012" s="668"/>
      <c r="D2012" s="463"/>
      <c r="E2012" s="464"/>
      <c r="F2012" s="465"/>
      <c r="G2012" s="460">
        <f>F2012-E2012</f>
        <v>0</v>
      </c>
      <c r="H2012" s="639"/>
      <c r="I2012" s="642"/>
      <c r="J2012" s="344"/>
      <c r="K2012" s="331"/>
      <c r="L2012" s="331"/>
      <c r="M2012" s="331"/>
      <c r="N2012" s="331"/>
    </row>
    <row r="2013" spans="2:14" ht="18" hidden="1" customHeight="1" outlineLevel="3" collapsed="1" thickBot="1">
      <c r="C2013" s="669"/>
      <c r="D2013" s="429" t="s">
        <v>117</v>
      </c>
      <c r="E2013" s="424">
        <f>SUM(E2006:E2012)</f>
        <v>0</v>
      </c>
      <c r="F2013" s="424">
        <f>SUM(F2006:F2012)</f>
        <v>0</v>
      </c>
      <c r="G2013" s="425">
        <f>SUM(G2006:G2012)</f>
        <v>0</v>
      </c>
      <c r="H2013" s="659"/>
      <c r="I2013" s="660"/>
      <c r="J2013" s="344"/>
      <c r="K2013" s="331"/>
      <c r="L2013" s="331"/>
      <c r="M2013" s="331"/>
      <c r="N2013" s="331"/>
    </row>
    <row r="2014" spans="2:14" ht="18" hidden="1" customHeight="1" outlineLevel="3">
      <c r="C2014" s="667" t="s">
        <v>135</v>
      </c>
      <c r="D2014" s="421"/>
      <c r="E2014" s="422"/>
      <c r="F2014" s="414"/>
      <c r="G2014" s="442">
        <f>F2014-E2014</f>
        <v>0</v>
      </c>
      <c r="H2014" s="651"/>
      <c r="I2014" s="652"/>
      <c r="J2014" s="344"/>
      <c r="K2014" s="331"/>
      <c r="L2014" s="331"/>
      <c r="M2014" s="331"/>
      <c r="N2014" s="331"/>
    </row>
    <row r="2015" spans="2:14" ht="18" hidden="1" customHeight="1" outlineLevel="3">
      <c r="C2015" s="668"/>
      <c r="D2015" s="457"/>
      <c r="E2015" s="458"/>
      <c r="F2015" s="459"/>
      <c r="G2015" s="460">
        <f>F2015-E2015</f>
        <v>0</v>
      </c>
      <c r="H2015" s="637"/>
      <c r="I2015" s="641"/>
      <c r="J2015" s="344"/>
      <c r="K2015" s="331"/>
      <c r="L2015" s="331"/>
      <c r="M2015" s="331"/>
      <c r="N2015" s="331"/>
    </row>
    <row r="2016" spans="2:14" ht="18" hidden="1" customHeight="1" outlineLevel="3">
      <c r="C2016" s="668"/>
      <c r="D2016" s="457"/>
      <c r="E2016" s="461"/>
      <c r="F2016" s="462"/>
      <c r="G2016" s="460">
        <f t="shared" ref="G2016:G2018" si="390">F2016-E2016</f>
        <v>0</v>
      </c>
      <c r="H2016" s="637"/>
      <c r="I2016" s="641"/>
      <c r="J2016" s="344"/>
      <c r="K2016" s="331"/>
      <c r="L2016" s="331"/>
      <c r="M2016" s="331"/>
      <c r="N2016" s="331"/>
    </row>
    <row r="2017" spans="2:14" ht="18" hidden="1" customHeight="1" outlineLevel="4">
      <c r="C2017" s="668"/>
      <c r="D2017" s="457"/>
      <c r="E2017" s="461"/>
      <c r="F2017" s="462"/>
      <c r="G2017" s="460">
        <f t="shared" si="390"/>
        <v>0</v>
      </c>
      <c r="H2017" s="637"/>
      <c r="I2017" s="641"/>
      <c r="J2017" s="344"/>
      <c r="K2017" s="331"/>
      <c r="L2017" s="331"/>
      <c r="M2017" s="331"/>
      <c r="N2017" s="331"/>
    </row>
    <row r="2018" spans="2:14" ht="18" hidden="1" customHeight="1" outlineLevel="4">
      <c r="C2018" s="668"/>
      <c r="D2018" s="457"/>
      <c r="E2018" s="461"/>
      <c r="F2018" s="462"/>
      <c r="G2018" s="460">
        <f t="shared" si="390"/>
        <v>0</v>
      </c>
      <c r="H2018" s="637"/>
      <c r="I2018" s="641"/>
      <c r="J2018" s="344"/>
      <c r="K2018" s="331"/>
      <c r="L2018" s="331"/>
      <c r="M2018" s="331"/>
      <c r="N2018" s="331"/>
    </row>
    <row r="2019" spans="2:14" ht="18" hidden="1" customHeight="1" outlineLevel="4">
      <c r="C2019" s="668"/>
      <c r="D2019" s="457"/>
      <c r="E2019" s="461"/>
      <c r="F2019" s="462"/>
      <c r="G2019" s="460">
        <f>F2019-E2019</f>
        <v>0</v>
      </c>
      <c r="H2019" s="637"/>
      <c r="I2019" s="641"/>
      <c r="J2019" s="344"/>
      <c r="K2019" s="331"/>
      <c r="L2019" s="331"/>
      <c r="M2019" s="331"/>
      <c r="N2019" s="331"/>
    </row>
    <row r="2020" spans="2:14" ht="18" hidden="1" customHeight="1" outlineLevel="4">
      <c r="C2020" s="668"/>
      <c r="D2020" s="463"/>
      <c r="E2020" s="464"/>
      <c r="F2020" s="465"/>
      <c r="G2020" s="460">
        <f t="shared" ref="G2020" si="391">F2020-E2020</f>
        <v>0</v>
      </c>
      <c r="H2020" s="639"/>
      <c r="I2020" s="642"/>
      <c r="J2020" s="344"/>
      <c r="K2020" s="331"/>
      <c r="L2020" s="331"/>
      <c r="M2020" s="331"/>
      <c r="N2020" s="331"/>
    </row>
    <row r="2021" spans="2:14" ht="18" hidden="1" customHeight="1" outlineLevel="3" collapsed="1" thickBot="1">
      <c r="C2021" s="669"/>
      <c r="D2021" s="429" t="s">
        <v>117</v>
      </c>
      <c r="E2021" s="423">
        <f>SUM(E2014:E2020)</f>
        <v>0</v>
      </c>
      <c r="F2021" s="423">
        <f>SUM(F2014:F2020)</f>
        <v>0</v>
      </c>
      <c r="G2021" s="443">
        <f>SUM(G2014:G2020)</f>
        <v>0</v>
      </c>
      <c r="H2021" s="654"/>
      <c r="I2021" s="655"/>
      <c r="J2021" s="344"/>
      <c r="K2021" s="331"/>
      <c r="L2021" s="331"/>
      <c r="M2021" s="331"/>
      <c r="N2021" s="331"/>
    </row>
    <row r="2022" spans="2:14" s="192" customFormat="1" ht="18" hidden="1" customHeight="1" outlineLevel="3">
      <c r="B2022"/>
      <c r="C2022" s="667" t="s">
        <v>136</v>
      </c>
      <c r="D2022" s="421"/>
      <c r="E2022" s="422"/>
      <c r="F2022" s="414"/>
      <c r="G2022" s="442">
        <f>F2022-E2022</f>
        <v>0</v>
      </c>
      <c r="H2022" s="651"/>
      <c r="I2022" s="652"/>
      <c r="J2022" s="363"/>
      <c r="K2022" s="364"/>
      <c r="L2022" s="364"/>
      <c r="M2022" s="364"/>
      <c r="N2022" s="364"/>
    </row>
    <row r="2023" spans="2:14" ht="18" hidden="1" customHeight="1" outlineLevel="3">
      <c r="C2023" s="668"/>
      <c r="D2023" s="457"/>
      <c r="E2023" s="458"/>
      <c r="F2023" s="459"/>
      <c r="G2023" s="460">
        <f t="shared" ref="G2023:G2025" si="392">F2023-E2023</f>
        <v>0</v>
      </c>
      <c r="H2023" s="637"/>
      <c r="I2023" s="641"/>
      <c r="J2023" s="344"/>
      <c r="K2023" s="331"/>
      <c r="L2023" s="331"/>
      <c r="M2023" s="331"/>
      <c r="N2023" s="331"/>
    </row>
    <row r="2024" spans="2:14" ht="18" hidden="1" customHeight="1" outlineLevel="3">
      <c r="C2024" s="668"/>
      <c r="D2024" s="457"/>
      <c r="E2024" s="461"/>
      <c r="F2024" s="462"/>
      <c r="G2024" s="460">
        <f t="shared" si="392"/>
        <v>0</v>
      </c>
      <c r="H2024" s="637"/>
      <c r="I2024" s="641"/>
      <c r="J2024" s="344"/>
      <c r="K2024" s="331"/>
      <c r="L2024" s="331"/>
      <c r="M2024" s="331"/>
      <c r="N2024" s="331"/>
    </row>
    <row r="2025" spans="2:14" ht="18" hidden="1" customHeight="1" outlineLevel="4">
      <c r="C2025" s="668"/>
      <c r="D2025" s="457"/>
      <c r="E2025" s="461"/>
      <c r="F2025" s="462"/>
      <c r="G2025" s="460">
        <f t="shared" si="392"/>
        <v>0</v>
      </c>
      <c r="H2025" s="637"/>
      <c r="I2025" s="641"/>
      <c r="J2025" s="344"/>
      <c r="K2025" s="331"/>
      <c r="L2025" s="331"/>
      <c r="M2025" s="331"/>
      <c r="N2025" s="331"/>
    </row>
    <row r="2026" spans="2:14" ht="18" hidden="1" customHeight="1" outlineLevel="4">
      <c r="C2026" s="668"/>
      <c r="D2026" s="457"/>
      <c r="E2026" s="461"/>
      <c r="F2026" s="462"/>
      <c r="G2026" s="460">
        <f>F2026-E2026</f>
        <v>0</v>
      </c>
      <c r="H2026" s="637"/>
      <c r="I2026" s="641"/>
      <c r="J2026" s="344"/>
      <c r="K2026" s="331"/>
      <c r="L2026" s="331"/>
      <c r="M2026" s="331"/>
      <c r="N2026" s="331"/>
    </row>
    <row r="2027" spans="2:14" ht="18" hidden="1" customHeight="1" outlineLevel="4">
      <c r="C2027" s="668"/>
      <c r="D2027" s="457"/>
      <c r="E2027" s="461"/>
      <c r="F2027" s="462"/>
      <c r="G2027" s="460">
        <f t="shared" ref="G2027:G2028" si="393">F2027-E2027</f>
        <v>0</v>
      </c>
      <c r="H2027" s="637"/>
      <c r="I2027" s="641"/>
      <c r="J2027" s="344"/>
      <c r="K2027" s="331"/>
      <c r="L2027" s="331"/>
      <c r="M2027" s="331"/>
      <c r="N2027" s="331"/>
    </row>
    <row r="2028" spans="2:14" ht="18" hidden="1" customHeight="1" outlineLevel="4">
      <c r="C2028" s="668"/>
      <c r="D2028" s="463"/>
      <c r="E2028" s="464"/>
      <c r="F2028" s="465"/>
      <c r="G2028" s="460">
        <f t="shared" si="393"/>
        <v>0</v>
      </c>
      <c r="H2028" s="639"/>
      <c r="I2028" s="642"/>
      <c r="J2028" s="344"/>
      <c r="K2028" s="331"/>
      <c r="L2028" s="331"/>
      <c r="M2028" s="331"/>
      <c r="N2028" s="331"/>
    </row>
    <row r="2029" spans="2:14" ht="18" hidden="1" customHeight="1" outlineLevel="3" collapsed="1" thickBot="1">
      <c r="C2029" s="669"/>
      <c r="D2029" s="429" t="s">
        <v>117</v>
      </c>
      <c r="E2029" s="424">
        <f>SUM(E2022:E2028)</f>
        <v>0</v>
      </c>
      <c r="F2029" s="424">
        <f>SUM(F2022:F2028)</f>
        <v>0</v>
      </c>
      <c r="G2029" s="425">
        <f>SUM(G2022:G2028)</f>
        <v>0</v>
      </c>
      <c r="H2029" s="659"/>
      <c r="I2029" s="660"/>
      <c r="J2029" s="344"/>
      <c r="K2029" s="331"/>
      <c r="L2029" s="331"/>
      <c r="M2029" s="331"/>
      <c r="N2029" s="331"/>
    </row>
    <row r="2030" spans="2:14" s="193" customFormat="1" ht="18" hidden="1" customHeight="1" outlineLevel="2" collapsed="1" thickBot="1">
      <c r="B2030"/>
      <c r="C2030" s="663" t="s">
        <v>159</v>
      </c>
      <c r="D2030" s="664"/>
      <c r="E2030" s="426">
        <f>SUM(E1877,E1885,E1893,E1901,E1909,E1917,E1925,E1933,E1941,E1949,E1957,E1965,E1973,E1981,E1989,E1997,E2005,E2013,E2021,E2029)</f>
        <v>0</v>
      </c>
      <c r="F2030" s="427">
        <f t="shared" ref="F2030" si="394">SUM(F1877,F1885,F1893,F1901,F1909,F1917,F1925,F1933,F1941,F1949,F1957,F1965,F1973,F1981,F1989,F1997,F2005,F2013,F2021,F2029)</f>
        <v>0</v>
      </c>
      <c r="G2030" s="428">
        <f>SUM(G1877,G1885,G1893,G1901,G1909,G1917,G1925,G1933,G1941,G1949,G1957,G1965,G1973,G1981,G1989,G1997,G2005,G2013,G2021,G2029)</f>
        <v>0</v>
      </c>
      <c r="H2030" s="665"/>
      <c r="I2030" s="666"/>
      <c r="J2030" s="365"/>
      <c r="K2030" s="366"/>
      <c r="L2030" s="366"/>
      <c r="M2030" s="366"/>
      <c r="N2030" s="366"/>
    </row>
    <row r="2031" spans="2:14" s="434" customFormat="1" ht="18" hidden="1" customHeight="1" outlineLevel="1" collapsed="1">
      <c r="B2031" s="72"/>
      <c r="C2031" s="485"/>
      <c r="D2031" s="430"/>
      <c r="E2031" s="431"/>
      <c r="F2031" s="431"/>
      <c r="G2031" s="431"/>
      <c r="H2031" s="432"/>
      <c r="I2031" s="432"/>
      <c r="J2031" s="433"/>
      <c r="K2031" s="433"/>
      <c r="L2031" s="433"/>
      <c r="M2031" s="433"/>
      <c r="N2031" s="433"/>
    </row>
    <row r="2032" spans="2:14" ht="23.1" hidden="1" customHeight="1" outlineLevel="1" thickBot="1">
      <c r="C2032" s="482" t="s">
        <v>160</v>
      </c>
      <c r="D2032" s="189"/>
      <c r="E2032" s="190" t="str">
        <f>IF('1.Demande d''admissibilité'!C63=0,"",'1.Demande d''admissibilité'!C63)</f>
        <v/>
      </c>
      <c r="F2032" s="189"/>
      <c r="G2032" s="189"/>
      <c r="H2032" s="189"/>
      <c r="I2032" s="191" t="str">
        <f>G32</f>
        <v>PE2XX-XXXX</v>
      </c>
      <c r="J2032" s="344"/>
      <c r="K2032" s="331"/>
      <c r="L2032" s="331"/>
      <c r="M2032" s="331"/>
      <c r="N2032" s="331"/>
    </row>
    <row r="2033" spans="2:14" ht="22.5" hidden="1" customHeight="1" outlineLevel="2">
      <c r="C2033" s="635" t="s">
        <v>106</v>
      </c>
      <c r="D2033" s="636"/>
      <c r="E2033" s="644" t="s">
        <v>107</v>
      </c>
      <c r="F2033" s="645"/>
      <c r="G2033" s="646"/>
      <c r="H2033" s="656" t="s">
        <v>108</v>
      </c>
      <c r="I2033" s="635"/>
      <c r="J2033" s="344"/>
      <c r="K2033" s="331"/>
      <c r="L2033" s="331"/>
      <c r="M2033" s="331"/>
      <c r="N2033" s="331"/>
    </row>
    <row r="2034" spans="2:14" s="65" customFormat="1" ht="46.05" hidden="1" customHeight="1" outlineLevel="2" thickBot="1">
      <c r="C2034" s="483" t="s">
        <v>109</v>
      </c>
      <c r="D2034" s="472" t="s">
        <v>110</v>
      </c>
      <c r="E2034" s="419" t="s">
        <v>111</v>
      </c>
      <c r="F2034" s="408" t="s">
        <v>112</v>
      </c>
      <c r="G2034" s="419" t="s">
        <v>113</v>
      </c>
      <c r="H2034" s="649" t="s">
        <v>114</v>
      </c>
      <c r="I2034" s="650"/>
      <c r="J2034" s="420"/>
      <c r="K2034" s="333"/>
      <c r="L2034" s="333"/>
      <c r="M2034" s="333"/>
      <c r="N2034" s="333"/>
    </row>
    <row r="2035" spans="2:14" ht="18" hidden="1" customHeight="1" outlineLevel="2">
      <c r="C2035" s="667" t="s">
        <v>115</v>
      </c>
      <c r="D2035" s="471"/>
      <c r="E2035" s="422"/>
      <c r="F2035" s="414"/>
      <c r="G2035" s="442">
        <f>F2035-E2035</f>
        <v>0</v>
      </c>
      <c r="H2035" s="651"/>
      <c r="I2035" s="652"/>
      <c r="J2035" s="344"/>
      <c r="K2035" s="331"/>
      <c r="L2035" s="331"/>
      <c r="M2035" s="331"/>
      <c r="N2035" s="331"/>
    </row>
    <row r="2036" spans="2:14" ht="18" hidden="1" customHeight="1" outlineLevel="2">
      <c r="C2036" s="668"/>
      <c r="D2036" s="457"/>
      <c r="E2036" s="458"/>
      <c r="F2036" s="459"/>
      <c r="G2036" s="460">
        <f t="shared" ref="G2036:G2039" si="395">F2036-E2036</f>
        <v>0</v>
      </c>
      <c r="H2036" s="637"/>
      <c r="I2036" s="641"/>
      <c r="J2036" s="344"/>
      <c r="K2036" s="331"/>
      <c r="L2036" s="331"/>
      <c r="M2036" s="331"/>
      <c r="N2036" s="331"/>
    </row>
    <row r="2037" spans="2:14" ht="18" hidden="1" customHeight="1" outlineLevel="2">
      <c r="C2037" s="668"/>
      <c r="D2037" s="457"/>
      <c r="E2037" s="461"/>
      <c r="F2037" s="462"/>
      <c r="G2037" s="460">
        <f t="shared" si="395"/>
        <v>0</v>
      </c>
      <c r="H2037" s="637"/>
      <c r="I2037" s="641"/>
      <c r="J2037" s="344"/>
      <c r="K2037" s="331"/>
      <c r="L2037" s="331"/>
      <c r="M2037" s="331"/>
      <c r="N2037" s="331"/>
    </row>
    <row r="2038" spans="2:14" ht="18" hidden="1" customHeight="1" outlineLevel="3">
      <c r="C2038" s="668"/>
      <c r="D2038" s="457"/>
      <c r="E2038" s="461"/>
      <c r="F2038" s="462"/>
      <c r="G2038" s="460">
        <f t="shared" si="395"/>
        <v>0</v>
      </c>
      <c r="H2038" s="637"/>
      <c r="I2038" s="641"/>
      <c r="J2038" s="344"/>
      <c r="K2038" s="331"/>
      <c r="L2038" s="331"/>
      <c r="M2038" s="331"/>
      <c r="N2038" s="331"/>
    </row>
    <row r="2039" spans="2:14" ht="18" hidden="1" customHeight="1" outlineLevel="3">
      <c r="C2039" s="668"/>
      <c r="D2039" s="457"/>
      <c r="E2039" s="461"/>
      <c r="F2039" s="462"/>
      <c r="G2039" s="460">
        <f t="shared" si="395"/>
        <v>0</v>
      </c>
      <c r="H2039" s="637"/>
      <c r="I2039" s="641"/>
      <c r="J2039" s="344"/>
      <c r="K2039" s="331"/>
      <c r="L2039" s="331"/>
      <c r="M2039" s="331"/>
      <c r="N2039" s="331"/>
    </row>
    <row r="2040" spans="2:14" ht="18" hidden="1" customHeight="1" outlineLevel="3">
      <c r="C2040" s="668"/>
      <c r="D2040" s="457"/>
      <c r="E2040" s="461"/>
      <c r="F2040" s="462"/>
      <c r="G2040" s="460">
        <f>F2040-E2040</f>
        <v>0</v>
      </c>
      <c r="H2040" s="637"/>
      <c r="I2040" s="641"/>
      <c r="J2040" s="344"/>
      <c r="K2040" s="331"/>
      <c r="L2040" s="331"/>
      <c r="M2040" s="331"/>
      <c r="N2040" s="331"/>
    </row>
    <row r="2041" spans="2:14" ht="18" hidden="1" customHeight="1" outlineLevel="3">
      <c r="C2041" s="668"/>
      <c r="D2041" s="463"/>
      <c r="E2041" s="464"/>
      <c r="F2041" s="465"/>
      <c r="G2041" s="460">
        <f t="shared" ref="G2041" si="396">F2041-E2041</f>
        <v>0</v>
      </c>
      <c r="H2041" s="639"/>
      <c r="I2041" s="642"/>
      <c r="J2041" s="344"/>
      <c r="K2041" s="331"/>
      <c r="L2041" s="331"/>
      <c r="M2041" s="331"/>
      <c r="N2041" s="331"/>
    </row>
    <row r="2042" spans="2:14" ht="18" hidden="1" customHeight="1" outlineLevel="2" collapsed="1" thickBot="1">
      <c r="C2042" s="669"/>
      <c r="D2042" s="429" t="s">
        <v>117</v>
      </c>
      <c r="E2042" s="423">
        <f>SUM(E2035:E2041)</f>
        <v>0</v>
      </c>
      <c r="F2042" s="423">
        <f>SUM(F2035:F2041)</f>
        <v>0</v>
      </c>
      <c r="G2042" s="443">
        <f>SUM(G2035:G2041)</f>
        <v>0</v>
      </c>
      <c r="H2042" s="654"/>
      <c r="I2042" s="655"/>
      <c r="J2042" s="344"/>
      <c r="K2042" s="331"/>
      <c r="L2042" s="331"/>
      <c r="M2042" s="331"/>
      <c r="N2042" s="331"/>
    </row>
    <row r="2043" spans="2:14" s="192" customFormat="1" ht="18" hidden="1" customHeight="1" outlineLevel="2">
      <c r="B2043"/>
      <c r="C2043" s="667" t="s">
        <v>118</v>
      </c>
      <c r="D2043" s="421"/>
      <c r="E2043" s="422"/>
      <c r="F2043" s="414"/>
      <c r="G2043" s="442">
        <f>F2043-E2043</f>
        <v>0</v>
      </c>
      <c r="H2043" s="651"/>
      <c r="I2043" s="652"/>
      <c r="J2043" s="363"/>
      <c r="K2043" s="364"/>
      <c r="L2043" s="364"/>
      <c r="M2043" s="364"/>
      <c r="N2043" s="364"/>
    </row>
    <row r="2044" spans="2:14" ht="18" hidden="1" customHeight="1" outlineLevel="2">
      <c r="C2044" s="668"/>
      <c r="D2044" s="457"/>
      <c r="E2044" s="458"/>
      <c r="F2044" s="459"/>
      <c r="G2044" s="460">
        <f>F2044-E2044</f>
        <v>0</v>
      </c>
      <c r="H2044" s="637"/>
      <c r="I2044" s="641"/>
      <c r="J2044" s="344"/>
      <c r="K2044" s="331"/>
      <c r="L2044" s="331"/>
      <c r="M2044" s="331"/>
      <c r="N2044" s="331"/>
    </row>
    <row r="2045" spans="2:14" ht="18" hidden="1" customHeight="1" outlineLevel="2">
      <c r="C2045" s="668"/>
      <c r="D2045" s="457"/>
      <c r="E2045" s="461"/>
      <c r="F2045" s="462"/>
      <c r="G2045" s="460">
        <f>F2045-E2045</f>
        <v>0</v>
      </c>
      <c r="H2045" s="637"/>
      <c r="I2045" s="641"/>
      <c r="J2045" s="344"/>
      <c r="K2045" s="331"/>
      <c r="L2045" s="331"/>
      <c r="M2045" s="331"/>
      <c r="N2045" s="331"/>
    </row>
    <row r="2046" spans="2:14" ht="18" hidden="1" customHeight="1" outlineLevel="3">
      <c r="C2046" s="668"/>
      <c r="D2046" s="457"/>
      <c r="E2046" s="461"/>
      <c r="F2046" s="462"/>
      <c r="G2046" s="460">
        <f t="shared" ref="G2046:G2049" si="397">F2046-E2046</f>
        <v>0</v>
      </c>
      <c r="H2046" s="637"/>
      <c r="I2046" s="641"/>
      <c r="J2046" s="344"/>
      <c r="K2046" s="331"/>
      <c r="L2046" s="331"/>
      <c r="M2046" s="331"/>
      <c r="N2046" s="331"/>
    </row>
    <row r="2047" spans="2:14" ht="18" hidden="1" customHeight="1" outlineLevel="3">
      <c r="C2047" s="668"/>
      <c r="D2047" s="457"/>
      <c r="E2047" s="461"/>
      <c r="F2047" s="462"/>
      <c r="G2047" s="460">
        <f t="shared" si="397"/>
        <v>0</v>
      </c>
      <c r="H2047" s="637"/>
      <c r="I2047" s="641"/>
      <c r="J2047" s="344"/>
      <c r="K2047" s="331"/>
      <c r="L2047" s="331"/>
      <c r="M2047" s="331"/>
      <c r="N2047" s="331"/>
    </row>
    <row r="2048" spans="2:14" ht="18" hidden="1" customHeight="1" outlineLevel="3">
      <c r="C2048" s="668"/>
      <c r="D2048" s="457"/>
      <c r="E2048" s="461"/>
      <c r="F2048" s="462"/>
      <c r="G2048" s="460">
        <f t="shared" si="397"/>
        <v>0</v>
      </c>
      <c r="H2048" s="637"/>
      <c r="I2048" s="641"/>
      <c r="J2048" s="344"/>
      <c r="K2048" s="331"/>
      <c r="L2048" s="331"/>
      <c r="M2048" s="331"/>
      <c r="N2048" s="331"/>
    </row>
    <row r="2049" spans="2:14" ht="18" hidden="1" customHeight="1" outlineLevel="3">
      <c r="C2049" s="668"/>
      <c r="D2049" s="463"/>
      <c r="E2049" s="464"/>
      <c r="F2049" s="465"/>
      <c r="G2049" s="460">
        <f t="shared" si="397"/>
        <v>0</v>
      </c>
      <c r="H2049" s="639"/>
      <c r="I2049" s="642"/>
      <c r="J2049" s="344"/>
      <c r="K2049" s="331"/>
      <c r="L2049" s="331"/>
      <c r="M2049" s="331"/>
      <c r="N2049" s="331"/>
    </row>
    <row r="2050" spans="2:14" ht="18" hidden="1" customHeight="1" outlineLevel="2" collapsed="1" thickBot="1">
      <c r="C2050" s="669"/>
      <c r="D2050" s="429" t="s">
        <v>117</v>
      </c>
      <c r="E2050" s="424">
        <f>SUM(E2043:E2049)</f>
        <v>0</v>
      </c>
      <c r="F2050" s="424">
        <f>SUM(F2043:F2049)</f>
        <v>0</v>
      </c>
      <c r="G2050" s="425">
        <f>SUM(G2043:G2049)</f>
        <v>0</v>
      </c>
      <c r="H2050" s="659"/>
      <c r="I2050" s="660"/>
      <c r="J2050" s="344"/>
      <c r="K2050" s="331"/>
      <c r="L2050" s="331"/>
      <c r="M2050" s="331"/>
      <c r="N2050" s="331"/>
    </row>
    <row r="2051" spans="2:14" s="193" customFormat="1" ht="18" hidden="1" customHeight="1" outlineLevel="2">
      <c r="B2051"/>
      <c r="C2051" s="667" t="s">
        <v>119</v>
      </c>
      <c r="D2051" s="421"/>
      <c r="E2051" s="422"/>
      <c r="F2051" s="414"/>
      <c r="G2051" s="442">
        <f>F2051-E2051</f>
        <v>0</v>
      </c>
      <c r="H2051" s="661"/>
      <c r="I2051" s="662"/>
      <c r="J2051" s="365"/>
      <c r="K2051" s="366"/>
      <c r="L2051" s="366"/>
      <c r="M2051" s="366"/>
      <c r="N2051" s="366"/>
    </row>
    <row r="2052" spans="2:14" ht="18" hidden="1" customHeight="1" outlineLevel="2">
      <c r="C2052" s="668"/>
      <c r="D2052" s="457"/>
      <c r="E2052" s="458"/>
      <c r="F2052" s="459"/>
      <c r="G2052" s="460">
        <f t="shared" ref="G2052:G2056" si="398">F2052-E2052</f>
        <v>0</v>
      </c>
      <c r="H2052" s="637"/>
      <c r="I2052" s="638"/>
      <c r="J2052" s="344"/>
      <c r="K2052" s="331"/>
      <c r="L2052" s="331"/>
      <c r="M2052" s="331"/>
      <c r="N2052" s="331"/>
    </row>
    <row r="2053" spans="2:14" ht="18" hidden="1" customHeight="1" outlineLevel="2">
      <c r="C2053" s="668"/>
      <c r="D2053" s="457"/>
      <c r="E2053" s="461"/>
      <c r="F2053" s="462"/>
      <c r="G2053" s="460">
        <f t="shared" si="398"/>
        <v>0</v>
      </c>
      <c r="H2053" s="637"/>
      <c r="I2053" s="638"/>
      <c r="J2053" s="344"/>
      <c r="K2053" s="331"/>
      <c r="L2053" s="331"/>
      <c r="M2053" s="331"/>
      <c r="N2053" s="331"/>
    </row>
    <row r="2054" spans="2:14" ht="18" hidden="1" customHeight="1" outlineLevel="3">
      <c r="C2054" s="668"/>
      <c r="D2054" s="457"/>
      <c r="E2054" s="461"/>
      <c r="F2054" s="462"/>
      <c r="G2054" s="460">
        <f t="shared" si="398"/>
        <v>0</v>
      </c>
      <c r="H2054" s="637"/>
      <c r="I2054" s="638"/>
      <c r="J2054" s="344"/>
      <c r="K2054" s="331"/>
      <c r="L2054" s="331"/>
      <c r="M2054" s="331"/>
      <c r="N2054" s="331"/>
    </row>
    <row r="2055" spans="2:14" ht="18" hidden="1" customHeight="1" outlineLevel="3">
      <c r="C2055" s="668"/>
      <c r="D2055" s="457"/>
      <c r="E2055" s="461"/>
      <c r="F2055" s="462"/>
      <c r="G2055" s="460">
        <f t="shared" si="398"/>
        <v>0</v>
      </c>
      <c r="H2055" s="637"/>
      <c r="I2055" s="638"/>
      <c r="J2055" s="344"/>
      <c r="K2055" s="331"/>
      <c r="L2055" s="331"/>
      <c r="M2055" s="331"/>
      <c r="N2055" s="331"/>
    </row>
    <row r="2056" spans="2:14" ht="18" hidden="1" customHeight="1" outlineLevel="3">
      <c r="C2056" s="668"/>
      <c r="D2056" s="457"/>
      <c r="E2056" s="461"/>
      <c r="F2056" s="462"/>
      <c r="G2056" s="460">
        <f t="shared" si="398"/>
        <v>0</v>
      </c>
      <c r="H2056" s="637"/>
      <c r="I2056" s="638"/>
      <c r="J2056" s="344"/>
      <c r="K2056" s="331"/>
      <c r="L2056" s="331"/>
      <c r="M2056" s="331"/>
      <c r="N2056" s="331"/>
    </row>
    <row r="2057" spans="2:14" ht="18" hidden="1" customHeight="1" outlineLevel="3">
      <c r="C2057" s="668"/>
      <c r="D2057" s="463"/>
      <c r="E2057" s="464"/>
      <c r="F2057" s="465"/>
      <c r="G2057" s="460">
        <f>F2057-E2057</f>
        <v>0</v>
      </c>
      <c r="H2057" s="639"/>
      <c r="I2057" s="640"/>
      <c r="J2057" s="344"/>
      <c r="K2057" s="331"/>
      <c r="L2057" s="331"/>
      <c r="M2057" s="331"/>
      <c r="N2057" s="331"/>
    </row>
    <row r="2058" spans="2:14" ht="18" hidden="1" customHeight="1" outlineLevel="2" collapsed="1" thickBot="1">
      <c r="C2058" s="669"/>
      <c r="D2058" s="429" t="s">
        <v>117</v>
      </c>
      <c r="E2058" s="367">
        <f>SUM(E2051:E2057)</f>
        <v>0</v>
      </c>
      <c r="F2058" s="367">
        <f>SUM(F2051:F2057)</f>
        <v>0</v>
      </c>
      <c r="G2058" s="415">
        <f>SUM(G2051:G2057)</f>
        <v>0</v>
      </c>
      <c r="H2058" s="657"/>
      <c r="I2058" s="658"/>
      <c r="J2058" s="344"/>
      <c r="K2058" s="331"/>
      <c r="L2058" s="331"/>
      <c r="M2058" s="331"/>
      <c r="N2058" s="331"/>
    </row>
    <row r="2059" spans="2:14" s="192" customFormat="1" ht="18" hidden="1" customHeight="1" outlineLevel="2">
      <c r="B2059"/>
      <c r="C2059" s="667" t="s">
        <v>120</v>
      </c>
      <c r="D2059" s="421"/>
      <c r="E2059" s="422"/>
      <c r="F2059" s="414"/>
      <c r="G2059" s="442">
        <f>F2059-E2059</f>
        <v>0</v>
      </c>
      <c r="H2059" s="651"/>
      <c r="I2059" s="652"/>
      <c r="J2059" s="363"/>
      <c r="K2059" s="364"/>
      <c r="L2059" s="364"/>
      <c r="M2059" s="364"/>
      <c r="N2059" s="364"/>
    </row>
    <row r="2060" spans="2:14" ht="18" hidden="1" customHeight="1" outlineLevel="2">
      <c r="C2060" s="668"/>
      <c r="D2060" s="457"/>
      <c r="E2060" s="458"/>
      <c r="F2060" s="459"/>
      <c r="G2060" s="460">
        <f>F2060-E2060</f>
        <v>0</v>
      </c>
      <c r="H2060" s="637"/>
      <c r="I2060" s="641"/>
      <c r="J2060" s="344"/>
      <c r="K2060" s="331"/>
      <c r="L2060" s="331"/>
      <c r="M2060" s="331"/>
      <c r="N2060" s="331"/>
    </row>
    <row r="2061" spans="2:14" ht="18" hidden="1" customHeight="1" outlineLevel="2">
      <c r="C2061" s="668"/>
      <c r="D2061" s="457"/>
      <c r="E2061" s="461"/>
      <c r="F2061" s="462"/>
      <c r="G2061" s="460">
        <f t="shared" ref="G2061:G2063" si="399">F2061-E2061</f>
        <v>0</v>
      </c>
      <c r="H2061" s="637"/>
      <c r="I2061" s="641"/>
      <c r="J2061" s="344"/>
      <c r="K2061" s="331"/>
      <c r="L2061" s="331"/>
      <c r="M2061" s="331"/>
      <c r="N2061" s="331"/>
    </row>
    <row r="2062" spans="2:14" ht="18" hidden="1" customHeight="1" outlineLevel="3">
      <c r="C2062" s="668"/>
      <c r="D2062" s="457"/>
      <c r="E2062" s="461"/>
      <c r="F2062" s="462"/>
      <c r="G2062" s="460">
        <f t="shared" si="399"/>
        <v>0</v>
      </c>
      <c r="H2062" s="637"/>
      <c r="I2062" s="641"/>
      <c r="J2062" s="344"/>
      <c r="K2062" s="331"/>
      <c r="L2062" s="331"/>
      <c r="M2062" s="331"/>
      <c r="N2062" s="331"/>
    </row>
    <row r="2063" spans="2:14" ht="18" hidden="1" customHeight="1" outlineLevel="3">
      <c r="C2063" s="668"/>
      <c r="D2063" s="457"/>
      <c r="E2063" s="461"/>
      <c r="F2063" s="462"/>
      <c r="G2063" s="460">
        <f t="shared" si="399"/>
        <v>0</v>
      </c>
      <c r="H2063" s="637"/>
      <c r="I2063" s="641"/>
      <c r="J2063" s="344"/>
      <c r="K2063" s="331"/>
      <c r="L2063" s="331"/>
      <c r="M2063" s="331"/>
      <c r="N2063" s="331"/>
    </row>
    <row r="2064" spans="2:14" ht="18" hidden="1" customHeight="1" outlineLevel="3">
      <c r="C2064" s="668"/>
      <c r="D2064" s="457"/>
      <c r="E2064" s="461"/>
      <c r="F2064" s="462"/>
      <c r="G2064" s="460">
        <f>F2064-E2064</f>
        <v>0</v>
      </c>
      <c r="H2064" s="637"/>
      <c r="I2064" s="641"/>
      <c r="J2064" s="344"/>
      <c r="K2064" s="331"/>
      <c r="L2064" s="331"/>
      <c r="M2064" s="331"/>
      <c r="N2064" s="331"/>
    </row>
    <row r="2065" spans="2:14" ht="18" hidden="1" customHeight="1" outlineLevel="3">
      <c r="C2065" s="668"/>
      <c r="D2065" s="463"/>
      <c r="E2065" s="464"/>
      <c r="F2065" s="465"/>
      <c r="G2065" s="460">
        <f t="shared" ref="G2065" si="400">F2065-E2065</f>
        <v>0</v>
      </c>
      <c r="H2065" s="639"/>
      <c r="I2065" s="642"/>
      <c r="J2065" s="344"/>
      <c r="K2065" s="331"/>
      <c r="L2065" s="331"/>
      <c r="M2065" s="331"/>
      <c r="N2065" s="331"/>
    </row>
    <row r="2066" spans="2:14" ht="18" hidden="1" customHeight="1" outlineLevel="2" collapsed="1" thickBot="1">
      <c r="C2066" s="669"/>
      <c r="D2066" s="429" t="s">
        <v>117</v>
      </c>
      <c r="E2066" s="424">
        <f>SUM(E2059:E2065)</f>
        <v>0</v>
      </c>
      <c r="F2066" s="424">
        <f>SUM(F2059:F2065)</f>
        <v>0</v>
      </c>
      <c r="G2066" s="425">
        <f>SUM(G2059:G2065)</f>
        <v>0</v>
      </c>
      <c r="H2066" s="659"/>
      <c r="I2066" s="660"/>
      <c r="J2066" s="344"/>
      <c r="K2066" s="331"/>
      <c r="L2066" s="331"/>
      <c r="M2066" s="331"/>
      <c r="N2066" s="331"/>
    </row>
    <row r="2067" spans="2:14" s="192" customFormat="1" ht="18" hidden="1" customHeight="1" outlineLevel="2">
      <c r="B2067"/>
      <c r="C2067" s="667" t="s">
        <v>121</v>
      </c>
      <c r="D2067" s="421"/>
      <c r="E2067" s="422"/>
      <c r="F2067" s="414"/>
      <c r="G2067" s="442">
        <f>F2067-E2067</f>
        <v>0</v>
      </c>
      <c r="H2067" s="651"/>
      <c r="I2067" s="652"/>
      <c r="J2067" s="363"/>
      <c r="K2067" s="364"/>
      <c r="L2067" s="364"/>
      <c r="M2067" s="364"/>
      <c r="N2067" s="364"/>
    </row>
    <row r="2068" spans="2:14" ht="18" hidden="1" customHeight="1" outlineLevel="2">
      <c r="C2068" s="668"/>
      <c r="D2068" s="457"/>
      <c r="E2068" s="458"/>
      <c r="F2068" s="459"/>
      <c r="G2068" s="460">
        <f t="shared" ref="G2068:G2070" si="401">F2068-E2068</f>
        <v>0</v>
      </c>
      <c r="H2068" s="637"/>
      <c r="I2068" s="641"/>
      <c r="J2068" s="344"/>
      <c r="K2068" s="331"/>
      <c r="L2068" s="331"/>
      <c r="M2068" s="331"/>
      <c r="N2068" s="331"/>
    </row>
    <row r="2069" spans="2:14" ht="18" hidden="1" customHeight="1" outlineLevel="2">
      <c r="C2069" s="668"/>
      <c r="D2069" s="457"/>
      <c r="E2069" s="461"/>
      <c r="F2069" s="462"/>
      <c r="G2069" s="460">
        <f t="shared" si="401"/>
        <v>0</v>
      </c>
      <c r="H2069" s="637"/>
      <c r="I2069" s="641"/>
      <c r="J2069" s="344"/>
      <c r="K2069" s="331"/>
      <c r="L2069" s="331"/>
      <c r="M2069" s="331"/>
      <c r="N2069" s="331"/>
    </row>
    <row r="2070" spans="2:14" ht="18" hidden="1" customHeight="1" outlineLevel="3">
      <c r="C2070" s="668"/>
      <c r="D2070" s="457"/>
      <c r="E2070" s="461"/>
      <c r="F2070" s="462"/>
      <c r="G2070" s="460">
        <f t="shared" si="401"/>
        <v>0</v>
      </c>
      <c r="H2070" s="637"/>
      <c r="I2070" s="641"/>
      <c r="J2070" s="344"/>
      <c r="K2070" s="331"/>
      <c r="L2070" s="331"/>
      <c r="M2070" s="331"/>
      <c r="N2070" s="331"/>
    </row>
    <row r="2071" spans="2:14" ht="18" hidden="1" customHeight="1" outlineLevel="3">
      <c r="C2071" s="668"/>
      <c r="D2071" s="457"/>
      <c r="E2071" s="461"/>
      <c r="F2071" s="462"/>
      <c r="G2071" s="460">
        <f>F2071-E2071</f>
        <v>0</v>
      </c>
      <c r="H2071" s="637"/>
      <c r="I2071" s="641"/>
      <c r="J2071" s="344"/>
      <c r="K2071" s="331"/>
      <c r="L2071" s="331"/>
      <c r="M2071" s="331"/>
      <c r="N2071" s="331"/>
    </row>
    <row r="2072" spans="2:14" ht="18" hidden="1" customHeight="1" outlineLevel="3">
      <c r="C2072" s="668"/>
      <c r="D2072" s="457"/>
      <c r="E2072" s="461"/>
      <c r="F2072" s="462"/>
      <c r="G2072" s="460">
        <f t="shared" ref="G2072:G2073" si="402">F2072-E2072</f>
        <v>0</v>
      </c>
      <c r="H2072" s="637"/>
      <c r="I2072" s="641"/>
      <c r="J2072" s="344"/>
      <c r="K2072" s="331"/>
      <c r="L2072" s="331"/>
      <c r="M2072" s="331"/>
      <c r="N2072" s="331"/>
    </row>
    <row r="2073" spans="2:14" ht="18" hidden="1" customHeight="1" outlineLevel="3">
      <c r="C2073" s="668"/>
      <c r="D2073" s="463"/>
      <c r="E2073" s="464"/>
      <c r="F2073" s="465"/>
      <c r="G2073" s="460">
        <f t="shared" si="402"/>
        <v>0</v>
      </c>
      <c r="H2073" s="639"/>
      <c r="I2073" s="642"/>
      <c r="J2073" s="344"/>
      <c r="K2073" s="331"/>
      <c r="L2073" s="331"/>
      <c r="M2073" s="331"/>
      <c r="N2073" s="331"/>
    </row>
    <row r="2074" spans="2:14" ht="18" hidden="1" customHeight="1" outlineLevel="2" collapsed="1" thickBot="1">
      <c r="C2074" s="669"/>
      <c r="D2074" s="429" t="s">
        <v>117</v>
      </c>
      <c r="E2074" s="424">
        <f>SUM(E2067:E2073)</f>
        <v>0</v>
      </c>
      <c r="F2074" s="424">
        <f>SUM(F2067:F2073)</f>
        <v>0</v>
      </c>
      <c r="G2074" s="425">
        <f>SUM(G2067:G2073)</f>
        <v>0</v>
      </c>
      <c r="H2074" s="659"/>
      <c r="I2074" s="660"/>
      <c r="J2074" s="344"/>
      <c r="K2074" s="331"/>
      <c r="L2074" s="331"/>
      <c r="M2074" s="331"/>
      <c r="N2074" s="331"/>
    </row>
    <row r="2075" spans="2:14" s="192" customFormat="1" ht="18" hidden="1" customHeight="1" outlineLevel="2">
      <c r="B2075"/>
      <c r="C2075" s="667" t="s">
        <v>122</v>
      </c>
      <c r="D2075" s="421"/>
      <c r="E2075" s="422"/>
      <c r="F2075" s="414"/>
      <c r="G2075" s="442">
        <f>F2075-E2075</f>
        <v>0</v>
      </c>
      <c r="H2075" s="651"/>
      <c r="I2075" s="652"/>
      <c r="J2075" s="363"/>
      <c r="K2075" s="364"/>
      <c r="L2075" s="364"/>
      <c r="M2075" s="364"/>
      <c r="N2075" s="364"/>
    </row>
    <row r="2076" spans="2:14" ht="18" hidden="1" customHeight="1" outlineLevel="2">
      <c r="C2076" s="668"/>
      <c r="D2076" s="457"/>
      <c r="E2076" s="458"/>
      <c r="F2076" s="459"/>
      <c r="G2076" s="460">
        <f t="shared" ref="G2076:G2079" si="403">F2076-E2076</f>
        <v>0</v>
      </c>
      <c r="H2076" s="637"/>
      <c r="I2076" s="641"/>
      <c r="J2076" s="344"/>
      <c r="K2076" s="331"/>
      <c r="L2076" s="331"/>
      <c r="M2076" s="331"/>
      <c r="N2076" s="331"/>
    </row>
    <row r="2077" spans="2:14" ht="18" hidden="1" customHeight="1" outlineLevel="2">
      <c r="C2077" s="668"/>
      <c r="D2077" s="457"/>
      <c r="E2077" s="461"/>
      <c r="F2077" s="462"/>
      <c r="G2077" s="460">
        <f t="shared" si="403"/>
        <v>0</v>
      </c>
      <c r="H2077" s="637"/>
      <c r="I2077" s="641"/>
      <c r="J2077" s="344"/>
      <c r="K2077" s="331"/>
      <c r="L2077" s="331"/>
      <c r="M2077" s="331"/>
      <c r="N2077" s="331"/>
    </row>
    <row r="2078" spans="2:14" ht="18" hidden="1" customHeight="1" outlineLevel="3">
      <c r="C2078" s="668"/>
      <c r="D2078" s="457"/>
      <c r="E2078" s="461"/>
      <c r="F2078" s="462"/>
      <c r="G2078" s="460">
        <f t="shared" si="403"/>
        <v>0</v>
      </c>
      <c r="H2078" s="637"/>
      <c r="I2078" s="641"/>
      <c r="J2078" s="344"/>
      <c r="K2078" s="331"/>
      <c r="L2078" s="331"/>
      <c r="M2078" s="331"/>
      <c r="N2078" s="331"/>
    </row>
    <row r="2079" spans="2:14" ht="18" hidden="1" customHeight="1" outlineLevel="3">
      <c r="C2079" s="668"/>
      <c r="D2079" s="457"/>
      <c r="E2079" s="461"/>
      <c r="F2079" s="462"/>
      <c r="G2079" s="460">
        <f t="shared" si="403"/>
        <v>0</v>
      </c>
      <c r="H2079" s="637"/>
      <c r="I2079" s="641"/>
      <c r="J2079" s="344"/>
      <c r="K2079" s="331"/>
      <c r="L2079" s="331"/>
      <c r="M2079" s="331"/>
      <c r="N2079" s="331"/>
    </row>
    <row r="2080" spans="2:14" ht="18" hidden="1" customHeight="1" outlineLevel="3">
      <c r="C2080" s="668"/>
      <c r="D2080" s="457"/>
      <c r="E2080" s="461"/>
      <c r="F2080" s="462"/>
      <c r="G2080" s="460">
        <f>F2080-E2080</f>
        <v>0</v>
      </c>
      <c r="H2080" s="637"/>
      <c r="I2080" s="641"/>
      <c r="J2080" s="344"/>
      <c r="K2080" s="331"/>
      <c r="L2080" s="331"/>
      <c r="M2080" s="331"/>
      <c r="N2080" s="331"/>
    </row>
    <row r="2081" spans="2:14" ht="18" hidden="1" customHeight="1" outlineLevel="3">
      <c r="C2081" s="668"/>
      <c r="D2081" s="463"/>
      <c r="E2081" s="464"/>
      <c r="F2081" s="465"/>
      <c r="G2081" s="460">
        <f t="shared" ref="G2081" si="404">F2081-E2081</f>
        <v>0</v>
      </c>
      <c r="H2081" s="639"/>
      <c r="I2081" s="642"/>
      <c r="J2081" s="344"/>
      <c r="K2081" s="331"/>
      <c r="L2081" s="331"/>
      <c r="M2081" s="331"/>
      <c r="N2081" s="331"/>
    </row>
    <row r="2082" spans="2:14" ht="18" hidden="1" customHeight="1" outlineLevel="2" collapsed="1" thickBot="1">
      <c r="C2082" s="669"/>
      <c r="D2082" s="429" t="s">
        <v>117</v>
      </c>
      <c r="E2082" s="424">
        <f>SUM(E2075:E2081)</f>
        <v>0</v>
      </c>
      <c r="F2082" s="424">
        <f>SUM(F2075:F2081)</f>
        <v>0</v>
      </c>
      <c r="G2082" s="425">
        <f>SUM(G2075:G2081)</f>
        <v>0</v>
      </c>
      <c r="H2082" s="659"/>
      <c r="I2082" s="660"/>
      <c r="J2082" s="344"/>
      <c r="K2082" s="331"/>
      <c r="L2082" s="331"/>
      <c r="M2082" s="331"/>
      <c r="N2082" s="331"/>
    </row>
    <row r="2083" spans="2:14" ht="18" hidden="1" customHeight="1" outlineLevel="2">
      <c r="C2083" s="667" t="s">
        <v>123</v>
      </c>
      <c r="D2083" s="421"/>
      <c r="E2083" s="422"/>
      <c r="F2083" s="414"/>
      <c r="G2083" s="442">
        <f>F2083-E2083</f>
        <v>0</v>
      </c>
      <c r="H2083" s="651"/>
      <c r="I2083" s="652"/>
      <c r="J2083" s="344"/>
      <c r="K2083" s="331"/>
      <c r="L2083" s="331"/>
      <c r="M2083" s="331"/>
      <c r="N2083" s="331"/>
    </row>
    <row r="2084" spans="2:14" ht="18" hidden="1" customHeight="1" outlineLevel="2">
      <c r="C2084" s="668"/>
      <c r="D2084" s="457"/>
      <c r="E2084" s="458"/>
      <c r="F2084" s="459"/>
      <c r="G2084" s="460">
        <f>F2084-E2084</f>
        <v>0</v>
      </c>
      <c r="H2084" s="637"/>
      <c r="I2084" s="641"/>
      <c r="J2084" s="344"/>
      <c r="K2084" s="331"/>
      <c r="L2084" s="331"/>
      <c r="M2084" s="331"/>
      <c r="N2084" s="331"/>
    </row>
    <row r="2085" spans="2:14" ht="18" hidden="1" customHeight="1" outlineLevel="2">
      <c r="C2085" s="668"/>
      <c r="D2085" s="457"/>
      <c r="E2085" s="461"/>
      <c r="F2085" s="462"/>
      <c r="G2085" s="460">
        <f>F2085-E2085</f>
        <v>0</v>
      </c>
      <c r="H2085" s="637"/>
      <c r="I2085" s="641"/>
      <c r="J2085" s="344"/>
      <c r="K2085" s="331"/>
      <c r="L2085" s="331"/>
      <c r="M2085" s="331"/>
      <c r="N2085" s="331"/>
    </row>
    <row r="2086" spans="2:14" ht="18" hidden="1" customHeight="1" outlineLevel="3">
      <c r="C2086" s="668"/>
      <c r="D2086" s="457"/>
      <c r="E2086" s="461"/>
      <c r="F2086" s="462"/>
      <c r="G2086" s="460">
        <f t="shared" ref="G2086:G2089" si="405">F2086-E2086</f>
        <v>0</v>
      </c>
      <c r="H2086" s="637"/>
      <c r="I2086" s="641"/>
      <c r="J2086" s="344"/>
      <c r="K2086" s="331"/>
      <c r="L2086" s="331"/>
      <c r="M2086" s="331"/>
      <c r="N2086" s="331"/>
    </row>
    <row r="2087" spans="2:14" ht="18" hidden="1" customHeight="1" outlineLevel="3">
      <c r="C2087" s="668"/>
      <c r="D2087" s="457"/>
      <c r="E2087" s="461"/>
      <c r="F2087" s="462"/>
      <c r="G2087" s="460">
        <f t="shared" si="405"/>
        <v>0</v>
      </c>
      <c r="H2087" s="637"/>
      <c r="I2087" s="641"/>
      <c r="J2087" s="344"/>
      <c r="K2087" s="331"/>
      <c r="L2087" s="331"/>
      <c r="M2087" s="331"/>
      <c r="N2087" s="331"/>
    </row>
    <row r="2088" spans="2:14" ht="18" hidden="1" customHeight="1" outlineLevel="3">
      <c r="C2088" s="668"/>
      <c r="D2088" s="457"/>
      <c r="E2088" s="461"/>
      <c r="F2088" s="462"/>
      <c r="G2088" s="460">
        <f t="shared" si="405"/>
        <v>0</v>
      </c>
      <c r="H2088" s="637"/>
      <c r="I2088" s="641"/>
      <c r="J2088" s="344"/>
      <c r="K2088" s="331"/>
      <c r="L2088" s="331"/>
      <c r="M2088" s="331"/>
      <c r="N2088" s="331"/>
    </row>
    <row r="2089" spans="2:14" ht="18" hidden="1" customHeight="1" outlineLevel="3">
      <c r="C2089" s="668"/>
      <c r="D2089" s="463"/>
      <c r="E2089" s="464"/>
      <c r="F2089" s="465"/>
      <c r="G2089" s="460">
        <f t="shared" si="405"/>
        <v>0</v>
      </c>
      <c r="H2089" s="639"/>
      <c r="I2089" s="642"/>
      <c r="J2089" s="344"/>
      <c r="K2089" s="331"/>
      <c r="L2089" s="331"/>
      <c r="M2089" s="331"/>
      <c r="N2089" s="331"/>
    </row>
    <row r="2090" spans="2:14" ht="18" hidden="1" customHeight="1" outlineLevel="2" collapsed="1" thickBot="1">
      <c r="C2090" s="669"/>
      <c r="D2090" s="429" t="s">
        <v>117</v>
      </c>
      <c r="E2090" s="423">
        <f>SUM(E2083:E2089)</f>
        <v>0</v>
      </c>
      <c r="F2090" s="423">
        <f>SUM(F2083:F2089)</f>
        <v>0</v>
      </c>
      <c r="G2090" s="443">
        <f>SUM(G2083:G2089)</f>
        <v>0</v>
      </c>
      <c r="H2090" s="654"/>
      <c r="I2090" s="655"/>
      <c r="J2090" s="344"/>
      <c r="K2090" s="331"/>
      <c r="L2090" s="331"/>
      <c r="M2090" s="331"/>
      <c r="N2090" s="331"/>
    </row>
    <row r="2091" spans="2:14" s="192" customFormat="1" ht="18" hidden="1" customHeight="1" outlineLevel="2">
      <c r="B2091"/>
      <c r="C2091" s="667" t="s">
        <v>124</v>
      </c>
      <c r="D2091" s="421"/>
      <c r="E2091" s="422"/>
      <c r="F2091" s="414"/>
      <c r="G2091" s="442">
        <f>F2091-E2091</f>
        <v>0</v>
      </c>
      <c r="H2091" s="651"/>
      <c r="I2091" s="652"/>
      <c r="J2091" s="363"/>
      <c r="K2091" s="364"/>
      <c r="L2091" s="364"/>
      <c r="M2091" s="364"/>
      <c r="N2091" s="364"/>
    </row>
    <row r="2092" spans="2:14" ht="18" hidden="1" customHeight="1" outlineLevel="2">
      <c r="C2092" s="668"/>
      <c r="D2092" s="457"/>
      <c r="E2092" s="458"/>
      <c r="F2092" s="459"/>
      <c r="G2092" s="460">
        <f t="shared" ref="G2092:G2096" si="406">F2092-E2092</f>
        <v>0</v>
      </c>
      <c r="H2092" s="637"/>
      <c r="I2092" s="641"/>
      <c r="J2092" s="344"/>
      <c r="K2092" s="331"/>
      <c r="L2092" s="331"/>
      <c r="M2092" s="331"/>
      <c r="N2092" s="331"/>
    </row>
    <row r="2093" spans="2:14" ht="18" hidden="1" customHeight="1" outlineLevel="2">
      <c r="C2093" s="668"/>
      <c r="D2093" s="457"/>
      <c r="E2093" s="461"/>
      <c r="F2093" s="462"/>
      <c r="G2093" s="460">
        <f t="shared" si="406"/>
        <v>0</v>
      </c>
      <c r="H2093" s="637"/>
      <c r="I2093" s="641"/>
      <c r="J2093" s="344"/>
      <c r="K2093" s="331"/>
      <c r="L2093" s="331"/>
      <c r="M2093" s="331"/>
      <c r="N2093" s="331"/>
    </row>
    <row r="2094" spans="2:14" ht="18" hidden="1" customHeight="1" outlineLevel="3">
      <c r="C2094" s="668"/>
      <c r="D2094" s="457"/>
      <c r="E2094" s="461"/>
      <c r="F2094" s="462"/>
      <c r="G2094" s="460">
        <f t="shared" si="406"/>
        <v>0</v>
      </c>
      <c r="H2094" s="637"/>
      <c r="I2094" s="641"/>
      <c r="J2094" s="344"/>
      <c r="K2094" s="331"/>
      <c r="L2094" s="331"/>
      <c r="M2094" s="331"/>
      <c r="N2094" s="331"/>
    </row>
    <row r="2095" spans="2:14" ht="18" hidden="1" customHeight="1" outlineLevel="3">
      <c r="C2095" s="668"/>
      <c r="D2095" s="457"/>
      <c r="E2095" s="461"/>
      <c r="F2095" s="462"/>
      <c r="G2095" s="460">
        <f t="shared" si="406"/>
        <v>0</v>
      </c>
      <c r="H2095" s="637"/>
      <c r="I2095" s="641"/>
      <c r="J2095" s="344"/>
      <c r="K2095" s="331"/>
      <c r="L2095" s="331"/>
      <c r="M2095" s="331"/>
      <c r="N2095" s="331"/>
    </row>
    <row r="2096" spans="2:14" ht="18" hidden="1" customHeight="1" outlineLevel="3">
      <c r="C2096" s="668"/>
      <c r="D2096" s="457"/>
      <c r="E2096" s="461"/>
      <c r="F2096" s="462"/>
      <c r="G2096" s="460">
        <f t="shared" si="406"/>
        <v>0</v>
      </c>
      <c r="H2096" s="637"/>
      <c r="I2096" s="641"/>
      <c r="J2096" s="344"/>
      <c r="K2096" s="331"/>
      <c r="L2096" s="331"/>
      <c r="M2096" s="331"/>
      <c r="N2096" s="331"/>
    </row>
    <row r="2097" spans="2:14" ht="18" hidden="1" customHeight="1" outlineLevel="3">
      <c r="C2097" s="668"/>
      <c r="D2097" s="463"/>
      <c r="E2097" s="464"/>
      <c r="F2097" s="465"/>
      <c r="G2097" s="460">
        <f>F2097-E2097</f>
        <v>0</v>
      </c>
      <c r="H2097" s="639"/>
      <c r="I2097" s="642"/>
      <c r="J2097" s="344"/>
      <c r="K2097" s="331"/>
      <c r="L2097" s="331"/>
      <c r="M2097" s="331"/>
      <c r="N2097" s="331"/>
    </row>
    <row r="2098" spans="2:14" ht="18" hidden="1" customHeight="1" outlineLevel="2" collapsed="1" thickBot="1">
      <c r="C2098" s="669"/>
      <c r="D2098" s="429" t="s">
        <v>117</v>
      </c>
      <c r="E2098" s="424">
        <f>SUM(E2091:E2097)</f>
        <v>0</v>
      </c>
      <c r="F2098" s="424">
        <f>SUM(F2091:F2097)</f>
        <v>0</v>
      </c>
      <c r="G2098" s="425">
        <f>SUM(G2091:G2097)</f>
        <v>0</v>
      </c>
      <c r="H2098" s="659"/>
      <c r="I2098" s="660"/>
      <c r="J2098" s="344"/>
      <c r="K2098" s="331"/>
      <c r="L2098" s="331"/>
      <c r="M2098" s="331"/>
      <c r="N2098" s="331"/>
    </row>
    <row r="2099" spans="2:14" s="193" customFormat="1" ht="18" hidden="1" customHeight="1" outlineLevel="3">
      <c r="B2099"/>
      <c r="C2099" s="667" t="s">
        <v>125</v>
      </c>
      <c r="D2099" s="421"/>
      <c r="E2099" s="422"/>
      <c r="F2099" s="414"/>
      <c r="G2099" s="442">
        <f>F2099-E2099</f>
        <v>0</v>
      </c>
      <c r="H2099" s="661"/>
      <c r="I2099" s="662"/>
      <c r="J2099" s="365"/>
      <c r="K2099" s="366"/>
      <c r="L2099" s="366"/>
      <c r="M2099" s="366"/>
      <c r="N2099" s="366"/>
    </row>
    <row r="2100" spans="2:14" ht="18" hidden="1" customHeight="1" outlineLevel="3">
      <c r="C2100" s="668"/>
      <c r="D2100" s="457"/>
      <c r="E2100" s="458"/>
      <c r="F2100" s="459"/>
      <c r="G2100" s="460">
        <f>F2100-E2100</f>
        <v>0</v>
      </c>
      <c r="H2100" s="637"/>
      <c r="I2100" s="638"/>
      <c r="J2100" s="344"/>
      <c r="K2100" s="331"/>
      <c r="L2100" s="331"/>
      <c r="M2100" s="331"/>
      <c r="N2100" s="331"/>
    </row>
    <row r="2101" spans="2:14" ht="18" hidden="1" customHeight="1" outlineLevel="3">
      <c r="C2101" s="668"/>
      <c r="D2101" s="457"/>
      <c r="E2101" s="461"/>
      <c r="F2101" s="462"/>
      <c r="G2101" s="460">
        <f t="shared" ref="G2101:G2103" si="407">F2101-E2101</f>
        <v>0</v>
      </c>
      <c r="H2101" s="637"/>
      <c r="I2101" s="638"/>
      <c r="J2101" s="344"/>
      <c r="K2101" s="331"/>
      <c r="L2101" s="331"/>
      <c r="M2101" s="331"/>
      <c r="N2101" s="331"/>
    </row>
    <row r="2102" spans="2:14" ht="18" hidden="1" customHeight="1" outlineLevel="4">
      <c r="C2102" s="668"/>
      <c r="D2102" s="457"/>
      <c r="E2102" s="461"/>
      <c r="F2102" s="462"/>
      <c r="G2102" s="460">
        <f t="shared" si="407"/>
        <v>0</v>
      </c>
      <c r="H2102" s="637"/>
      <c r="I2102" s="638"/>
      <c r="J2102" s="344"/>
      <c r="K2102" s="331"/>
      <c r="L2102" s="331"/>
      <c r="M2102" s="331"/>
      <c r="N2102" s="331"/>
    </row>
    <row r="2103" spans="2:14" ht="18" hidden="1" customHeight="1" outlineLevel="4">
      <c r="C2103" s="668"/>
      <c r="D2103" s="457"/>
      <c r="E2103" s="461"/>
      <c r="F2103" s="462"/>
      <c r="G2103" s="460">
        <f t="shared" si="407"/>
        <v>0</v>
      </c>
      <c r="H2103" s="637"/>
      <c r="I2103" s="638"/>
      <c r="J2103" s="344"/>
      <c r="K2103" s="331"/>
      <c r="L2103" s="331"/>
      <c r="M2103" s="331"/>
      <c r="N2103" s="331"/>
    </row>
    <row r="2104" spans="2:14" ht="18" hidden="1" customHeight="1" outlineLevel="4">
      <c r="C2104" s="668"/>
      <c r="D2104" s="457"/>
      <c r="E2104" s="461"/>
      <c r="F2104" s="462"/>
      <c r="G2104" s="460">
        <f>F2104-E2104</f>
        <v>0</v>
      </c>
      <c r="H2104" s="637"/>
      <c r="I2104" s="638"/>
      <c r="J2104" s="344"/>
      <c r="K2104" s="331"/>
      <c r="L2104" s="331"/>
      <c r="M2104" s="331"/>
      <c r="N2104" s="331"/>
    </row>
    <row r="2105" spans="2:14" ht="18" hidden="1" customHeight="1" outlineLevel="4">
      <c r="C2105" s="668"/>
      <c r="D2105" s="463"/>
      <c r="E2105" s="464"/>
      <c r="F2105" s="465"/>
      <c r="G2105" s="460">
        <f t="shared" ref="G2105" si="408">F2105-E2105</f>
        <v>0</v>
      </c>
      <c r="H2105" s="639"/>
      <c r="I2105" s="640"/>
      <c r="J2105" s="344"/>
      <c r="K2105" s="331"/>
      <c r="L2105" s="331"/>
      <c r="M2105" s="331"/>
      <c r="N2105" s="331"/>
    </row>
    <row r="2106" spans="2:14" ht="18" hidden="1" customHeight="1" outlineLevel="3" collapsed="1" thickBot="1">
      <c r="C2106" s="669"/>
      <c r="D2106" s="429" t="s">
        <v>117</v>
      </c>
      <c r="E2106" s="367">
        <f>SUM(E2099:E2105)</f>
        <v>0</v>
      </c>
      <c r="F2106" s="367">
        <f>SUM(F2099:F2105)</f>
        <v>0</v>
      </c>
      <c r="G2106" s="415">
        <f>SUM(G2099:G2105)</f>
        <v>0</v>
      </c>
      <c r="H2106" s="657"/>
      <c r="I2106" s="658"/>
      <c r="J2106" s="344"/>
      <c r="K2106" s="331"/>
      <c r="L2106" s="331"/>
      <c r="M2106" s="331"/>
      <c r="N2106" s="331"/>
    </row>
    <row r="2107" spans="2:14" s="192" customFormat="1" ht="18" hidden="1" customHeight="1" outlineLevel="3">
      <c r="B2107"/>
      <c r="C2107" s="667" t="s">
        <v>126</v>
      </c>
      <c r="D2107" s="421"/>
      <c r="E2107" s="422"/>
      <c r="F2107" s="414"/>
      <c r="G2107" s="442">
        <f>F2107-E2107</f>
        <v>0</v>
      </c>
      <c r="H2107" s="651"/>
      <c r="I2107" s="652"/>
      <c r="J2107" s="363"/>
      <c r="K2107" s="364"/>
      <c r="L2107" s="364"/>
      <c r="M2107" s="364"/>
      <c r="N2107" s="364"/>
    </row>
    <row r="2108" spans="2:14" ht="18" hidden="1" customHeight="1" outlineLevel="3">
      <c r="C2108" s="668"/>
      <c r="D2108" s="457"/>
      <c r="E2108" s="458"/>
      <c r="F2108" s="459"/>
      <c r="G2108" s="460">
        <f t="shared" ref="G2108:G2110" si="409">F2108-E2108</f>
        <v>0</v>
      </c>
      <c r="H2108" s="637"/>
      <c r="I2108" s="641"/>
      <c r="J2108" s="344"/>
      <c r="K2108" s="331"/>
      <c r="L2108" s="331"/>
      <c r="M2108" s="331"/>
      <c r="N2108" s="331"/>
    </row>
    <row r="2109" spans="2:14" ht="18" hidden="1" customHeight="1" outlineLevel="3">
      <c r="C2109" s="668"/>
      <c r="D2109" s="457"/>
      <c r="E2109" s="461"/>
      <c r="F2109" s="462"/>
      <c r="G2109" s="460">
        <f t="shared" si="409"/>
        <v>0</v>
      </c>
      <c r="H2109" s="637"/>
      <c r="I2109" s="641"/>
      <c r="J2109" s="344"/>
      <c r="K2109" s="331"/>
      <c r="L2109" s="331"/>
      <c r="M2109" s="331"/>
      <c r="N2109" s="331"/>
    </row>
    <row r="2110" spans="2:14" ht="18" hidden="1" customHeight="1" outlineLevel="4">
      <c r="C2110" s="668"/>
      <c r="D2110" s="457"/>
      <c r="E2110" s="461"/>
      <c r="F2110" s="462"/>
      <c r="G2110" s="460">
        <f t="shared" si="409"/>
        <v>0</v>
      </c>
      <c r="H2110" s="637"/>
      <c r="I2110" s="641"/>
      <c r="J2110" s="344"/>
      <c r="K2110" s="331"/>
      <c r="L2110" s="331"/>
      <c r="M2110" s="331"/>
      <c r="N2110" s="331"/>
    </row>
    <row r="2111" spans="2:14" ht="18" hidden="1" customHeight="1" outlineLevel="4">
      <c r="C2111" s="668"/>
      <c r="D2111" s="457"/>
      <c r="E2111" s="461"/>
      <c r="F2111" s="462"/>
      <c r="G2111" s="460">
        <f>F2111-E2111</f>
        <v>0</v>
      </c>
      <c r="H2111" s="637"/>
      <c r="I2111" s="641"/>
      <c r="J2111" s="344"/>
      <c r="K2111" s="331"/>
      <c r="L2111" s="331"/>
      <c r="M2111" s="331"/>
      <c r="N2111" s="331"/>
    </row>
    <row r="2112" spans="2:14" ht="18" hidden="1" customHeight="1" outlineLevel="4">
      <c r="C2112" s="668"/>
      <c r="D2112" s="457"/>
      <c r="E2112" s="461"/>
      <c r="F2112" s="462"/>
      <c r="G2112" s="460">
        <f t="shared" ref="G2112:G2113" si="410">F2112-E2112</f>
        <v>0</v>
      </c>
      <c r="H2112" s="637"/>
      <c r="I2112" s="641"/>
      <c r="J2112" s="344"/>
      <c r="K2112" s="331"/>
      <c r="L2112" s="331"/>
      <c r="M2112" s="331"/>
      <c r="N2112" s="331"/>
    </row>
    <row r="2113" spans="2:14" ht="18" hidden="1" customHeight="1" outlineLevel="4">
      <c r="C2113" s="668"/>
      <c r="D2113" s="463"/>
      <c r="E2113" s="464"/>
      <c r="F2113" s="465"/>
      <c r="G2113" s="460">
        <f t="shared" si="410"/>
        <v>0</v>
      </c>
      <c r="H2113" s="639"/>
      <c r="I2113" s="642"/>
      <c r="J2113" s="344"/>
      <c r="K2113" s="331"/>
      <c r="L2113" s="331"/>
      <c r="M2113" s="331"/>
      <c r="N2113" s="331"/>
    </row>
    <row r="2114" spans="2:14" ht="18" hidden="1" customHeight="1" outlineLevel="3" collapsed="1" thickBot="1">
      <c r="C2114" s="669"/>
      <c r="D2114" s="429" t="s">
        <v>117</v>
      </c>
      <c r="E2114" s="424">
        <f>SUM(E2107:E2113)</f>
        <v>0</v>
      </c>
      <c r="F2114" s="424">
        <f>SUM(F2107:F2113)</f>
        <v>0</v>
      </c>
      <c r="G2114" s="425">
        <f>SUM(G2107:G2113)</f>
        <v>0</v>
      </c>
      <c r="H2114" s="659"/>
      <c r="I2114" s="660"/>
      <c r="J2114" s="344"/>
      <c r="K2114" s="331"/>
      <c r="L2114" s="331"/>
      <c r="M2114" s="331"/>
      <c r="N2114" s="331"/>
    </row>
    <row r="2115" spans="2:14" s="192" customFormat="1" ht="18" hidden="1" customHeight="1" outlineLevel="3">
      <c r="B2115"/>
      <c r="C2115" s="667" t="s">
        <v>127</v>
      </c>
      <c r="D2115" s="421"/>
      <c r="E2115" s="422"/>
      <c r="F2115" s="414"/>
      <c r="G2115" s="442">
        <f>F2115-E2115</f>
        <v>0</v>
      </c>
      <c r="H2115" s="651"/>
      <c r="I2115" s="652"/>
      <c r="J2115" s="363"/>
      <c r="K2115" s="364"/>
      <c r="L2115" s="364"/>
      <c r="M2115" s="364"/>
      <c r="N2115" s="364"/>
    </row>
    <row r="2116" spans="2:14" ht="18" hidden="1" customHeight="1" outlineLevel="3">
      <c r="C2116" s="668"/>
      <c r="D2116" s="457"/>
      <c r="E2116" s="458"/>
      <c r="F2116" s="459"/>
      <c r="G2116" s="460">
        <f t="shared" ref="G2116:G2119" si="411">F2116-E2116</f>
        <v>0</v>
      </c>
      <c r="H2116" s="637"/>
      <c r="I2116" s="641"/>
      <c r="J2116" s="344"/>
      <c r="K2116" s="331"/>
      <c r="L2116" s="331"/>
      <c r="M2116" s="331"/>
      <c r="N2116" s="331"/>
    </row>
    <row r="2117" spans="2:14" ht="18" hidden="1" customHeight="1" outlineLevel="3">
      <c r="C2117" s="668"/>
      <c r="D2117" s="457"/>
      <c r="E2117" s="461"/>
      <c r="F2117" s="462"/>
      <c r="G2117" s="460">
        <f t="shared" si="411"/>
        <v>0</v>
      </c>
      <c r="H2117" s="637"/>
      <c r="I2117" s="641"/>
      <c r="J2117" s="344"/>
      <c r="K2117" s="331"/>
      <c r="L2117" s="331"/>
      <c r="M2117" s="331"/>
      <c r="N2117" s="331"/>
    </row>
    <row r="2118" spans="2:14" ht="18" hidden="1" customHeight="1" outlineLevel="4">
      <c r="C2118" s="668"/>
      <c r="D2118" s="457"/>
      <c r="E2118" s="461"/>
      <c r="F2118" s="462"/>
      <c r="G2118" s="460">
        <f t="shared" si="411"/>
        <v>0</v>
      </c>
      <c r="H2118" s="637"/>
      <c r="I2118" s="641"/>
      <c r="J2118" s="344"/>
      <c r="K2118" s="331"/>
      <c r="L2118" s="331"/>
      <c r="M2118" s="331"/>
      <c r="N2118" s="331"/>
    </row>
    <row r="2119" spans="2:14" ht="18" hidden="1" customHeight="1" outlineLevel="4">
      <c r="C2119" s="668"/>
      <c r="D2119" s="457"/>
      <c r="E2119" s="461"/>
      <c r="F2119" s="462"/>
      <c r="G2119" s="460">
        <f t="shared" si="411"/>
        <v>0</v>
      </c>
      <c r="H2119" s="637"/>
      <c r="I2119" s="641"/>
      <c r="J2119" s="344"/>
      <c r="K2119" s="331"/>
      <c r="L2119" s="331"/>
      <c r="M2119" s="331"/>
      <c r="N2119" s="331"/>
    </row>
    <row r="2120" spans="2:14" ht="18" hidden="1" customHeight="1" outlineLevel="4">
      <c r="C2120" s="668"/>
      <c r="D2120" s="457"/>
      <c r="E2120" s="461"/>
      <c r="F2120" s="462"/>
      <c r="G2120" s="460">
        <f>F2120-E2120</f>
        <v>0</v>
      </c>
      <c r="H2120" s="637"/>
      <c r="I2120" s="641"/>
      <c r="J2120" s="344"/>
      <c r="K2120" s="331"/>
      <c r="L2120" s="331"/>
      <c r="M2120" s="331"/>
      <c r="N2120" s="331"/>
    </row>
    <row r="2121" spans="2:14" ht="18" hidden="1" customHeight="1" outlineLevel="4">
      <c r="C2121" s="668"/>
      <c r="D2121" s="463"/>
      <c r="E2121" s="464"/>
      <c r="F2121" s="465"/>
      <c r="G2121" s="460">
        <f t="shared" ref="G2121" si="412">F2121-E2121</f>
        <v>0</v>
      </c>
      <c r="H2121" s="639"/>
      <c r="I2121" s="642"/>
      <c r="J2121" s="344"/>
      <c r="K2121" s="331"/>
      <c r="L2121" s="331"/>
      <c r="M2121" s="331"/>
      <c r="N2121" s="331"/>
    </row>
    <row r="2122" spans="2:14" ht="18" hidden="1" customHeight="1" outlineLevel="3" collapsed="1" thickBot="1">
      <c r="C2122" s="669"/>
      <c r="D2122" s="429" t="s">
        <v>117</v>
      </c>
      <c r="E2122" s="424">
        <f>SUM(E2115:E2121)</f>
        <v>0</v>
      </c>
      <c r="F2122" s="424">
        <f>SUM(F2115:F2121)</f>
        <v>0</v>
      </c>
      <c r="G2122" s="425">
        <f>SUM(G2115:G2121)</f>
        <v>0</v>
      </c>
      <c r="H2122" s="659"/>
      <c r="I2122" s="660"/>
      <c r="J2122" s="344"/>
      <c r="K2122" s="331"/>
      <c r="L2122" s="331"/>
      <c r="M2122" s="331"/>
      <c r="N2122" s="331"/>
    </row>
    <row r="2123" spans="2:14" s="192" customFormat="1" ht="18" hidden="1" customHeight="1" outlineLevel="3">
      <c r="B2123"/>
      <c r="C2123" s="667" t="s">
        <v>128</v>
      </c>
      <c r="D2123" s="421"/>
      <c r="E2123" s="422"/>
      <c r="F2123" s="414"/>
      <c r="G2123" s="442">
        <f>F2123-E2123</f>
        <v>0</v>
      </c>
      <c r="H2123" s="651"/>
      <c r="I2123" s="652"/>
      <c r="J2123" s="363"/>
      <c r="K2123" s="364"/>
      <c r="L2123" s="364"/>
      <c r="M2123" s="364"/>
      <c r="N2123" s="364"/>
    </row>
    <row r="2124" spans="2:14" ht="18" hidden="1" customHeight="1" outlineLevel="3">
      <c r="C2124" s="668"/>
      <c r="D2124" s="457"/>
      <c r="E2124" s="458"/>
      <c r="F2124" s="459"/>
      <c r="G2124" s="460">
        <f>F2124-E2124</f>
        <v>0</v>
      </c>
      <c r="H2124" s="637"/>
      <c r="I2124" s="641"/>
      <c r="J2124" s="344"/>
      <c r="K2124" s="331"/>
      <c r="L2124" s="331"/>
      <c r="M2124" s="331"/>
      <c r="N2124" s="331"/>
    </row>
    <row r="2125" spans="2:14" ht="18" hidden="1" customHeight="1" outlineLevel="3">
      <c r="C2125" s="668"/>
      <c r="D2125" s="457"/>
      <c r="E2125" s="461"/>
      <c r="F2125" s="462"/>
      <c r="G2125" s="460">
        <f>F2125-E2125</f>
        <v>0</v>
      </c>
      <c r="H2125" s="637"/>
      <c r="I2125" s="641"/>
      <c r="J2125" s="344"/>
      <c r="K2125" s="331"/>
      <c r="L2125" s="331"/>
      <c r="M2125" s="331"/>
      <c r="N2125" s="331"/>
    </row>
    <row r="2126" spans="2:14" ht="18" hidden="1" customHeight="1" outlineLevel="4">
      <c r="C2126" s="668"/>
      <c r="D2126" s="457"/>
      <c r="E2126" s="461"/>
      <c r="F2126" s="462"/>
      <c r="G2126" s="460">
        <f t="shared" ref="G2126:G2129" si="413">F2126-E2126</f>
        <v>0</v>
      </c>
      <c r="H2126" s="637"/>
      <c r="I2126" s="641"/>
      <c r="J2126" s="344"/>
      <c r="K2126" s="331"/>
      <c r="L2126" s="331"/>
      <c r="M2126" s="331"/>
      <c r="N2126" s="331"/>
    </row>
    <row r="2127" spans="2:14" ht="18" hidden="1" customHeight="1" outlineLevel="4">
      <c r="C2127" s="668"/>
      <c r="D2127" s="457"/>
      <c r="E2127" s="461"/>
      <c r="F2127" s="462"/>
      <c r="G2127" s="460">
        <f t="shared" si="413"/>
        <v>0</v>
      </c>
      <c r="H2127" s="637"/>
      <c r="I2127" s="641"/>
      <c r="J2127" s="344"/>
      <c r="K2127" s="331"/>
      <c r="L2127" s="331"/>
      <c r="M2127" s="331"/>
      <c r="N2127" s="331"/>
    </row>
    <row r="2128" spans="2:14" ht="18" hidden="1" customHeight="1" outlineLevel="4">
      <c r="C2128" s="668"/>
      <c r="D2128" s="457"/>
      <c r="E2128" s="461"/>
      <c r="F2128" s="462"/>
      <c r="G2128" s="460">
        <f t="shared" si="413"/>
        <v>0</v>
      </c>
      <c r="H2128" s="637"/>
      <c r="I2128" s="641"/>
      <c r="J2128" s="344"/>
      <c r="K2128" s="331"/>
      <c r="L2128" s="331"/>
      <c r="M2128" s="331"/>
      <c r="N2128" s="331"/>
    </row>
    <row r="2129" spans="2:14" ht="18" hidden="1" customHeight="1" outlineLevel="4">
      <c r="C2129" s="668"/>
      <c r="D2129" s="463"/>
      <c r="E2129" s="464"/>
      <c r="F2129" s="465"/>
      <c r="G2129" s="460">
        <f t="shared" si="413"/>
        <v>0</v>
      </c>
      <c r="H2129" s="639"/>
      <c r="I2129" s="642"/>
      <c r="J2129" s="344"/>
      <c r="K2129" s="331"/>
      <c r="L2129" s="331"/>
      <c r="M2129" s="331"/>
      <c r="N2129" s="331"/>
    </row>
    <row r="2130" spans="2:14" ht="18" hidden="1" customHeight="1" outlineLevel="3" collapsed="1" thickBot="1">
      <c r="C2130" s="669"/>
      <c r="D2130" s="429" t="s">
        <v>117</v>
      </c>
      <c r="E2130" s="424">
        <f>SUM(E2123:E2129)</f>
        <v>0</v>
      </c>
      <c r="F2130" s="424">
        <f>SUM(F2123:F2129)</f>
        <v>0</v>
      </c>
      <c r="G2130" s="425">
        <f>SUM(G2123:G2129)</f>
        <v>0</v>
      </c>
      <c r="H2130" s="659"/>
      <c r="I2130" s="660"/>
      <c r="J2130" s="344"/>
      <c r="K2130" s="331"/>
      <c r="L2130" s="331"/>
      <c r="M2130" s="331"/>
      <c r="N2130" s="331"/>
    </row>
    <row r="2131" spans="2:14" ht="18" hidden="1" customHeight="1" outlineLevel="3">
      <c r="C2131" s="667" t="s">
        <v>129</v>
      </c>
      <c r="D2131" s="421"/>
      <c r="E2131" s="422"/>
      <c r="F2131" s="414"/>
      <c r="G2131" s="442">
        <f>F2131-E2131</f>
        <v>0</v>
      </c>
      <c r="H2131" s="651"/>
      <c r="I2131" s="652"/>
      <c r="J2131" s="344"/>
      <c r="K2131" s="331"/>
      <c r="L2131" s="331"/>
      <c r="M2131" s="331"/>
      <c r="N2131" s="331"/>
    </row>
    <row r="2132" spans="2:14" ht="18" hidden="1" customHeight="1" outlineLevel="3">
      <c r="C2132" s="668"/>
      <c r="D2132" s="457"/>
      <c r="E2132" s="458"/>
      <c r="F2132" s="459"/>
      <c r="G2132" s="460">
        <f t="shared" ref="G2132:G2136" si="414">F2132-E2132</f>
        <v>0</v>
      </c>
      <c r="H2132" s="637"/>
      <c r="I2132" s="641"/>
      <c r="J2132" s="344"/>
      <c r="K2132" s="331"/>
      <c r="L2132" s="331"/>
      <c r="M2132" s="331"/>
      <c r="N2132" s="331"/>
    </row>
    <row r="2133" spans="2:14" ht="18" hidden="1" customHeight="1" outlineLevel="3">
      <c r="C2133" s="668"/>
      <c r="D2133" s="457"/>
      <c r="E2133" s="461"/>
      <c r="F2133" s="462"/>
      <c r="G2133" s="460">
        <f t="shared" si="414"/>
        <v>0</v>
      </c>
      <c r="H2133" s="637"/>
      <c r="I2133" s="641"/>
      <c r="J2133" s="344"/>
      <c r="K2133" s="331"/>
      <c r="L2133" s="331"/>
      <c r="M2133" s="331"/>
      <c r="N2133" s="331"/>
    </row>
    <row r="2134" spans="2:14" ht="18" hidden="1" customHeight="1" outlineLevel="4">
      <c r="C2134" s="668"/>
      <c r="D2134" s="457"/>
      <c r="E2134" s="461"/>
      <c r="F2134" s="462"/>
      <c r="G2134" s="460">
        <f t="shared" si="414"/>
        <v>0</v>
      </c>
      <c r="H2134" s="637"/>
      <c r="I2134" s="641"/>
      <c r="J2134" s="344"/>
      <c r="K2134" s="331"/>
      <c r="L2134" s="331"/>
      <c r="M2134" s="331"/>
      <c r="N2134" s="331"/>
    </row>
    <row r="2135" spans="2:14" ht="18" hidden="1" customHeight="1" outlineLevel="4">
      <c r="C2135" s="668"/>
      <c r="D2135" s="457"/>
      <c r="E2135" s="461"/>
      <c r="F2135" s="462"/>
      <c r="G2135" s="460">
        <f t="shared" si="414"/>
        <v>0</v>
      </c>
      <c r="H2135" s="637"/>
      <c r="I2135" s="641"/>
      <c r="J2135" s="344"/>
      <c r="K2135" s="331"/>
      <c r="L2135" s="331"/>
      <c r="M2135" s="331"/>
      <c r="N2135" s="331"/>
    </row>
    <row r="2136" spans="2:14" ht="18" hidden="1" customHeight="1" outlineLevel="4">
      <c r="C2136" s="668"/>
      <c r="D2136" s="457"/>
      <c r="E2136" s="461"/>
      <c r="F2136" s="462"/>
      <c r="G2136" s="460">
        <f t="shared" si="414"/>
        <v>0</v>
      </c>
      <c r="H2136" s="637"/>
      <c r="I2136" s="641"/>
      <c r="J2136" s="344"/>
      <c r="K2136" s="331"/>
      <c r="L2136" s="331"/>
      <c r="M2136" s="331"/>
      <c r="N2136" s="331"/>
    </row>
    <row r="2137" spans="2:14" ht="18" hidden="1" customHeight="1" outlineLevel="4">
      <c r="C2137" s="668"/>
      <c r="D2137" s="463"/>
      <c r="E2137" s="464"/>
      <c r="F2137" s="465"/>
      <c r="G2137" s="460">
        <f>F2137-E2137</f>
        <v>0</v>
      </c>
      <c r="H2137" s="639"/>
      <c r="I2137" s="642"/>
      <c r="J2137" s="344"/>
      <c r="K2137" s="331"/>
      <c r="L2137" s="331"/>
      <c r="M2137" s="331"/>
      <c r="N2137" s="331"/>
    </row>
    <row r="2138" spans="2:14" ht="18" hidden="1" customHeight="1" outlineLevel="3" collapsed="1" thickBot="1">
      <c r="C2138" s="669"/>
      <c r="D2138" s="429" t="s">
        <v>117</v>
      </c>
      <c r="E2138" s="423">
        <f>SUM(E2131:E2137)</f>
        <v>0</v>
      </c>
      <c r="F2138" s="423">
        <f>SUM(F2131:F2137)</f>
        <v>0</v>
      </c>
      <c r="G2138" s="443">
        <f>SUM(G2131:G2137)</f>
        <v>0</v>
      </c>
      <c r="H2138" s="654"/>
      <c r="I2138" s="655"/>
      <c r="J2138" s="344"/>
      <c r="K2138" s="331"/>
      <c r="L2138" s="331"/>
      <c r="M2138" s="331"/>
      <c r="N2138" s="331"/>
    </row>
    <row r="2139" spans="2:14" s="192" customFormat="1" ht="18" hidden="1" customHeight="1" outlineLevel="3">
      <c r="B2139"/>
      <c r="C2139" s="667" t="s">
        <v>130</v>
      </c>
      <c r="D2139" s="421"/>
      <c r="E2139" s="422"/>
      <c r="F2139" s="414"/>
      <c r="G2139" s="442">
        <f>F2139-E2139</f>
        <v>0</v>
      </c>
      <c r="H2139" s="651"/>
      <c r="I2139" s="652"/>
      <c r="J2139" s="363"/>
      <c r="K2139" s="364"/>
      <c r="L2139" s="364"/>
      <c r="M2139" s="364"/>
      <c r="N2139" s="364"/>
    </row>
    <row r="2140" spans="2:14" ht="18" hidden="1" customHeight="1" outlineLevel="3">
      <c r="C2140" s="668"/>
      <c r="D2140" s="457"/>
      <c r="E2140" s="458"/>
      <c r="F2140" s="459"/>
      <c r="G2140" s="460">
        <f>F2140-E2140</f>
        <v>0</v>
      </c>
      <c r="H2140" s="637"/>
      <c r="I2140" s="641"/>
      <c r="J2140" s="344"/>
      <c r="K2140" s="331"/>
      <c r="L2140" s="331"/>
      <c r="M2140" s="331"/>
      <c r="N2140" s="331"/>
    </row>
    <row r="2141" spans="2:14" ht="18" hidden="1" customHeight="1" outlineLevel="3">
      <c r="C2141" s="668"/>
      <c r="D2141" s="457"/>
      <c r="E2141" s="461"/>
      <c r="F2141" s="462"/>
      <c r="G2141" s="460">
        <f t="shared" ref="G2141:G2143" si="415">F2141-E2141</f>
        <v>0</v>
      </c>
      <c r="H2141" s="637"/>
      <c r="I2141" s="641"/>
      <c r="J2141" s="344"/>
      <c r="K2141" s="331"/>
      <c r="L2141" s="331"/>
      <c r="M2141" s="331"/>
      <c r="N2141" s="331"/>
    </row>
    <row r="2142" spans="2:14" ht="18" hidden="1" customHeight="1" outlineLevel="4">
      <c r="C2142" s="668"/>
      <c r="D2142" s="457"/>
      <c r="E2142" s="461"/>
      <c r="F2142" s="462"/>
      <c r="G2142" s="460">
        <f t="shared" si="415"/>
        <v>0</v>
      </c>
      <c r="H2142" s="637"/>
      <c r="I2142" s="641"/>
      <c r="J2142" s="344"/>
      <c r="K2142" s="331"/>
      <c r="L2142" s="331"/>
      <c r="M2142" s="331"/>
      <c r="N2142" s="331"/>
    </row>
    <row r="2143" spans="2:14" ht="18" hidden="1" customHeight="1" outlineLevel="4">
      <c r="C2143" s="668"/>
      <c r="D2143" s="457"/>
      <c r="E2143" s="461"/>
      <c r="F2143" s="462"/>
      <c r="G2143" s="460">
        <f t="shared" si="415"/>
        <v>0</v>
      </c>
      <c r="H2143" s="637"/>
      <c r="I2143" s="641"/>
      <c r="J2143" s="344"/>
      <c r="K2143" s="331"/>
      <c r="L2143" s="331"/>
      <c r="M2143" s="331"/>
      <c r="N2143" s="331"/>
    </row>
    <row r="2144" spans="2:14" ht="18" hidden="1" customHeight="1" outlineLevel="4">
      <c r="C2144" s="668"/>
      <c r="D2144" s="457"/>
      <c r="E2144" s="461"/>
      <c r="F2144" s="462"/>
      <c r="G2144" s="460">
        <f>F2144-E2144</f>
        <v>0</v>
      </c>
      <c r="H2144" s="637"/>
      <c r="I2144" s="641"/>
      <c r="J2144" s="344"/>
      <c r="K2144" s="331"/>
      <c r="L2144" s="331"/>
      <c r="M2144" s="331"/>
      <c r="N2144" s="331"/>
    </row>
    <row r="2145" spans="2:14" ht="18" hidden="1" customHeight="1" outlineLevel="4">
      <c r="C2145" s="668"/>
      <c r="D2145" s="463"/>
      <c r="E2145" s="464"/>
      <c r="F2145" s="465"/>
      <c r="G2145" s="460">
        <f t="shared" ref="G2145" si="416">F2145-E2145</f>
        <v>0</v>
      </c>
      <c r="H2145" s="639"/>
      <c r="I2145" s="642"/>
      <c r="J2145" s="344"/>
      <c r="K2145" s="331"/>
      <c r="L2145" s="331"/>
      <c r="M2145" s="331"/>
      <c r="N2145" s="331"/>
    </row>
    <row r="2146" spans="2:14" ht="18" hidden="1" customHeight="1" outlineLevel="3" thickBot="1">
      <c r="C2146" s="669"/>
      <c r="D2146" s="429" t="s">
        <v>117</v>
      </c>
      <c r="E2146" s="424">
        <f>SUM(E2139:E2145)</f>
        <v>0</v>
      </c>
      <c r="F2146" s="424">
        <f>SUM(F2139:F2145)</f>
        <v>0</v>
      </c>
      <c r="G2146" s="425">
        <f>SUM(G2139:G2145)</f>
        <v>0</v>
      </c>
      <c r="H2146" s="659"/>
      <c r="I2146" s="660"/>
      <c r="J2146" s="344"/>
      <c r="K2146" s="331"/>
      <c r="L2146" s="331"/>
      <c r="M2146" s="331"/>
      <c r="N2146" s="331"/>
    </row>
    <row r="2147" spans="2:14" s="193" customFormat="1" ht="18" hidden="1" customHeight="1" outlineLevel="3">
      <c r="B2147"/>
      <c r="C2147" s="667" t="s">
        <v>131</v>
      </c>
      <c r="D2147" s="421"/>
      <c r="E2147" s="422"/>
      <c r="F2147" s="414"/>
      <c r="G2147" s="442">
        <f>F2147-E2147</f>
        <v>0</v>
      </c>
      <c r="H2147" s="661"/>
      <c r="I2147" s="662"/>
      <c r="J2147" s="365"/>
      <c r="K2147" s="366"/>
      <c r="L2147" s="366"/>
      <c r="M2147" s="366"/>
      <c r="N2147" s="366"/>
    </row>
    <row r="2148" spans="2:14" ht="18" hidden="1" customHeight="1" outlineLevel="3">
      <c r="C2148" s="668"/>
      <c r="D2148" s="457"/>
      <c r="E2148" s="458"/>
      <c r="F2148" s="459"/>
      <c r="G2148" s="460">
        <f t="shared" ref="G2148:G2150" si="417">F2148-E2148</f>
        <v>0</v>
      </c>
      <c r="H2148" s="637"/>
      <c r="I2148" s="638"/>
      <c r="J2148" s="344"/>
      <c r="K2148" s="331"/>
      <c r="L2148" s="331"/>
      <c r="M2148" s="331"/>
      <c r="N2148" s="331"/>
    </row>
    <row r="2149" spans="2:14" ht="18" hidden="1" customHeight="1" outlineLevel="3">
      <c r="C2149" s="668"/>
      <c r="D2149" s="457"/>
      <c r="E2149" s="461"/>
      <c r="F2149" s="462"/>
      <c r="G2149" s="460">
        <f t="shared" si="417"/>
        <v>0</v>
      </c>
      <c r="H2149" s="637"/>
      <c r="I2149" s="638"/>
      <c r="J2149" s="344"/>
      <c r="K2149" s="331"/>
      <c r="L2149" s="331"/>
      <c r="M2149" s="331"/>
      <c r="N2149" s="331"/>
    </row>
    <row r="2150" spans="2:14" ht="18" hidden="1" customHeight="1" outlineLevel="4">
      <c r="C2150" s="668"/>
      <c r="D2150" s="457"/>
      <c r="E2150" s="461"/>
      <c r="F2150" s="462"/>
      <c r="G2150" s="460">
        <f t="shared" si="417"/>
        <v>0</v>
      </c>
      <c r="H2150" s="637"/>
      <c r="I2150" s="638"/>
      <c r="J2150" s="344"/>
      <c r="K2150" s="331"/>
      <c r="L2150" s="331"/>
      <c r="M2150" s="331"/>
      <c r="N2150" s="331"/>
    </row>
    <row r="2151" spans="2:14" ht="18" hidden="1" customHeight="1" outlineLevel="4">
      <c r="C2151" s="668"/>
      <c r="D2151" s="457"/>
      <c r="E2151" s="461"/>
      <c r="F2151" s="462"/>
      <c r="G2151" s="460">
        <f>F2151-E2151</f>
        <v>0</v>
      </c>
      <c r="H2151" s="637"/>
      <c r="I2151" s="638"/>
      <c r="J2151" s="344"/>
      <c r="K2151" s="331"/>
      <c r="L2151" s="331"/>
      <c r="M2151" s="331"/>
      <c r="N2151" s="331"/>
    </row>
    <row r="2152" spans="2:14" ht="18" hidden="1" customHeight="1" outlineLevel="4">
      <c r="C2152" s="668"/>
      <c r="D2152" s="457"/>
      <c r="E2152" s="461"/>
      <c r="F2152" s="462"/>
      <c r="G2152" s="460">
        <f t="shared" ref="G2152:G2153" si="418">F2152-E2152</f>
        <v>0</v>
      </c>
      <c r="H2152" s="637"/>
      <c r="I2152" s="638"/>
      <c r="J2152" s="344"/>
      <c r="K2152" s="331"/>
      <c r="L2152" s="331"/>
      <c r="M2152" s="331"/>
      <c r="N2152" s="331"/>
    </row>
    <row r="2153" spans="2:14" ht="18" hidden="1" customHeight="1" outlineLevel="4">
      <c r="C2153" s="668"/>
      <c r="D2153" s="463"/>
      <c r="E2153" s="464"/>
      <c r="F2153" s="465"/>
      <c r="G2153" s="460">
        <f t="shared" si="418"/>
        <v>0</v>
      </c>
      <c r="H2153" s="639"/>
      <c r="I2153" s="640"/>
      <c r="J2153" s="344"/>
      <c r="K2153" s="331"/>
      <c r="L2153" s="331"/>
      <c r="M2153" s="331"/>
      <c r="N2153" s="331"/>
    </row>
    <row r="2154" spans="2:14" ht="18" hidden="1" customHeight="1" outlineLevel="3" collapsed="1" thickBot="1">
      <c r="C2154" s="669"/>
      <c r="D2154" s="429" t="s">
        <v>117</v>
      </c>
      <c r="E2154" s="367">
        <f>SUM(E2147:E2153)</f>
        <v>0</v>
      </c>
      <c r="F2154" s="367">
        <f>SUM(F2147:F2153)</f>
        <v>0</v>
      </c>
      <c r="G2154" s="415">
        <f>SUM(G2147:G2153)</f>
        <v>0</v>
      </c>
      <c r="H2154" s="657"/>
      <c r="I2154" s="658"/>
      <c r="J2154" s="344"/>
      <c r="K2154" s="331"/>
      <c r="L2154" s="331"/>
      <c r="M2154" s="331"/>
      <c r="N2154" s="331"/>
    </row>
    <row r="2155" spans="2:14" s="192" customFormat="1" ht="18" hidden="1" customHeight="1" outlineLevel="3">
      <c r="B2155"/>
      <c r="C2155" s="667" t="s">
        <v>132</v>
      </c>
      <c r="D2155" s="421"/>
      <c r="E2155" s="422"/>
      <c r="F2155" s="414"/>
      <c r="G2155" s="442">
        <f>F2155-E2155</f>
        <v>0</v>
      </c>
      <c r="H2155" s="651"/>
      <c r="I2155" s="652"/>
      <c r="J2155" s="363"/>
      <c r="K2155" s="364"/>
      <c r="L2155" s="364"/>
      <c r="M2155" s="364"/>
      <c r="N2155" s="364"/>
    </row>
    <row r="2156" spans="2:14" ht="18" hidden="1" customHeight="1" outlineLevel="3">
      <c r="C2156" s="668"/>
      <c r="D2156" s="457"/>
      <c r="E2156" s="458"/>
      <c r="F2156" s="459"/>
      <c r="G2156" s="460">
        <f t="shared" ref="G2156:G2159" si="419">F2156-E2156</f>
        <v>0</v>
      </c>
      <c r="H2156" s="637"/>
      <c r="I2156" s="641"/>
      <c r="J2156" s="344"/>
      <c r="K2156" s="331"/>
      <c r="L2156" s="331"/>
      <c r="M2156" s="331"/>
      <c r="N2156" s="331"/>
    </row>
    <row r="2157" spans="2:14" ht="18" hidden="1" customHeight="1" outlineLevel="3">
      <c r="C2157" s="668"/>
      <c r="D2157" s="457"/>
      <c r="E2157" s="461"/>
      <c r="F2157" s="462"/>
      <c r="G2157" s="460">
        <f t="shared" si="419"/>
        <v>0</v>
      </c>
      <c r="H2157" s="637"/>
      <c r="I2157" s="641"/>
      <c r="J2157" s="344"/>
      <c r="K2157" s="331"/>
      <c r="L2157" s="331"/>
      <c r="M2157" s="331"/>
      <c r="N2157" s="331"/>
    </row>
    <row r="2158" spans="2:14" ht="18" hidden="1" customHeight="1" outlineLevel="4">
      <c r="C2158" s="668"/>
      <c r="D2158" s="457"/>
      <c r="E2158" s="461"/>
      <c r="F2158" s="462"/>
      <c r="G2158" s="460">
        <f t="shared" si="419"/>
        <v>0</v>
      </c>
      <c r="H2158" s="637"/>
      <c r="I2158" s="641"/>
      <c r="J2158" s="344"/>
      <c r="K2158" s="331"/>
      <c r="L2158" s="331"/>
      <c r="M2158" s="331"/>
      <c r="N2158" s="331"/>
    </row>
    <row r="2159" spans="2:14" ht="18" hidden="1" customHeight="1" outlineLevel="4">
      <c r="C2159" s="668"/>
      <c r="D2159" s="457"/>
      <c r="E2159" s="461"/>
      <c r="F2159" s="462"/>
      <c r="G2159" s="460">
        <f t="shared" si="419"/>
        <v>0</v>
      </c>
      <c r="H2159" s="637"/>
      <c r="I2159" s="641"/>
      <c r="J2159" s="344"/>
      <c r="K2159" s="331"/>
      <c r="L2159" s="331"/>
      <c r="M2159" s="331"/>
      <c r="N2159" s="331"/>
    </row>
    <row r="2160" spans="2:14" ht="18" hidden="1" customHeight="1" outlineLevel="4">
      <c r="C2160" s="668"/>
      <c r="D2160" s="457"/>
      <c r="E2160" s="461"/>
      <c r="F2160" s="462"/>
      <c r="G2160" s="460">
        <f>F2160-E2160</f>
        <v>0</v>
      </c>
      <c r="H2160" s="637"/>
      <c r="I2160" s="641"/>
      <c r="J2160" s="344"/>
      <c r="K2160" s="331"/>
      <c r="L2160" s="331"/>
      <c r="M2160" s="331"/>
      <c r="N2160" s="331"/>
    </row>
    <row r="2161" spans="2:14" ht="18" hidden="1" customHeight="1" outlineLevel="4">
      <c r="C2161" s="668"/>
      <c r="D2161" s="463"/>
      <c r="E2161" s="464"/>
      <c r="F2161" s="465"/>
      <c r="G2161" s="460">
        <f t="shared" ref="G2161" si="420">F2161-E2161</f>
        <v>0</v>
      </c>
      <c r="H2161" s="639"/>
      <c r="I2161" s="642"/>
      <c r="J2161" s="344"/>
      <c r="K2161" s="331"/>
      <c r="L2161" s="331"/>
      <c r="M2161" s="331"/>
      <c r="N2161" s="331"/>
    </row>
    <row r="2162" spans="2:14" ht="18" hidden="1" customHeight="1" outlineLevel="3" collapsed="1" thickBot="1">
      <c r="C2162" s="669"/>
      <c r="D2162" s="429" t="s">
        <v>117</v>
      </c>
      <c r="E2162" s="424">
        <f>SUM(E2155:E2161)</f>
        <v>0</v>
      </c>
      <c r="F2162" s="424">
        <f>SUM(F2155:F2161)</f>
        <v>0</v>
      </c>
      <c r="G2162" s="425">
        <f>SUM(G2155:G2161)</f>
        <v>0</v>
      </c>
      <c r="H2162" s="659"/>
      <c r="I2162" s="660"/>
      <c r="J2162" s="344"/>
      <c r="K2162" s="331"/>
      <c r="L2162" s="331"/>
      <c r="M2162" s="331"/>
      <c r="N2162" s="331"/>
    </row>
    <row r="2163" spans="2:14" s="192" customFormat="1" ht="18" hidden="1" customHeight="1" outlineLevel="3">
      <c r="B2163"/>
      <c r="C2163" s="667" t="s">
        <v>133</v>
      </c>
      <c r="D2163" s="421"/>
      <c r="E2163" s="422"/>
      <c r="F2163" s="414"/>
      <c r="G2163" s="442">
        <f>F2163-E2163</f>
        <v>0</v>
      </c>
      <c r="H2163" s="651"/>
      <c r="I2163" s="652"/>
      <c r="J2163" s="363"/>
      <c r="K2163" s="364"/>
      <c r="L2163" s="364"/>
      <c r="M2163" s="364"/>
      <c r="N2163" s="364"/>
    </row>
    <row r="2164" spans="2:14" ht="18" hidden="1" customHeight="1" outlineLevel="3">
      <c r="C2164" s="668"/>
      <c r="D2164" s="457"/>
      <c r="E2164" s="458"/>
      <c r="F2164" s="459"/>
      <c r="G2164" s="460">
        <f>F2164-E2164</f>
        <v>0</v>
      </c>
      <c r="H2164" s="637"/>
      <c r="I2164" s="641"/>
      <c r="J2164" s="344"/>
      <c r="K2164" s="331"/>
      <c r="L2164" s="331"/>
      <c r="M2164" s="331"/>
      <c r="N2164" s="331"/>
    </row>
    <row r="2165" spans="2:14" ht="18" hidden="1" customHeight="1" outlineLevel="3">
      <c r="C2165" s="668"/>
      <c r="D2165" s="457"/>
      <c r="E2165" s="461"/>
      <c r="F2165" s="462"/>
      <c r="G2165" s="460">
        <f>F2165-E2165</f>
        <v>0</v>
      </c>
      <c r="H2165" s="637"/>
      <c r="I2165" s="641"/>
      <c r="J2165" s="344"/>
      <c r="K2165" s="331"/>
      <c r="L2165" s="331"/>
      <c r="M2165" s="331"/>
      <c r="N2165" s="331"/>
    </row>
    <row r="2166" spans="2:14" ht="18" hidden="1" customHeight="1" outlineLevel="4">
      <c r="C2166" s="668"/>
      <c r="D2166" s="457"/>
      <c r="E2166" s="461"/>
      <c r="F2166" s="462"/>
      <c r="G2166" s="460">
        <f t="shared" ref="G2166:G2169" si="421">F2166-E2166</f>
        <v>0</v>
      </c>
      <c r="H2166" s="637"/>
      <c r="I2166" s="641"/>
      <c r="J2166" s="344"/>
      <c r="K2166" s="331"/>
      <c r="L2166" s="331"/>
      <c r="M2166" s="331"/>
      <c r="N2166" s="331"/>
    </row>
    <row r="2167" spans="2:14" ht="18" hidden="1" customHeight="1" outlineLevel="4">
      <c r="C2167" s="668"/>
      <c r="D2167" s="457"/>
      <c r="E2167" s="461"/>
      <c r="F2167" s="462"/>
      <c r="G2167" s="460">
        <f t="shared" si="421"/>
        <v>0</v>
      </c>
      <c r="H2167" s="637"/>
      <c r="I2167" s="641"/>
      <c r="J2167" s="344"/>
      <c r="K2167" s="331"/>
      <c r="L2167" s="331"/>
      <c r="M2167" s="331"/>
      <c r="N2167" s="331"/>
    </row>
    <row r="2168" spans="2:14" ht="18" hidden="1" customHeight="1" outlineLevel="4">
      <c r="C2168" s="668"/>
      <c r="D2168" s="457"/>
      <c r="E2168" s="461"/>
      <c r="F2168" s="462"/>
      <c r="G2168" s="460">
        <f t="shared" si="421"/>
        <v>0</v>
      </c>
      <c r="H2168" s="637"/>
      <c r="I2168" s="641"/>
      <c r="J2168" s="344"/>
      <c r="K2168" s="331"/>
      <c r="L2168" s="331"/>
      <c r="M2168" s="331"/>
      <c r="N2168" s="331"/>
    </row>
    <row r="2169" spans="2:14" ht="18" hidden="1" customHeight="1" outlineLevel="4">
      <c r="C2169" s="668"/>
      <c r="D2169" s="463"/>
      <c r="E2169" s="464"/>
      <c r="F2169" s="465"/>
      <c r="G2169" s="460">
        <f t="shared" si="421"/>
        <v>0</v>
      </c>
      <c r="H2169" s="639"/>
      <c r="I2169" s="642"/>
      <c r="J2169" s="344"/>
      <c r="K2169" s="331"/>
      <c r="L2169" s="331"/>
      <c r="M2169" s="331"/>
      <c r="N2169" s="331"/>
    </row>
    <row r="2170" spans="2:14" ht="18" hidden="1" customHeight="1" outlineLevel="3" collapsed="1" thickBot="1">
      <c r="C2170" s="669"/>
      <c r="D2170" s="429" t="s">
        <v>117</v>
      </c>
      <c r="E2170" s="424">
        <f>SUM(E2163:E2169)</f>
        <v>0</v>
      </c>
      <c r="F2170" s="424">
        <f>SUM(F2163:F2169)</f>
        <v>0</v>
      </c>
      <c r="G2170" s="425">
        <f>SUM(G2163:G2169)</f>
        <v>0</v>
      </c>
      <c r="H2170" s="659"/>
      <c r="I2170" s="660"/>
      <c r="J2170" s="344"/>
      <c r="K2170" s="331"/>
      <c r="L2170" s="331"/>
      <c r="M2170" s="331"/>
      <c r="N2170" s="331"/>
    </row>
    <row r="2171" spans="2:14" s="192" customFormat="1" ht="18" hidden="1" customHeight="1" outlineLevel="3">
      <c r="B2171"/>
      <c r="C2171" s="667" t="s">
        <v>134</v>
      </c>
      <c r="D2171" s="421"/>
      <c r="E2171" s="422"/>
      <c r="F2171" s="414"/>
      <c r="G2171" s="442">
        <f>F2171-E2171</f>
        <v>0</v>
      </c>
      <c r="H2171" s="651"/>
      <c r="I2171" s="652"/>
      <c r="J2171" s="363"/>
      <c r="K2171" s="364"/>
      <c r="L2171" s="364"/>
      <c r="M2171" s="364"/>
      <c r="N2171" s="364"/>
    </row>
    <row r="2172" spans="2:14" ht="18" hidden="1" customHeight="1" outlineLevel="3">
      <c r="C2172" s="668"/>
      <c r="D2172" s="457"/>
      <c r="E2172" s="458"/>
      <c r="F2172" s="459"/>
      <c r="G2172" s="460">
        <f t="shared" ref="G2172:G2176" si="422">F2172-E2172</f>
        <v>0</v>
      </c>
      <c r="H2172" s="637"/>
      <c r="I2172" s="641"/>
      <c r="J2172" s="344"/>
      <c r="K2172" s="331"/>
      <c r="L2172" s="331"/>
      <c r="M2172" s="331"/>
      <c r="N2172" s="331"/>
    </row>
    <row r="2173" spans="2:14" ht="18" hidden="1" customHeight="1" outlineLevel="3">
      <c r="C2173" s="668"/>
      <c r="D2173" s="457"/>
      <c r="E2173" s="461"/>
      <c r="F2173" s="462"/>
      <c r="G2173" s="460">
        <f t="shared" si="422"/>
        <v>0</v>
      </c>
      <c r="H2173" s="637"/>
      <c r="I2173" s="641"/>
      <c r="J2173" s="344"/>
      <c r="K2173" s="331"/>
      <c r="L2173" s="331"/>
      <c r="M2173" s="331"/>
      <c r="N2173" s="331"/>
    </row>
    <row r="2174" spans="2:14" ht="18" hidden="1" customHeight="1" outlineLevel="4">
      <c r="C2174" s="668"/>
      <c r="D2174" s="457"/>
      <c r="E2174" s="461"/>
      <c r="F2174" s="462"/>
      <c r="G2174" s="460">
        <f t="shared" si="422"/>
        <v>0</v>
      </c>
      <c r="H2174" s="637"/>
      <c r="I2174" s="641"/>
      <c r="J2174" s="344"/>
      <c r="K2174" s="331"/>
      <c r="L2174" s="331"/>
      <c r="M2174" s="331"/>
      <c r="N2174" s="331"/>
    </row>
    <row r="2175" spans="2:14" ht="18" hidden="1" customHeight="1" outlineLevel="4">
      <c r="C2175" s="668"/>
      <c r="D2175" s="457"/>
      <c r="E2175" s="461"/>
      <c r="F2175" s="462"/>
      <c r="G2175" s="460">
        <f t="shared" si="422"/>
        <v>0</v>
      </c>
      <c r="H2175" s="637"/>
      <c r="I2175" s="641"/>
      <c r="J2175" s="344"/>
      <c r="K2175" s="331"/>
      <c r="L2175" s="331"/>
      <c r="M2175" s="331"/>
      <c r="N2175" s="331"/>
    </row>
    <row r="2176" spans="2:14" ht="18" hidden="1" customHeight="1" outlineLevel="4">
      <c r="C2176" s="668"/>
      <c r="D2176" s="457"/>
      <c r="E2176" s="461"/>
      <c r="F2176" s="462"/>
      <c r="G2176" s="460">
        <f t="shared" si="422"/>
        <v>0</v>
      </c>
      <c r="H2176" s="637"/>
      <c r="I2176" s="641"/>
      <c r="J2176" s="344"/>
      <c r="K2176" s="331"/>
      <c r="L2176" s="331"/>
      <c r="M2176" s="331"/>
      <c r="N2176" s="331"/>
    </row>
    <row r="2177" spans="2:14" ht="18" hidden="1" customHeight="1" outlineLevel="4">
      <c r="C2177" s="668"/>
      <c r="D2177" s="463"/>
      <c r="E2177" s="464"/>
      <c r="F2177" s="465"/>
      <c r="G2177" s="460">
        <f>F2177-E2177</f>
        <v>0</v>
      </c>
      <c r="H2177" s="639"/>
      <c r="I2177" s="642"/>
      <c r="J2177" s="344"/>
      <c r="K2177" s="331"/>
      <c r="L2177" s="331"/>
      <c r="M2177" s="331"/>
      <c r="N2177" s="331"/>
    </row>
    <row r="2178" spans="2:14" ht="18" hidden="1" customHeight="1" outlineLevel="3" collapsed="1" thickBot="1">
      <c r="C2178" s="669"/>
      <c r="D2178" s="429" t="s">
        <v>117</v>
      </c>
      <c r="E2178" s="424">
        <f>SUM(E2171:E2177)</f>
        <v>0</v>
      </c>
      <c r="F2178" s="424">
        <f>SUM(F2171:F2177)</f>
        <v>0</v>
      </c>
      <c r="G2178" s="425">
        <f>SUM(G2171:G2177)</f>
        <v>0</v>
      </c>
      <c r="H2178" s="659"/>
      <c r="I2178" s="660"/>
      <c r="J2178" s="344"/>
      <c r="K2178" s="331"/>
      <c r="L2178" s="331"/>
      <c r="M2178" s="331"/>
      <c r="N2178" s="331"/>
    </row>
    <row r="2179" spans="2:14" ht="18" hidden="1" customHeight="1" outlineLevel="3">
      <c r="C2179" s="667" t="s">
        <v>135</v>
      </c>
      <c r="D2179" s="421"/>
      <c r="E2179" s="422"/>
      <c r="F2179" s="414"/>
      <c r="G2179" s="442">
        <f>F2179-E2179</f>
        <v>0</v>
      </c>
      <c r="H2179" s="651"/>
      <c r="I2179" s="652"/>
      <c r="J2179" s="344"/>
      <c r="K2179" s="331"/>
      <c r="L2179" s="331"/>
      <c r="M2179" s="331"/>
      <c r="N2179" s="331"/>
    </row>
    <row r="2180" spans="2:14" ht="18" hidden="1" customHeight="1" outlineLevel="3">
      <c r="C2180" s="668"/>
      <c r="D2180" s="457"/>
      <c r="E2180" s="458"/>
      <c r="F2180" s="459"/>
      <c r="G2180" s="460">
        <f>F2180-E2180</f>
        <v>0</v>
      </c>
      <c r="H2180" s="637"/>
      <c r="I2180" s="641"/>
      <c r="J2180" s="344"/>
      <c r="K2180" s="331"/>
      <c r="L2180" s="331"/>
      <c r="M2180" s="331"/>
      <c r="N2180" s="331"/>
    </row>
    <row r="2181" spans="2:14" ht="18" hidden="1" customHeight="1" outlineLevel="3">
      <c r="C2181" s="668"/>
      <c r="D2181" s="457"/>
      <c r="E2181" s="461"/>
      <c r="F2181" s="462"/>
      <c r="G2181" s="460">
        <f t="shared" ref="G2181:G2183" si="423">F2181-E2181</f>
        <v>0</v>
      </c>
      <c r="H2181" s="637"/>
      <c r="I2181" s="641"/>
      <c r="J2181" s="344"/>
      <c r="K2181" s="331"/>
      <c r="L2181" s="331"/>
      <c r="M2181" s="331"/>
      <c r="N2181" s="331"/>
    </row>
    <row r="2182" spans="2:14" ht="18" hidden="1" customHeight="1" outlineLevel="4">
      <c r="C2182" s="668"/>
      <c r="D2182" s="457"/>
      <c r="E2182" s="461"/>
      <c r="F2182" s="462"/>
      <c r="G2182" s="460">
        <f t="shared" si="423"/>
        <v>0</v>
      </c>
      <c r="H2182" s="637"/>
      <c r="I2182" s="641"/>
      <c r="J2182" s="344"/>
      <c r="K2182" s="331"/>
      <c r="L2182" s="331"/>
      <c r="M2182" s="331"/>
      <c r="N2182" s="331"/>
    </row>
    <row r="2183" spans="2:14" ht="18" hidden="1" customHeight="1" outlineLevel="4">
      <c r="C2183" s="668"/>
      <c r="D2183" s="457"/>
      <c r="E2183" s="461"/>
      <c r="F2183" s="462"/>
      <c r="G2183" s="460">
        <f t="shared" si="423"/>
        <v>0</v>
      </c>
      <c r="H2183" s="637"/>
      <c r="I2183" s="641"/>
      <c r="J2183" s="344"/>
      <c r="K2183" s="331"/>
      <c r="L2183" s="331"/>
      <c r="M2183" s="331"/>
      <c r="N2183" s="331"/>
    </row>
    <row r="2184" spans="2:14" ht="18" hidden="1" customHeight="1" outlineLevel="4">
      <c r="C2184" s="668"/>
      <c r="D2184" s="457"/>
      <c r="E2184" s="461"/>
      <c r="F2184" s="462"/>
      <c r="G2184" s="460">
        <f>F2184-E2184</f>
        <v>0</v>
      </c>
      <c r="H2184" s="637"/>
      <c r="I2184" s="641"/>
      <c r="J2184" s="344"/>
      <c r="K2184" s="331"/>
      <c r="L2184" s="331"/>
      <c r="M2184" s="331"/>
      <c r="N2184" s="331"/>
    </row>
    <row r="2185" spans="2:14" ht="18" hidden="1" customHeight="1" outlineLevel="4">
      <c r="C2185" s="668"/>
      <c r="D2185" s="463"/>
      <c r="E2185" s="464"/>
      <c r="F2185" s="465"/>
      <c r="G2185" s="460">
        <f t="shared" ref="G2185" si="424">F2185-E2185</f>
        <v>0</v>
      </c>
      <c r="H2185" s="639"/>
      <c r="I2185" s="642"/>
      <c r="J2185" s="344"/>
      <c r="K2185" s="331"/>
      <c r="L2185" s="331"/>
      <c r="M2185" s="331"/>
      <c r="N2185" s="331"/>
    </row>
    <row r="2186" spans="2:14" ht="18" hidden="1" customHeight="1" outlineLevel="3" collapsed="1" thickBot="1">
      <c r="C2186" s="669"/>
      <c r="D2186" s="429" t="s">
        <v>117</v>
      </c>
      <c r="E2186" s="423">
        <f>SUM(E2179:E2185)</f>
        <v>0</v>
      </c>
      <c r="F2186" s="423">
        <f>SUM(F2179:F2185)</f>
        <v>0</v>
      </c>
      <c r="G2186" s="443">
        <f>SUM(G2179:G2185)</f>
        <v>0</v>
      </c>
      <c r="H2186" s="654"/>
      <c r="I2186" s="655"/>
      <c r="J2186" s="344"/>
      <c r="K2186" s="331"/>
      <c r="L2186" s="331"/>
      <c r="M2186" s="331"/>
      <c r="N2186" s="331"/>
    </row>
    <row r="2187" spans="2:14" s="192" customFormat="1" ht="18" hidden="1" customHeight="1" outlineLevel="3">
      <c r="B2187"/>
      <c r="C2187" s="667" t="s">
        <v>136</v>
      </c>
      <c r="D2187" s="421"/>
      <c r="E2187" s="422"/>
      <c r="F2187" s="414"/>
      <c r="G2187" s="442">
        <f>F2187-E2187</f>
        <v>0</v>
      </c>
      <c r="H2187" s="651"/>
      <c r="I2187" s="652"/>
      <c r="J2187" s="363"/>
      <c r="K2187" s="364"/>
      <c r="L2187" s="364"/>
      <c r="M2187" s="364"/>
      <c r="N2187" s="364"/>
    </row>
    <row r="2188" spans="2:14" ht="18" hidden="1" customHeight="1" outlineLevel="3">
      <c r="C2188" s="668"/>
      <c r="D2188" s="457"/>
      <c r="E2188" s="458"/>
      <c r="F2188" s="459"/>
      <c r="G2188" s="460">
        <f t="shared" ref="G2188:G2190" si="425">F2188-E2188</f>
        <v>0</v>
      </c>
      <c r="H2188" s="637"/>
      <c r="I2188" s="641"/>
      <c r="J2188" s="344"/>
      <c r="K2188" s="331"/>
      <c r="L2188" s="331"/>
      <c r="M2188" s="331"/>
      <c r="N2188" s="331"/>
    </row>
    <row r="2189" spans="2:14" ht="18" hidden="1" customHeight="1" outlineLevel="3">
      <c r="C2189" s="668"/>
      <c r="D2189" s="457"/>
      <c r="E2189" s="461"/>
      <c r="F2189" s="462"/>
      <c r="G2189" s="460">
        <f t="shared" si="425"/>
        <v>0</v>
      </c>
      <c r="H2189" s="637"/>
      <c r="I2189" s="641"/>
      <c r="J2189" s="344"/>
      <c r="K2189" s="331"/>
      <c r="L2189" s="331"/>
      <c r="M2189" s="331"/>
      <c r="N2189" s="331"/>
    </row>
    <row r="2190" spans="2:14" ht="18" hidden="1" customHeight="1" outlineLevel="4">
      <c r="C2190" s="668"/>
      <c r="D2190" s="457"/>
      <c r="E2190" s="461"/>
      <c r="F2190" s="462"/>
      <c r="G2190" s="460">
        <f t="shared" si="425"/>
        <v>0</v>
      </c>
      <c r="H2190" s="637"/>
      <c r="I2190" s="641"/>
      <c r="J2190" s="344"/>
      <c r="K2190" s="331"/>
      <c r="L2190" s="331"/>
      <c r="M2190" s="331"/>
      <c r="N2190" s="331"/>
    </row>
    <row r="2191" spans="2:14" ht="18" hidden="1" customHeight="1" outlineLevel="4">
      <c r="C2191" s="668"/>
      <c r="D2191" s="457"/>
      <c r="E2191" s="461"/>
      <c r="F2191" s="462"/>
      <c r="G2191" s="460">
        <f>F2191-E2191</f>
        <v>0</v>
      </c>
      <c r="H2191" s="637"/>
      <c r="I2191" s="641"/>
      <c r="J2191" s="344"/>
      <c r="K2191" s="331"/>
      <c r="L2191" s="331"/>
      <c r="M2191" s="331"/>
      <c r="N2191" s="331"/>
    </row>
    <row r="2192" spans="2:14" ht="18" hidden="1" customHeight="1" outlineLevel="4">
      <c r="C2192" s="668"/>
      <c r="D2192" s="457"/>
      <c r="E2192" s="461"/>
      <c r="F2192" s="462"/>
      <c r="G2192" s="460">
        <f t="shared" ref="G2192:G2193" si="426">F2192-E2192</f>
        <v>0</v>
      </c>
      <c r="H2192" s="637"/>
      <c r="I2192" s="641"/>
      <c r="J2192" s="344"/>
      <c r="K2192" s="331"/>
      <c r="L2192" s="331"/>
      <c r="M2192" s="331"/>
      <c r="N2192" s="331"/>
    </row>
    <row r="2193" spans="2:14" ht="18" hidden="1" customHeight="1" outlineLevel="4">
      <c r="C2193" s="668"/>
      <c r="D2193" s="463"/>
      <c r="E2193" s="464"/>
      <c r="F2193" s="465"/>
      <c r="G2193" s="460">
        <f t="shared" si="426"/>
        <v>0</v>
      </c>
      <c r="H2193" s="639"/>
      <c r="I2193" s="642"/>
      <c r="J2193" s="344"/>
      <c r="K2193" s="331"/>
      <c r="L2193" s="331"/>
      <c r="M2193" s="331"/>
      <c r="N2193" s="331"/>
    </row>
    <row r="2194" spans="2:14" ht="18" hidden="1" customHeight="1" outlineLevel="3" collapsed="1" thickBot="1">
      <c r="C2194" s="669"/>
      <c r="D2194" s="429" t="s">
        <v>117</v>
      </c>
      <c r="E2194" s="424">
        <f>SUM(E2187:E2193)</f>
        <v>0</v>
      </c>
      <c r="F2194" s="424">
        <f>SUM(F2187:F2193)</f>
        <v>0</v>
      </c>
      <c r="G2194" s="425">
        <f>SUM(G2187:G2193)</f>
        <v>0</v>
      </c>
      <c r="H2194" s="659"/>
      <c r="I2194" s="660"/>
      <c r="J2194" s="344"/>
      <c r="K2194" s="331"/>
      <c r="L2194" s="331"/>
      <c r="M2194" s="331"/>
      <c r="N2194" s="331"/>
    </row>
    <row r="2195" spans="2:14" s="193" customFormat="1" ht="18" hidden="1" customHeight="1" outlineLevel="2" collapsed="1" thickBot="1">
      <c r="B2195"/>
      <c r="C2195" s="663" t="s">
        <v>161</v>
      </c>
      <c r="D2195" s="664"/>
      <c r="E2195" s="426">
        <f>SUM(E2042,E2050,E2058,E2066,E2074,E2082,E2090,E2098,E2106,E2114,E2122,E2130,E2138,E2146,E2154,E2162,E2170,E2178,E2186,E2194)</f>
        <v>0</v>
      </c>
      <c r="F2195" s="427">
        <f t="shared" ref="F2195" si="427">SUM(F2042,F2050,F2058,F2066,F2074,F2082,F2090,F2098,F2106,F2114,F2122,F2130,F2138,F2146,F2154,F2162,F2170,F2178,F2186,F2194)</f>
        <v>0</v>
      </c>
      <c r="G2195" s="428">
        <f>SUM(G2042,G2050,G2058,G2066,G2074,G2082,G2090,G2098,G2106,G2114,G2122,G2130,G2138,G2146,G2154,G2162,G2170,G2178,G2186,G2194)</f>
        <v>0</v>
      </c>
      <c r="H2195" s="665"/>
      <c r="I2195" s="666"/>
      <c r="J2195" s="365"/>
      <c r="K2195" s="366"/>
      <c r="L2195" s="366"/>
      <c r="M2195" s="366"/>
      <c r="N2195" s="366"/>
    </row>
    <row r="2196" spans="2:14" s="434" customFormat="1" ht="18" hidden="1" customHeight="1" outlineLevel="1" collapsed="1">
      <c r="B2196" s="72"/>
      <c r="C2196" s="485"/>
      <c r="D2196" s="430"/>
      <c r="E2196" s="431"/>
      <c r="F2196" s="431"/>
      <c r="G2196" s="431"/>
      <c r="H2196" s="432"/>
      <c r="I2196" s="432"/>
      <c r="J2196" s="433"/>
      <c r="K2196" s="433"/>
      <c r="L2196" s="433"/>
      <c r="M2196" s="433"/>
      <c r="N2196" s="433"/>
    </row>
    <row r="2197" spans="2:14" ht="23.1" hidden="1" customHeight="1" outlineLevel="1" thickBot="1">
      <c r="C2197" s="482" t="s">
        <v>162</v>
      </c>
      <c r="D2197" s="189"/>
      <c r="E2197" s="190" t="str">
        <f>IF('1.Demande d''admissibilité'!C64=0,"",'1.Demande d''admissibilité'!C64)</f>
        <v/>
      </c>
      <c r="F2197" s="189"/>
      <c r="G2197" s="189"/>
      <c r="H2197" s="189"/>
      <c r="I2197" s="191" t="str">
        <f>G34</f>
        <v>PE2XX-XXXX</v>
      </c>
      <c r="J2197" s="344"/>
      <c r="K2197" s="331"/>
      <c r="L2197" s="331"/>
      <c r="M2197" s="331"/>
      <c r="N2197" s="331"/>
    </row>
    <row r="2198" spans="2:14" ht="22.5" hidden="1" customHeight="1" outlineLevel="2">
      <c r="C2198" s="635" t="s">
        <v>106</v>
      </c>
      <c r="D2198" s="636"/>
      <c r="E2198" s="644" t="s">
        <v>107</v>
      </c>
      <c r="F2198" s="645"/>
      <c r="G2198" s="646"/>
      <c r="H2198" s="656" t="s">
        <v>108</v>
      </c>
      <c r="I2198" s="635"/>
      <c r="J2198" s="344"/>
      <c r="K2198" s="331"/>
      <c r="L2198" s="331"/>
      <c r="M2198" s="331"/>
      <c r="N2198" s="331"/>
    </row>
    <row r="2199" spans="2:14" s="65" customFormat="1" ht="46.05" hidden="1" customHeight="1" outlineLevel="2" thickBot="1">
      <c r="C2199" s="483" t="s">
        <v>109</v>
      </c>
      <c r="D2199" s="472" t="s">
        <v>110</v>
      </c>
      <c r="E2199" s="419" t="s">
        <v>111</v>
      </c>
      <c r="F2199" s="408" t="s">
        <v>112</v>
      </c>
      <c r="G2199" s="419" t="s">
        <v>113</v>
      </c>
      <c r="H2199" s="649" t="s">
        <v>114</v>
      </c>
      <c r="I2199" s="650"/>
      <c r="J2199" s="420"/>
      <c r="K2199" s="333"/>
      <c r="L2199" s="333"/>
      <c r="M2199" s="333"/>
      <c r="N2199" s="333"/>
    </row>
    <row r="2200" spans="2:14" ht="18" hidden="1" customHeight="1" outlineLevel="2">
      <c r="C2200" s="667" t="s">
        <v>115</v>
      </c>
      <c r="D2200" s="471"/>
      <c r="E2200" s="422"/>
      <c r="F2200" s="414"/>
      <c r="G2200" s="442">
        <f>F2200-E2200</f>
        <v>0</v>
      </c>
      <c r="H2200" s="651"/>
      <c r="I2200" s="652"/>
      <c r="J2200" s="344"/>
      <c r="K2200" s="331"/>
      <c r="L2200" s="331"/>
      <c r="M2200" s="331"/>
      <c r="N2200" s="331"/>
    </row>
    <row r="2201" spans="2:14" ht="18" hidden="1" customHeight="1" outlineLevel="2">
      <c r="C2201" s="668"/>
      <c r="D2201" s="457"/>
      <c r="E2201" s="458"/>
      <c r="F2201" s="459"/>
      <c r="G2201" s="460">
        <f t="shared" ref="G2201:G2204" si="428">F2201-E2201</f>
        <v>0</v>
      </c>
      <c r="H2201" s="637"/>
      <c r="I2201" s="641"/>
      <c r="J2201" s="344"/>
      <c r="K2201" s="331"/>
      <c r="L2201" s="331"/>
      <c r="M2201" s="331"/>
      <c r="N2201" s="331"/>
    </row>
    <row r="2202" spans="2:14" ht="18" hidden="1" customHeight="1" outlineLevel="2">
      <c r="C2202" s="668"/>
      <c r="D2202" s="457"/>
      <c r="E2202" s="461"/>
      <c r="F2202" s="462"/>
      <c r="G2202" s="460">
        <f t="shared" si="428"/>
        <v>0</v>
      </c>
      <c r="H2202" s="637"/>
      <c r="I2202" s="641"/>
      <c r="J2202" s="344"/>
      <c r="K2202" s="331"/>
      <c r="L2202" s="331"/>
      <c r="M2202" s="331"/>
      <c r="N2202" s="331"/>
    </row>
    <row r="2203" spans="2:14" ht="18" hidden="1" customHeight="1" outlineLevel="3">
      <c r="C2203" s="668"/>
      <c r="D2203" s="457"/>
      <c r="E2203" s="461"/>
      <c r="F2203" s="462"/>
      <c r="G2203" s="460">
        <f t="shared" si="428"/>
        <v>0</v>
      </c>
      <c r="H2203" s="637"/>
      <c r="I2203" s="641"/>
      <c r="J2203" s="344"/>
      <c r="K2203" s="331"/>
      <c r="L2203" s="331"/>
      <c r="M2203" s="331"/>
      <c r="N2203" s="331"/>
    </row>
    <row r="2204" spans="2:14" ht="18" hidden="1" customHeight="1" outlineLevel="3">
      <c r="C2204" s="668"/>
      <c r="D2204" s="457"/>
      <c r="E2204" s="461"/>
      <c r="F2204" s="462"/>
      <c r="G2204" s="460">
        <f t="shared" si="428"/>
        <v>0</v>
      </c>
      <c r="H2204" s="637"/>
      <c r="I2204" s="641"/>
      <c r="J2204" s="344"/>
      <c r="K2204" s="331"/>
      <c r="L2204" s="331"/>
      <c r="M2204" s="331"/>
      <c r="N2204" s="331"/>
    </row>
    <row r="2205" spans="2:14" ht="18" hidden="1" customHeight="1" outlineLevel="3">
      <c r="C2205" s="668"/>
      <c r="D2205" s="457"/>
      <c r="E2205" s="461"/>
      <c r="F2205" s="462"/>
      <c r="G2205" s="460">
        <f>F2205-E2205</f>
        <v>0</v>
      </c>
      <c r="H2205" s="637"/>
      <c r="I2205" s="641"/>
      <c r="J2205" s="344"/>
      <c r="K2205" s="331"/>
      <c r="L2205" s="331"/>
      <c r="M2205" s="331"/>
      <c r="N2205" s="331"/>
    </row>
    <row r="2206" spans="2:14" ht="18" hidden="1" customHeight="1" outlineLevel="3">
      <c r="C2206" s="668"/>
      <c r="D2206" s="463"/>
      <c r="E2206" s="464"/>
      <c r="F2206" s="465"/>
      <c r="G2206" s="460">
        <f t="shared" ref="G2206" si="429">F2206-E2206</f>
        <v>0</v>
      </c>
      <c r="H2206" s="639"/>
      <c r="I2206" s="642"/>
      <c r="J2206" s="344"/>
      <c r="K2206" s="331"/>
      <c r="L2206" s="331"/>
      <c r="M2206" s="331"/>
      <c r="N2206" s="331"/>
    </row>
    <row r="2207" spans="2:14" ht="18" hidden="1" customHeight="1" outlineLevel="2" collapsed="1" thickBot="1">
      <c r="C2207" s="669"/>
      <c r="D2207" s="429" t="s">
        <v>117</v>
      </c>
      <c r="E2207" s="423">
        <f>SUM(E2200:E2206)</f>
        <v>0</v>
      </c>
      <c r="F2207" s="423">
        <f>SUM(F2200:F2206)</f>
        <v>0</v>
      </c>
      <c r="G2207" s="443">
        <f>SUM(G2200:G2206)</f>
        <v>0</v>
      </c>
      <c r="H2207" s="654"/>
      <c r="I2207" s="655"/>
      <c r="J2207" s="344"/>
      <c r="K2207" s="331"/>
      <c r="L2207" s="331"/>
      <c r="M2207" s="331"/>
      <c r="N2207" s="331"/>
    </row>
    <row r="2208" spans="2:14" s="192" customFormat="1" ht="18" hidden="1" customHeight="1" outlineLevel="2">
      <c r="B2208"/>
      <c r="C2208" s="667" t="s">
        <v>118</v>
      </c>
      <c r="D2208" s="421"/>
      <c r="E2208" s="422"/>
      <c r="F2208" s="414"/>
      <c r="G2208" s="442">
        <f>F2208-E2208</f>
        <v>0</v>
      </c>
      <c r="H2208" s="651"/>
      <c r="I2208" s="652"/>
      <c r="J2208" s="363"/>
      <c r="K2208" s="364"/>
      <c r="L2208" s="364"/>
      <c r="M2208" s="364"/>
      <c r="N2208" s="364"/>
    </row>
    <row r="2209" spans="2:14" ht="18" hidden="1" customHeight="1" outlineLevel="2">
      <c r="C2209" s="668"/>
      <c r="D2209" s="457"/>
      <c r="E2209" s="458"/>
      <c r="F2209" s="459"/>
      <c r="G2209" s="460">
        <f>F2209-E2209</f>
        <v>0</v>
      </c>
      <c r="H2209" s="637"/>
      <c r="I2209" s="641"/>
      <c r="J2209" s="344"/>
      <c r="K2209" s="331"/>
      <c r="L2209" s="331"/>
      <c r="M2209" s="331"/>
      <c r="N2209" s="331"/>
    </row>
    <row r="2210" spans="2:14" ht="18" hidden="1" customHeight="1" outlineLevel="2">
      <c r="C2210" s="668"/>
      <c r="D2210" s="457"/>
      <c r="E2210" s="461"/>
      <c r="F2210" s="462"/>
      <c r="G2210" s="460">
        <f>F2210-E2210</f>
        <v>0</v>
      </c>
      <c r="H2210" s="637"/>
      <c r="I2210" s="641"/>
      <c r="J2210" s="344"/>
      <c r="K2210" s="331"/>
      <c r="L2210" s="331"/>
      <c r="M2210" s="331"/>
      <c r="N2210" s="331"/>
    </row>
    <row r="2211" spans="2:14" ht="18" hidden="1" customHeight="1" outlineLevel="3">
      <c r="C2211" s="668"/>
      <c r="D2211" s="457"/>
      <c r="E2211" s="461"/>
      <c r="F2211" s="462"/>
      <c r="G2211" s="460">
        <f t="shared" ref="G2211:G2214" si="430">F2211-E2211</f>
        <v>0</v>
      </c>
      <c r="H2211" s="637"/>
      <c r="I2211" s="641"/>
      <c r="J2211" s="344"/>
      <c r="K2211" s="331"/>
      <c r="L2211" s="331"/>
      <c r="M2211" s="331"/>
      <c r="N2211" s="331"/>
    </row>
    <row r="2212" spans="2:14" ht="18" hidden="1" customHeight="1" outlineLevel="3">
      <c r="C2212" s="668"/>
      <c r="D2212" s="457"/>
      <c r="E2212" s="461"/>
      <c r="F2212" s="462"/>
      <c r="G2212" s="460">
        <f t="shared" si="430"/>
        <v>0</v>
      </c>
      <c r="H2212" s="637"/>
      <c r="I2212" s="641"/>
      <c r="J2212" s="344"/>
      <c r="K2212" s="331"/>
      <c r="L2212" s="331"/>
      <c r="M2212" s="331"/>
      <c r="N2212" s="331"/>
    </row>
    <row r="2213" spans="2:14" ht="18" hidden="1" customHeight="1" outlineLevel="3">
      <c r="C2213" s="668"/>
      <c r="D2213" s="457"/>
      <c r="E2213" s="461"/>
      <c r="F2213" s="462"/>
      <c r="G2213" s="460">
        <f t="shared" si="430"/>
        <v>0</v>
      </c>
      <c r="H2213" s="637"/>
      <c r="I2213" s="641"/>
      <c r="J2213" s="344"/>
      <c r="K2213" s="331"/>
      <c r="L2213" s="331"/>
      <c r="M2213" s="331"/>
      <c r="N2213" s="331"/>
    </row>
    <row r="2214" spans="2:14" ht="18" hidden="1" customHeight="1" outlineLevel="3">
      <c r="C2214" s="668"/>
      <c r="D2214" s="463"/>
      <c r="E2214" s="464"/>
      <c r="F2214" s="465"/>
      <c r="G2214" s="460">
        <f t="shared" si="430"/>
        <v>0</v>
      </c>
      <c r="H2214" s="639"/>
      <c r="I2214" s="642"/>
      <c r="J2214" s="344"/>
      <c r="K2214" s="331"/>
      <c r="L2214" s="331"/>
      <c r="M2214" s="331"/>
      <c r="N2214" s="331"/>
    </row>
    <row r="2215" spans="2:14" ht="18" hidden="1" customHeight="1" outlineLevel="2" collapsed="1" thickBot="1">
      <c r="C2215" s="669"/>
      <c r="D2215" s="429" t="s">
        <v>117</v>
      </c>
      <c r="E2215" s="424">
        <f>SUM(E2208:E2214)</f>
        <v>0</v>
      </c>
      <c r="F2215" s="424">
        <f>SUM(F2208:F2214)</f>
        <v>0</v>
      </c>
      <c r="G2215" s="425">
        <f>SUM(G2208:G2214)</f>
        <v>0</v>
      </c>
      <c r="H2215" s="659"/>
      <c r="I2215" s="660"/>
      <c r="J2215" s="344"/>
      <c r="K2215" s="331"/>
      <c r="L2215" s="331"/>
      <c r="M2215" s="331"/>
      <c r="N2215" s="331"/>
    </row>
    <row r="2216" spans="2:14" s="193" customFormat="1" ht="18" hidden="1" customHeight="1" outlineLevel="2">
      <c r="B2216"/>
      <c r="C2216" s="667" t="s">
        <v>119</v>
      </c>
      <c r="D2216" s="421"/>
      <c r="E2216" s="422"/>
      <c r="F2216" s="414"/>
      <c r="G2216" s="442">
        <f>F2216-E2216</f>
        <v>0</v>
      </c>
      <c r="H2216" s="661"/>
      <c r="I2216" s="662"/>
      <c r="J2216" s="365"/>
      <c r="K2216" s="366"/>
      <c r="L2216" s="366"/>
      <c r="M2216" s="366"/>
      <c r="N2216" s="366"/>
    </row>
    <row r="2217" spans="2:14" ht="18" hidden="1" customHeight="1" outlineLevel="2">
      <c r="C2217" s="668"/>
      <c r="D2217" s="457"/>
      <c r="E2217" s="458"/>
      <c r="F2217" s="459"/>
      <c r="G2217" s="460">
        <f t="shared" ref="G2217:G2221" si="431">F2217-E2217</f>
        <v>0</v>
      </c>
      <c r="H2217" s="637"/>
      <c r="I2217" s="638"/>
      <c r="J2217" s="344"/>
      <c r="K2217" s="331"/>
      <c r="L2217" s="331"/>
      <c r="M2217" s="331"/>
      <c r="N2217" s="331"/>
    </row>
    <row r="2218" spans="2:14" ht="18" hidden="1" customHeight="1" outlineLevel="2">
      <c r="C2218" s="668"/>
      <c r="D2218" s="457"/>
      <c r="E2218" s="461"/>
      <c r="F2218" s="462"/>
      <c r="G2218" s="460">
        <f t="shared" si="431"/>
        <v>0</v>
      </c>
      <c r="H2218" s="637"/>
      <c r="I2218" s="638"/>
      <c r="J2218" s="344"/>
      <c r="K2218" s="331"/>
      <c r="L2218" s="331"/>
      <c r="M2218" s="331"/>
      <c r="N2218" s="331"/>
    </row>
    <row r="2219" spans="2:14" ht="18" hidden="1" customHeight="1" outlineLevel="3">
      <c r="C2219" s="668"/>
      <c r="D2219" s="457"/>
      <c r="E2219" s="461"/>
      <c r="F2219" s="462"/>
      <c r="G2219" s="460">
        <f t="shared" si="431"/>
        <v>0</v>
      </c>
      <c r="H2219" s="637"/>
      <c r="I2219" s="638"/>
      <c r="J2219" s="344"/>
      <c r="K2219" s="331"/>
      <c r="L2219" s="331"/>
      <c r="M2219" s="331"/>
      <c r="N2219" s="331"/>
    </row>
    <row r="2220" spans="2:14" ht="18" hidden="1" customHeight="1" outlineLevel="3">
      <c r="C2220" s="668"/>
      <c r="D2220" s="457"/>
      <c r="E2220" s="461"/>
      <c r="F2220" s="462"/>
      <c r="G2220" s="460">
        <f t="shared" si="431"/>
        <v>0</v>
      </c>
      <c r="H2220" s="637"/>
      <c r="I2220" s="638"/>
      <c r="J2220" s="344"/>
      <c r="K2220" s="331"/>
      <c r="L2220" s="331"/>
      <c r="M2220" s="331"/>
      <c r="N2220" s="331"/>
    </row>
    <row r="2221" spans="2:14" ht="18" hidden="1" customHeight="1" outlineLevel="3">
      <c r="C2221" s="668"/>
      <c r="D2221" s="457"/>
      <c r="E2221" s="461"/>
      <c r="F2221" s="462"/>
      <c r="G2221" s="460">
        <f t="shared" si="431"/>
        <v>0</v>
      </c>
      <c r="H2221" s="637"/>
      <c r="I2221" s="638"/>
      <c r="J2221" s="344"/>
      <c r="K2221" s="331"/>
      <c r="L2221" s="331"/>
      <c r="M2221" s="331"/>
      <c r="N2221" s="331"/>
    </row>
    <row r="2222" spans="2:14" ht="18" hidden="1" customHeight="1" outlineLevel="3">
      <c r="C2222" s="668"/>
      <c r="D2222" s="463"/>
      <c r="E2222" s="464"/>
      <c r="F2222" s="465"/>
      <c r="G2222" s="460">
        <f>F2222-E2222</f>
        <v>0</v>
      </c>
      <c r="H2222" s="639"/>
      <c r="I2222" s="640"/>
      <c r="J2222" s="344"/>
      <c r="K2222" s="331"/>
      <c r="L2222" s="331"/>
      <c r="M2222" s="331"/>
      <c r="N2222" s="331"/>
    </row>
    <row r="2223" spans="2:14" ht="18" hidden="1" customHeight="1" outlineLevel="2" collapsed="1" thickBot="1">
      <c r="C2223" s="669"/>
      <c r="D2223" s="429" t="s">
        <v>117</v>
      </c>
      <c r="E2223" s="367">
        <f>SUM(E2216:E2222)</f>
        <v>0</v>
      </c>
      <c r="F2223" s="367">
        <f>SUM(F2216:F2222)</f>
        <v>0</v>
      </c>
      <c r="G2223" s="415">
        <f>SUM(G2216:G2222)</f>
        <v>0</v>
      </c>
      <c r="H2223" s="657"/>
      <c r="I2223" s="658"/>
      <c r="J2223" s="344"/>
      <c r="K2223" s="331"/>
      <c r="L2223" s="331"/>
      <c r="M2223" s="331"/>
      <c r="N2223" s="331"/>
    </row>
    <row r="2224" spans="2:14" s="192" customFormat="1" ht="18" hidden="1" customHeight="1" outlineLevel="2">
      <c r="B2224"/>
      <c r="C2224" s="667" t="s">
        <v>120</v>
      </c>
      <c r="D2224" s="421"/>
      <c r="E2224" s="422"/>
      <c r="F2224" s="414"/>
      <c r="G2224" s="442">
        <f>F2224-E2224</f>
        <v>0</v>
      </c>
      <c r="H2224" s="651"/>
      <c r="I2224" s="652"/>
      <c r="J2224" s="363"/>
      <c r="K2224" s="364"/>
      <c r="L2224" s="364"/>
      <c r="M2224" s="364"/>
      <c r="N2224" s="364"/>
    </row>
    <row r="2225" spans="2:14" ht="18" hidden="1" customHeight="1" outlineLevel="2">
      <c r="C2225" s="668"/>
      <c r="D2225" s="457"/>
      <c r="E2225" s="458"/>
      <c r="F2225" s="459"/>
      <c r="G2225" s="460">
        <f>F2225-E2225</f>
        <v>0</v>
      </c>
      <c r="H2225" s="637"/>
      <c r="I2225" s="641"/>
      <c r="J2225" s="344"/>
      <c r="K2225" s="331"/>
      <c r="L2225" s="331"/>
      <c r="M2225" s="331"/>
      <c r="N2225" s="331"/>
    </row>
    <row r="2226" spans="2:14" ht="18" hidden="1" customHeight="1" outlineLevel="2">
      <c r="C2226" s="668"/>
      <c r="D2226" s="457"/>
      <c r="E2226" s="461"/>
      <c r="F2226" s="462"/>
      <c r="G2226" s="460">
        <f t="shared" ref="G2226:G2228" si="432">F2226-E2226</f>
        <v>0</v>
      </c>
      <c r="H2226" s="637"/>
      <c r="I2226" s="641"/>
      <c r="J2226" s="344"/>
      <c r="K2226" s="331"/>
      <c r="L2226" s="331"/>
      <c r="M2226" s="331"/>
      <c r="N2226" s="331"/>
    </row>
    <row r="2227" spans="2:14" ht="18" hidden="1" customHeight="1" outlineLevel="3">
      <c r="C2227" s="668"/>
      <c r="D2227" s="457"/>
      <c r="E2227" s="461"/>
      <c r="F2227" s="462"/>
      <c r="G2227" s="460">
        <f t="shared" si="432"/>
        <v>0</v>
      </c>
      <c r="H2227" s="637"/>
      <c r="I2227" s="641"/>
      <c r="J2227" s="344"/>
      <c r="K2227" s="331"/>
      <c r="L2227" s="331"/>
      <c r="M2227" s="331"/>
      <c r="N2227" s="331"/>
    </row>
    <row r="2228" spans="2:14" ht="18" hidden="1" customHeight="1" outlineLevel="3">
      <c r="C2228" s="668"/>
      <c r="D2228" s="457"/>
      <c r="E2228" s="461"/>
      <c r="F2228" s="462"/>
      <c r="G2228" s="460">
        <f t="shared" si="432"/>
        <v>0</v>
      </c>
      <c r="H2228" s="637"/>
      <c r="I2228" s="641"/>
      <c r="J2228" s="344"/>
      <c r="K2228" s="331"/>
      <c r="L2228" s="331"/>
      <c r="M2228" s="331"/>
      <c r="N2228" s="331"/>
    </row>
    <row r="2229" spans="2:14" ht="18" hidden="1" customHeight="1" outlineLevel="3">
      <c r="C2229" s="668"/>
      <c r="D2229" s="457"/>
      <c r="E2229" s="461"/>
      <c r="F2229" s="462"/>
      <c r="G2229" s="460">
        <f>F2229-E2229</f>
        <v>0</v>
      </c>
      <c r="H2229" s="637"/>
      <c r="I2229" s="641"/>
      <c r="J2229" s="344"/>
      <c r="K2229" s="331"/>
      <c r="L2229" s="331"/>
      <c r="M2229" s="331"/>
      <c r="N2229" s="331"/>
    </row>
    <row r="2230" spans="2:14" ht="18" hidden="1" customHeight="1" outlineLevel="3">
      <c r="C2230" s="668"/>
      <c r="D2230" s="463"/>
      <c r="E2230" s="464"/>
      <c r="F2230" s="465"/>
      <c r="G2230" s="460">
        <f t="shared" ref="G2230" si="433">F2230-E2230</f>
        <v>0</v>
      </c>
      <c r="H2230" s="639"/>
      <c r="I2230" s="642"/>
      <c r="J2230" s="344"/>
      <c r="K2230" s="331"/>
      <c r="L2230" s="331"/>
      <c r="M2230" s="331"/>
      <c r="N2230" s="331"/>
    </row>
    <row r="2231" spans="2:14" ht="18" hidden="1" customHeight="1" outlineLevel="2" collapsed="1" thickBot="1">
      <c r="C2231" s="669"/>
      <c r="D2231" s="429" t="s">
        <v>117</v>
      </c>
      <c r="E2231" s="424">
        <f>SUM(E2224:E2230)</f>
        <v>0</v>
      </c>
      <c r="F2231" s="424">
        <f>SUM(F2224:F2230)</f>
        <v>0</v>
      </c>
      <c r="G2231" s="425">
        <f>SUM(G2224:G2230)</f>
        <v>0</v>
      </c>
      <c r="H2231" s="659"/>
      <c r="I2231" s="660"/>
      <c r="J2231" s="344"/>
      <c r="K2231" s="331"/>
      <c r="L2231" s="331"/>
      <c r="M2231" s="331"/>
      <c r="N2231" s="331"/>
    </row>
    <row r="2232" spans="2:14" s="192" customFormat="1" ht="18" hidden="1" customHeight="1" outlineLevel="2">
      <c r="B2232"/>
      <c r="C2232" s="667" t="s">
        <v>121</v>
      </c>
      <c r="D2232" s="421"/>
      <c r="E2232" s="422"/>
      <c r="F2232" s="414"/>
      <c r="G2232" s="442">
        <f>F2232-E2232</f>
        <v>0</v>
      </c>
      <c r="H2232" s="651"/>
      <c r="I2232" s="652"/>
      <c r="J2232" s="363"/>
      <c r="K2232" s="364"/>
      <c r="L2232" s="364"/>
      <c r="M2232" s="364"/>
      <c r="N2232" s="364"/>
    </row>
    <row r="2233" spans="2:14" ht="18" hidden="1" customHeight="1" outlineLevel="2">
      <c r="C2233" s="668"/>
      <c r="D2233" s="457"/>
      <c r="E2233" s="458"/>
      <c r="F2233" s="459"/>
      <c r="G2233" s="460">
        <f t="shared" ref="G2233:G2235" si="434">F2233-E2233</f>
        <v>0</v>
      </c>
      <c r="H2233" s="637"/>
      <c r="I2233" s="641"/>
      <c r="J2233" s="344"/>
      <c r="K2233" s="331"/>
      <c r="L2233" s="331"/>
      <c r="M2233" s="331"/>
      <c r="N2233" s="331"/>
    </row>
    <row r="2234" spans="2:14" ht="18" hidden="1" customHeight="1" outlineLevel="2">
      <c r="C2234" s="668"/>
      <c r="D2234" s="457"/>
      <c r="E2234" s="461"/>
      <c r="F2234" s="462"/>
      <c r="G2234" s="460">
        <f t="shared" si="434"/>
        <v>0</v>
      </c>
      <c r="H2234" s="637"/>
      <c r="I2234" s="641"/>
      <c r="J2234" s="344"/>
      <c r="K2234" s="331"/>
      <c r="L2234" s="331"/>
      <c r="M2234" s="331"/>
      <c r="N2234" s="331"/>
    </row>
    <row r="2235" spans="2:14" ht="18" hidden="1" customHeight="1" outlineLevel="3">
      <c r="C2235" s="668"/>
      <c r="D2235" s="457"/>
      <c r="E2235" s="461"/>
      <c r="F2235" s="462"/>
      <c r="G2235" s="460">
        <f t="shared" si="434"/>
        <v>0</v>
      </c>
      <c r="H2235" s="637"/>
      <c r="I2235" s="641"/>
      <c r="J2235" s="344"/>
      <c r="K2235" s="331"/>
      <c r="L2235" s="331"/>
      <c r="M2235" s="331"/>
      <c r="N2235" s="331"/>
    </row>
    <row r="2236" spans="2:14" ht="18" hidden="1" customHeight="1" outlineLevel="3">
      <c r="C2236" s="668"/>
      <c r="D2236" s="457"/>
      <c r="E2236" s="461"/>
      <c r="F2236" s="462"/>
      <c r="G2236" s="460">
        <f>F2236-E2236</f>
        <v>0</v>
      </c>
      <c r="H2236" s="637"/>
      <c r="I2236" s="641"/>
      <c r="J2236" s="344"/>
      <c r="K2236" s="331"/>
      <c r="L2236" s="331"/>
      <c r="M2236" s="331"/>
      <c r="N2236" s="331"/>
    </row>
    <row r="2237" spans="2:14" ht="18" hidden="1" customHeight="1" outlineLevel="3">
      <c r="C2237" s="668"/>
      <c r="D2237" s="457"/>
      <c r="E2237" s="461"/>
      <c r="F2237" s="462"/>
      <c r="G2237" s="460">
        <f t="shared" ref="G2237:G2238" si="435">F2237-E2237</f>
        <v>0</v>
      </c>
      <c r="H2237" s="637"/>
      <c r="I2237" s="641"/>
      <c r="J2237" s="344"/>
      <c r="K2237" s="331"/>
      <c r="L2237" s="331"/>
      <c r="M2237" s="331"/>
      <c r="N2237" s="331"/>
    </row>
    <row r="2238" spans="2:14" ht="18" hidden="1" customHeight="1" outlineLevel="3">
      <c r="C2238" s="668"/>
      <c r="D2238" s="463"/>
      <c r="E2238" s="464"/>
      <c r="F2238" s="465"/>
      <c r="G2238" s="460">
        <f t="shared" si="435"/>
        <v>0</v>
      </c>
      <c r="H2238" s="639"/>
      <c r="I2238" s="642"/>
      <c r="J2238" s="344"/>
      <c r="K2238" s="331"/>
      <c r="L2238" s="331"/>
      <c r="M2238" s="331"/>
      <c r="N2238" s="331"/>
    </row>
    <row r="2239" spans="2:14" ht="18" hidden="1" customHeight="1" outlineLevel="2" collapsed="1" thickBot="1">
      <c r="C2239" s="669"/>
      <c r="D2239" s="429" t="s">
        <v>117</v>
      </c>
      <c r="E2239" s="424">
        <f>SUM(E2232:E2238)</f>
        <v>0</v>
      </c>
      <c r="F2239" s="424">
        <f>SUM(F2232:F2238)</f>
        <v>0</v>
      </c>
      <c r="G2239" s="425">
        <f>SUM(G2232:G2238)</f>
        <v>0</v>
      </c>
      <c r="H2239" s="659"/>
      <c r="I2239" s="660"/>
      <c r="J2239" s="344"/>
      <c r="K2239" s="331"/>
      <c r="L2239" s="331"/>
      <c r="M2239" s="331"/>
      <c r="N2239" s="331"/>
    </row>
    <row r="2240" spans="2:14" s="192" customFormat="1" ht="18" hidden="1" customHeight="1" outlineLevel="2">
      <c r="B2240"/>
      <c r="C2240" s="667" t="s">
        <v>122</v>
      </c>
      <c r="D2240" s="421"/>
      <c r="E2240" s="422"/>
      <c r="F2240" s="414"/>
      <c r="G2240" s="442">
        <f>F2240-E2240</f>
        <v>0</v>
      </c>
      <c r="H2240" s="651"/>
      <c r="I2240" s="652"/>
      <c r="J2240" s="363"/>
      <c r="K2240" s="364"/>
      <c r="L2240" s="364"/>
      <c r="M2240" s="364"/>
      <c r="N2240" s="364"/>
    </row>
    <row r="2241" spans="2:14" ht="18" hidden="1" customHeight="1" outlineLevel="2">
      <c r="C2241" s="668"/>
      <c r="D2241" s="457"/>
      <c r="E2241" s="458"/>
      <c r="F2241" s="459"/>
      <c r="G2241" s="460">
        <f t="shared" ref="G2241:G2244" si="436">F2241-E2241</f>
        <v>0</v>
      </c>
      <c r="H2241" s="637"/>
      <c r="I2241" s="641"/>
      <c r="J2241" s="344"/>
      <c r="K2241" s="331"/>
      <c r="L2241" s="331"/>
      <c r="M2241" s="331"/>
      <c r="N2241" s="331"/>
    </row>
    <row r="2242" spans="2:14" ht="18" hidden="1" customHeight="1" outlineLevel="2">
      <c r="C2242" s="668"/>
      <c r="D2242" s="457"/>
      <c r="E2242" s="461"/>
      <c r="F2242" s="462"/>
      <c r="G2242" s="460">
        <f t="shared" si="436"/>
        <v>0</v>
      </c>
      <c r="H2242" s="637"/>
      <c r="I2242" s="641"/>
      <c r="J2242" s="344"/>
      <c r="K2242" s="331"/>
      <c r="L2242" s="331"/>
      <c r="M2242" s="331"/>
      <c r="N2242" s="331"/>
    </row>
    <row r="2243" spans="2:14" ht="18" hidden="1" customHeight="1" outlineLevel="3">
      <c r="C2243" s="668"/>
      <c r="D2243" s="457"/>
      <c r="E2243" s="461"/>
      <c r="F2243" s="462"/>
      <c r="G2243" s="460">
        <f t="shared" si="436"/>
        <v>0</v>
      </c>
      <c r="H2243" s="637"/>
      <c r="I2243" s="641"/>
      <c r="J2243" s="344"/>
      <c r="K2243" s="331"/>
      <c r="L2243" s="331"/>
      <c r="M2243" s="331"/>
      <c r="N2243" s="331"/>
    </row>
    <row r="2244" spans="2:14" ht="18" hidden="1" customHeight="1" outlineLevel="3">
      <c r="C2244" s="668"/>
      <c r="D2244" s="457"/>
      <c r="E2244" s="461"/>
      <c r="F2244" s="462"/>
      <c r="G2244" s="460">
        <f t="shared" si="436"/>
        <v>0</v>
      </c>
      <c r="H2244" s="637"/>
      <c r="I2244" s="641"/>
      <c r="J2244" s="344"/>
      <c r="K2244" s="331"/>
      <c r="L2244" s="331"/>
      <c r="M2244" s="331"/>
      <c r="N2244" s="331"/>
    </row>
    <row r="2245" spans="2:14" ht="18" hidden="1" customHeight="1" outlineLevel="3">
      <c r="C2245" s="668"/>
      <c r="D2245" s="457"/>
      <c r="E2245" s="461"/>
      <c r="F2245" s="462"/>
      <c r="G2245" s="460">
        <f>F2245-E2245</f>
        <v>0</v>
      </c>
      <c r="H2245" s="637"/>
      <c r="I2245" s="641"/>
      <c r="J2245" s="344"/>
      <c r="K2245" s="331"/>
      <c r="L2245" s="331"/>
      <c r="M2245" s="331"/>
      <c r="N2245" s="331"/>
    </row>
    <row r="2246" spans="2:14" ht="18" hidden="1" customHeight="1" outlineLevel="3">
      <c r="C2246" s="668"/>
      <c r="D2246" s="463"/>
      <c r="E2246" s="464"/>
      <c r="F2246" s="465"/>
      <c r="G2246" s="460">
        <f t="shared" ref="G2246" si="437">F2246-E2246</f>
        <v>0</v>
      </c>
      <c r="H2246" s="639"/>
      <c r="I2246" s="642"/>
      <c r="J2246" s="344"/>
      <c r="K2246" s="331"/>
      <c r="L2246" s="331"/>
      <c r="M2246" s="331"/>
      <c r="N2246" s="331"/>
    </row>
    <row r="2247" spans="2:14" ht="18" hidden="1" customHeight="1" outlineLevel="2" collapsed="1" thickBot="1">
      <c r="C2247" s="669"/>
      <c r="D2247" s="429" t="s">
        <v>117</v>
      </c>
      <c r="E2247" s="424">
        <f>SUM(E2240:E2246)</f>
        <v>0</v>
      </c>
      <c r="F2247" s="424">
        <f>SUM(F2240:F2246)</f>
        <v>0</v>
      </c>
      <c r="G2247" s="425">
        <f>SUM(G2240:G2246)</f>
        <v>0</v>
      </c>
      <c r="H2247" s="659"/>
      <c r="I2247" s="660"/>
      <c r="J2247" s="344"/>
      <c r="K2247" s="331"/>
      <c r="L2247" s="331"/>
      <c r="M2247" s="331"/>
      <c r="N2247" s="331"/>
    </row>
    <row r="2248" spans="2:14" ht="18" hidden="1" customHeight="1" outlineLevel="2">
      <c r="C2248" s="667" t="s">
        <v>123</v>
      </c>
      <c r="D2248" s="421"/>
      <c r="E2248" s="422"/>
      <c r="F2248" s="414"/>
      <c r="G2248" s="442">
        <f>F2248-E2248</f>
        <v>0</v>
      </c>
      <c r="H2248" s="651"/>
      <c r="I2248" s="652"/>
      <c r="J2248" s="344"/>
      <c r="K2248" s="331"/>
      <c r="L2248" s="331"/>
      <c r="M2248" s="331"/>
      <c r="N2248" s="331"/>
    </row>
    <row r="2249" spans="2:14" ht="18" hidden="1" customHeight="1" outlineLevel="2">
      <c r="C2249" s="668"/>
      <c r="D2249" s="457"/>
      <c r="E2249" s="458"/>
      <c r="F2249" s="459"/>
      <c r="G2249" s="460">
        <f>F2249-E2249</f>
        <v>0</v>
      </c>
      <c r="H2249" s="637"/>
      <c r="I2249" s="641"/>
      <c r="J2249" s="344"/>
      <c r="K2249" s="331"/>
      <c r="L2249" s="331"/>
      <c r="M2249" s="331"/>
      <c r="N2249" s="331"/>
    </row>
    <row r="2250" spans="2:14" ht="18" hidden="1" customHeight="1" outlineLevel="2">
      <c r="C2250" s="668"/>
      <c r="D2250" s="457"/>
      <c r="E2250" s="461"/>
      <c r="F2250" s="462"/>
      <c r="G2250" s="460">
        <f>F2250-E2250</f>
        <v>0</v>
      </c>
      <c r="H2250" s="637"/>
      <c r="I2250" s="641"/>
      <c r="J2250" s="344"/>
      <c r="K2250" s="331"/>
      <c r="L2250" s="331"/>
      <c r="M2250" s="331"/>
      <c r="N2250" s="331"/>
    </row>
    <row r="2251" spans="2:14" ht="18" hidden="1" customHeight="1" outlineLevel="3">
      <c r="C2251" s="668"/>
      <c r="D2251" s="457"/>
      <c r="E2251" s="461"/>
      <c r="F2251" s="462"/>
      <c r="G2251" s="460">
        <f t="shared" ref="G2251:G2254" si="438">F2251-E2251</f>
        <v>0</v>
      </c>
      <c r="H2251" s="637"/>
      <c r="I2251" s="641"/>
      <c r="J2251" s="344"/>
      <c r="K2251" s="331"/>
      <c r="L2251" s="331"/>
      <c r="M2251" s="331"/>
      <c r="N2251" s="331"/>
    </row>
    <row r="2252" spans="2:14" ht="18" hidden="1" customHeight="1" outlineLevel="3">
      <c r="C2252" s="668"/>
      <c r="D2252" s="457"/>
      <c r="E2252" s="461"/>
      <c r="F2252" s="462"/>
      <c r="G2252" s="460">
        <f t="shared" si="438"/>
        <v>0</v>
      </c>
      <c r="H2252" s="637"/>
      <c r="I2252" s="641"/>
      <c r="J2252" s="344"/>
      <c r="K2252" s="331"/>
      <c r="L2252" s="331"/>
      <c r="M2252" s="331"/>
      <c r="N2252" s="331"/>
    </row>
    <row r="2253" spans="2:14" ht="18" hidden="1" customHeight="1" outlineLevel="3">
      <c r="C2253" s="668"/>
      <c r="D2253" s="457"/>
      <c r="E2253" s="461"/>
      <c r="F2253" s="462"/>
      <c r="G2253" s="460">
        <f t="shared" si="438"/>
        <v>0</v>
      </c>
      <c r="H2253" s="637"/>
      <c r="I2253" s="641"/>
      <c r="J2253" s="344"/>
      <c r="K2253" s="331"/>
      <c r="L2253" s="331"/>
      <c r="M2253" s="331"/>
      <c r="N2253" s="331"/>
    </row>
    <row r="2254" spans="2:14" ht="18" hidden="1" customHeight="1" outlineLevel="3">
      <c r="C2254" s="668"/>
      <c r="D2254" s="463"/>
      <c r="E2254" s="464"/>
      <c r="F2254" s="465"/>
      <c r="G2254" s="460">
        <f t="shared" si="438"/>
        <v>0</v>
      </c>
      <c r="H2254" s="639"/>
      <c r="I2254" s="642"/>
      <c r="J2254" s="344"/>
      <c r="K2254" s="331"/>
      <c r="L2254" s="331"/>
      <c r="M2254" s="331"/>
      <c r="N2254" s="331"/>
    </row>
    <row r="2255" spans="2:14" ht="18" hidden="1" customHeight="1" outlineLevel="2" collapsed="1" thickBot="1">
      <c r="C2255" s="669"/>
      <c r="D2255" s="429" t="s">
        <v>117</v>
      </c>
      <c r="E2255" s="423">
        <f>SUM(E2248:E2254)</f>
        <v>0</v>
      </c>
      <c r="F2255" s="423">
        <f>SUM(F2248:F2254)</f>
        <v>0</v>
      </c>
      <c r="G2255" s="443">
        <f>SUM(G2248:G2254)</f>
        <v>0</v>
      </c>
      <c r="H2255" s="654"/>
      <c r="I2255" s="655"/>
      <c r="J2255" s="344"/>
      <c r="K2255" s="331"/>
      <c r="L2255" s="331"/>
      <c r="M2255" s="331"/>
      <c r="N2255" s="331"/>
    </row>
    <row r="2256" spans="2:14" s="192" customFormat="1" ht="18" hidden="1" customHeight="1" outlineLevel="2">
      <c r="B2256"/>
      <c r="C2256" s="667" t="s">
        <v>124</v>
      </c>
      <c r="D2256" s="421"/>
      <c r="E2256" s="422"/>
      <c r="F2256" s="414"/>
      <c r="G2256" s="442">
        <f>F2256-E2256</f>
        <v>0</v>
      </c>
      <c r="H2256" s="651"/>
      <c r="I2256" s="652"/>
      <c r="J2256" s="363"/>
      <c r="K2256" s="364"/>
      <c r="L2256" s="364"/>
      <c r="M2256" s="364"/>
      <c r="N2256" s="364"/>
    </row>
    <row r="2257" spans="2:14" ht="18" hidden="1" customHeight="1" outlineLevel="2">
      <c r="C2257" s="668"/>
      <c r="D2257" s="457"/>
      <c r="E2257" s="458"/>
      <c r="F2257" s="459"/>
      <c r="G2257" s="460">
        <f t="shared" ref="G2257:G2261" si="439">F2257-E2257</f>
        <v>0</v>
      </c>
      <c r="H2257" s="637"/>
      <c r="I2257" s="641"/>
      <c r="J2257" s="344"/>
      <c r="K2257" s="331"/>
      <c r="L2257" s="331"/>
      <c r="M2257" s="331"/>
      <c r="N2257" s="331"/>
    </row>
    <row r="2258" spans="2:14" ht="18" hidden="1" customHeight="1" outlineLevel="2">
      <c r="C2258" s="668"/>
      <c r="D2258" s="457"/>
      <c r="E2258" s="461"/>
      <c r="F2258" s="462"/>
      <c r="G2258" s="460">
        <f t="shared" si="439"/>
        <v>0</v>
      </c>
      <c r="H2258" s="637"/>
      <c r="I2258" s="641"/>
      <c r="J2258" s="344"/>
      <c r="K2258" s="331"/>
      <c r="L2258" s="331"/>
      <c r="M2258" s="331"/>
      <c r="N2258" s="331"/>
    </row>
    <row r="2259" spans="2:14" ht="18" hidden="1" customHeight="1" outlineLevel="3">
      <c r="C2259" s="668"/>
      <c r="D2259" s="457"/>
      <c r="E2259" s="461"/>
      <c r="F2259" s="462"/>
      <c r="G2259" s="460">
        <f t="shared" si="439"/>
        <v>0</v>
      </c>
      <c r="H2259" s="637"/>
      <c r="I2259" s="641"/>
      <c r="J2259" s="344"/>
      <c r="K2259" s="331"/>
      <c r="L2259" s="331"/>
      <c r="M2259" s="331"/>
      <c r="N2259" s="331"/>
    </row>
    <row r="2260" spans="2:14" ht="18" hidden="1" customHeight="1" outlineLevel="3">
      <c r="C2260" s="668"/>
      <c r="D2260" s="457"/>
      <c r="E2260" s="461"/>
      <c r="F2260" s="462"/>
      <c r="G2260" s="460">
        <f t="shared" si="439"/>
        <v>0</v>
      </c>
      <c r="H2260" s="637"/>
      <c r="I2260" s="641"/>
      <c r="J2260" s="344"/>
      <c r="K2260" s="331"/>
      <c r="L2260" s="331"/>
      <c r="M2260" s="331"/>
      <c r="N2260" s="331"/>
    </row>
    <row r="2261" spans="2:14" ht="18" hidden="1" customHeight="1" outlineLevel="3">
      <c r="C2261" s="668"/>
      <c r="D2261" s="457"/>
      <c r="E2261" s="461"/>
      <c r="F2261" s="462"/>
      <c r="G2261" s="460">
        <f t="shared" si="439"/>
        <v>0</v>
      </c>
      <c r="H2261" s="637"/>
      <c r="I2261" s="641"/>
      <c r="J2261" s="344"/>
      <c r="K2261" s="331"/>
      <c r="L2261" s="331"/>
      <c r="M2261" s="331"/>
      <c r="N2261" s="331"/>
    </row>
    <row r="2262" spans="2:14" ht="18" hidden="1" customHeight="1" outlineLevel="3">
      <c r="C2262" s="668"/>
      <c r="D2262" s="463"/>
      <c r="E2262" s="464"/>
      <c r="F2262" s="465"/>
      <c r="G2262" s="460">
        <f>F2262-E2262</f>
        <v>0</v>
      </c>
      <c r="H2262" s="639"/>
      <c r="I2262" s="642"/>
      <c r="J2262" s="344"/>
      <c r="K2262" s="331"/>
      <c r="L2262" s="331"/>
      <c r="M2262" s="331"/>
      <c r="N2262" s="331"/>
    </row>
    <row r="2263" spans="2:14" ht="18" hidden="1" customHeight="1" outlineLevel="2" collapsed="1" thickBot="1">
      <c r="C2263" s="669"/>
      <c r="D2263" s="429" t="s">
        <v>117</v>
      </c>
      <c r="E2263" s="424">
        <f>SUM(E2256:E2262)</f>
        <v>0</v>
      </c>
      <c r="F2263" s="424">
        <f>SUM(F2256:F2262)</f>
        <v>0</v>
      </c>
      <c r="G2263" s="425">
        <f>SUM(G2256:G2262)</f>
        <v>0</v>
      </c>
      <c r="H2263" s="659"/>
      <c r="I2263" s="660"/>
      <c r="J2263" s="344"/>
      <c r="K2263" s="331"/>
      <c r="L2263" s="331"/>
      <c r="M2263" s="331"/>
      <c r="N2263" s="331"/>
    </row>
    <row r="2264" spans="2:14" s="193" customFormat="1" ht="18" hidden="1" customHeight="1" outlineLevel="3">
      <c r="B2264"/>
      <c r="C2264" s="667" t="s">
        <v>125</v>
      </c>
      <c r="D2264" s="421"/>
      <c r="E2264" s="422"/>
      <c r="F2264" s="414"/>
      <c r="G2264" s="442">
        <f>F2264-E2264</f>
        <v>0</v>
      </c>
      <c r="H2264" s="661"/>
      <c r="I2264" s="662"/>
      <c r="J2264" s="365"/>
      <c r="K2264" s="366"/>
      <c r="L2264" s="366"/>
      <c r="M2264" s="366"/>
      <c r="N2264" s="366"/>
    </row>
    <row r="2265" spans="2:14" ht="18" hidden="1" customHeight="1" outlineLevel="3">
      <c r="C2265" s="668"/>
      <c r="D2265" s="457"/>
      <c r="E2265" s="458"/>
      <c r="F2265" s="459"/>
      <c r="G2265" s="460">
        <f>F2265-E2265</f>
        <v>0</v>
      </c>
      <c r="H2265" s="637"/>
      <c r="I2265" s="638"/>
      <c r="J2265" s="344"/>
      <c r="K2265" s="331"/>
      <c r="L2265" s="331"/>
      <c r="M2265" s="331"/>
      <c r="N2265" s="331"/>
    </row>
    <row r="2266" spans="2:14" ht="18" hidden="1" customHeight="1" outlineLevel="3">
      <c r="C2266" s="668"/>
      <c r="D2266" s="457"/>
      <c r="E2266" s="461"/>
      <c r="F2266" s="462"/>
      <c r="G2266" s="460">
        <f t="shared" ref="G2266:G2268" si="440">F2266-E2266</f>
        <v>0</v>
      </c>
      <c r="H2266" s="637"/>
      <c r="I2266" s="638"/>
      <c r="J2266" s="344"/>
      <c r="K2266" s="331"/>
      <c r="L2266" s="331"/>
      <c r="M2266" s="331"/>
      <c r="N2266" s="331"/>
    </row>
    <row r="2267" spans="2:14" ht="18" hidden="1" customHeight="1" outlineLevel="4">
      <c r="C2267" s="668"/>
      <c r="D2267" s="457"/>
      <c r="E2267" s="461"/>
      <c r="F2267" s="462"/>
      <c r="G2267" s="460">
        <f t="shared" si="440"/>
        <v>0</v>
      </c>
      <c r="H2267" s="637"/>
      <c r="I2267" s="638"/>
      <c r="J2267" s="344"/>
      <c r="K2267" s="331"/>
      <c r="L2267" s="331"/>
      <c r="M2267" s="331"/>
      <c r="N2267" s="331"/>
    </row>
    <row r="2268" spans="2:14" ht="18" hidden="1" customHeight="1" outlineLevel="4">
      <c r="C2268" s="668"/>
      <c r="D2268" s="457"/>
      <c r="E2268" s="461"/>
      <c r="F2268" s="462"/>
      <c r="G2268" s="460">
        <f t="shared" si="440"/>
        <v>0</v>
      </c>
      <c r="H2268" s="637"/>
      <c r="I2268" s="638"/>
      <c r="J2268" s="344"/>
      <c r="K2268" s="331"/>
      <c r="L2268" s="331"/>
      <c r="M2268" s="331"/>
      <c r="N2268" s="331"/>
    </row>
    <row r="2269" spans="2:14" ht="18" hidden="1" customHeight="1" outlineLevel="4">
      <c r="C2269" s="668"/>
      <c r="D2269" s="457"/>
      <c r="E2269" s="461"/>
      <c r="F2269" s="462"/>
      <c r="G2269" s="460">
        <f>F2269-E2269</f>
        <v>0</v>
      </c>
      <c r="H2269" s="637"/>
      <c r="I2269" s="638"/>
      <c r="J2269" s="344"/>
      <c r="K2269" s="331"/>
      <c r="L2269" s="331"/>
      <c r="M2269" s="331"/>
      <c r="N2269" s="331"/>
    </row>
    <row r="2270" spans="2:14" ht="18" hidden="1" customHeight="1" outlineLevel="4">
      <c r="C2270" s="668"/>
      <c r="D2270" s="463"/>
      <c r="E2270" s="464"/>
      <c r="F2270" s="465"/>
      <c r="G2270" s="460">
        <f t="shared" ref="G2270" si="441">F2270-E2270</f>
        <v>0</v>
      </c>
      <c r="H2270" s="639"/>
      <c r="I2270" s="640"/>
      <c r="J2270" s="344"/>
      <c r="K2270" s="331"/>
      <c r="L2270" s="331"/>
      <c r="M2270" s="331"/>
      <c r="N2270" s="331"/>
    </row>
    <row r="2271" spans="2:14" ht="18" hidden="1" customHeight="1" outlineLevel="3" collapsed="1" thickBot="1">
      <c r="C2271" s="669"/>
      <c r="D2271" s="429" t="s">
        <v>117</v>
      </c>
      <c r="E2271" s="367">
        <f>SUM(E2264:E2270)</f>
        <v>0</v>
      </c>
      <c r="F2271" s="367">
        <f>SUM(F2264:F2270)</f>
        <v>0</v>
      </c>
      <c r="G2271" s="415">
        <f>SUM(G2264:G2270)</f>
        <v>0</v>
      </c>
      <c r="H2271" s="657"/>
      <c r="I2271" s="658"/>
      <c r="J2271" s="344"/>
      <c r="K2271" s="331"/>
      <c r="L2271" s="331"/>
      <c r="M2271" s="331"/>
      <c r="N2271" s="331"/>
    </row>
    <row r="2272" spans="2:14" s="192" customFormat="1" ht="18" hidden="1" customHeight="1" outlineLevel="3">
      <c r="B2272"/>
      <c r="C2272" s="667" t="s">
        <v>126</v>
      </c>
      <c r="D2272" s="421"/>
      <c r="E2272" s="422"/>
      <c r="F2272" s="414"/>
      <c r="G2272" s="442">
        <f>F2272-E2272</f>
        <v>0</v>
      </c>
      <c r="H2272" s="651"/>
      <c r="I2272" s="652"/>
      <c r="J2272" s="363"/>
      <c r="K2272" s="364"/>
      <c r="L2272" s="364"/>
      <c r="M2272" s="364"/>
      <c r="N2272" s="364"/>
    </row>
    <row r="2273" spans="2:14" ht="18" hidden="1" customHeight="1" outlineLevel="3">
      <c r="C2273" s="668"/>
      <c r="D2273" s="457"/>
      <c r="E2273" s="458"/>
      <c r="F2273" s="459"/>
      <c r="G2273" s="460">
        <f t="shared" ref="G2273:G2275" si="442">F2273-E2273</f>
        <v>0</v>
      </c>
      <c r="H2273" s="637"/>
      <c r="I2273" s="641"/>
      <c r="J2273" s="344"/>
      <c r="K2273" s="331"/>
      <c r="L2273" s="331"/>
      <c r="M2273" s="331"/>
      <c r="N2273" s="331"/>
    </row>
    <row r="2274" spans="2:14" ht="18" hidden="1" customHeight="1" outlineLevel="3">
      <c r="C2274" s="668"/>
      <c r="D2274" s="457"/>
      <c r="E2274" s="461"/>
      <c r="F2274" s="462"/>
      <c r="G2274" s="460">
        <f t="shared" si="442"/>
        <v>0</v>
      </c>
      <c r="H2274" s="637"/>
      <c r="I2274" s="641"/>
      <c r="J2274" s="344"/>
      <c r="K2274" s="331"/>
      <c r="L2274" s="331"/>
      <c r="M2274" s="331"/>
      <c r="N2274" s="331"/>
    </row>
    <row r="2275" spans="2:14" ht="18" hidden="1" customHeight="1" outlineLevel="4">
      <c r="C2275" s="668"/>
      <c r="D2275" s="457"/>
      <c r="E2275" s="461"/>
      <c r="F2275" s="462"/>
      <c r="G2275" s="460">
        <f t="shared" si="442"/>
        <v>0</v>
      </c>
      <c r="H2275" s="637"/>
      <c r="I2275" s="641"/>
      <c r="J2275" s="344"/>
      <c r="K2275" s="331"/>
      <c r="L2275" s="331"/>
      <c r="M2275" s="331"/>
      <c r="N2275" s="331"/>
    </row>
    <row r="2276" spans="2:14" ht="18" hidden="1" customHeight="1" outlineLevel="4">
      <c r="C2276" s="668"/>
      <c r="D2276" s="457"/>
      <c r="E2276" s="461"/>
      <c r="F2276" s="462"/>
      <c r="G2276" s="460">
        <f>F2276-E2276</f>
        <v>0</v>
      </c>
      <c r="H2276" s="637"/>
      <c r="I2276" s="641"/>
      <c r="J2276" s="344"/>
      <c r="K2276" s="331"/>
      <c r="L2276" s="331"/>
      <c r="M2276" s="331"/>
      <c r="N2276" s="331"/>
    </row>
    <row r="2277" spans="2:14" ht="18" hidden="1" customHeight="1" outlineLevel="4">
      <c r="C2277" s="668"/>
      <c r="D2277" s="457"/>
      <c r="E2277" s="461"/>
      <c r="F2277" s="462"/>
      <c r="G2277" s="460">
        <f t="shared" ref="G2277:G2278" si="443">F2277-E2277</f>
        <v>0</v>
      </c>
      <c r="H2277" s="637"/>
      <c r="I2277" s="641"/>
      <c r="J2277" s="344"/>
      <c r="K2277" s="331"/>
      <c r="L2277" s="331"/>
      <c r="M2277" s="331"/>
      <c r="N2277" s="331"/>
    </row>
    <row r="2278" spans="2:14" ht="18" hidden="1" customHeight="1" outlineLevel="4">
      <c r="C2278" s="668"/>
      <c r="D2278" s="463"/>
      <c r="E2278" s="464"/>
      <c r="F2278" s="465"/>
      <c r="G2278" s="460">
        <f t="shared" si="443"/>
        <v>0</v>
      </c>
      <c r="H2278" s="639"/>
      <c r="I2278" s="642"/>
      <c r="J2278" s="344"/>
      <c r="K2278" s="331"/>
      <c r="L2278" s="331"/>
      <c r="M2278" s="331"/>
      <c r="N2278" s="331"/>
    </row>
    <row r="2279" spans="2:14" ht="18" hidden="1" customHeight="1" outlineLevel="3" collapsed="1" thickBot="1">
      <c r="C2279" s="669"/>
      <c r="D2279" s="429" t="s">
        <v>117</v>
      </c>
      <c r="E2279" s="424">
        <f>SUM(E2272:E2278)</f>
        <v>0</v>
      </c>
      <c r="F2279" s="424">
        <f>SUM(F2272:F2278)</f>
        <v>0</v>
      </c>
      <c r="G2279" s="425">
        <f>SUM(G2272:G2278)</f>
        <v>0</v>
      </c>
      <c r="H2279" s="659"/>
      <c r="I2279" s="660"/>
      <c r="J2279" s="344"/>
      <c r="K2279" s="331"/>
      <c r="L2279" s="331"/>
      <c r="M2279" s="331"/>
      <c r="N2279" s="331"/>
    </row>
    <row r="2280" spans="2:14" s="192" customFormat="1" ht="18" hidden="1" customHeight="1" outlineLevel="3">
      <c r="B2280"/>
      <c r="C2280" s="667" t="s">
        <v>127</v>
      </c>
      <c r="D2280" s="421"/>
      <c r="E2280" s="422"/>
      <c r="F2280" s="414"/>
      <c r="G2280" s="442">
        <f>F2280-E2280</f>
        <v>0</v>
      </c>
      <c r="H2280" s="651"/>
      <c r="I2280" s="652"/>
      <c r="J2280" s="363"/>
      <c r="K2280" s="364"/>
      <c r="L2280" s="364"/>
      <c r="M2280" s="364"/>
      <c r="N2280" s="364"/>
    </row>
    <row r="2281" spans="2:14" ht="18" hidden="1" customHeight="1" outlineLevel="3">
      <c r="C2281" s="668"/>
      <c r="D2281" s="457"/>
      <c r="E2281" s="458"/>
      <c r="F2281" s="459"/>
      <c r="G2281" s="460">
        <f t="shared" ref="G2281:G2284" si="444">F2281-E2281</f>
        <v>0</v>
      </c>
      <c r="H2281" s="637"/>
      <c r="I2281" s="641"/>
      <c r="J2281" s="344"/>
      <c r="K2281" s="331"/>
      <c r="L2281" s="331"/>
      <c r="M2281" s="331"/>
      <c r="N2281" s="331"/>
    </row>
    <row r="2282" spans="2:14" ht="18" hidden="1" customHeight="1" outlineLevel="3">
      <c r="C2282" s="668"/>
      <c r="D2282" s="457"/>
      <c r="E2282" s="461"/>
      <c r="F2282" s="462"/>
      <c r="G2282" s="460">
        <f t="shared" si="444"/>
        <v>0</v>
      </c>
      <c r="H2282" s="637"/>
      <c r="I2282" s="641"/>
      <c r="J2282" s="344"/>
      <c r="K2282" s="331"/>
      <c r="L2282" s="331"/>
      <c r="M2282" s="331"/>
      <c r="N2282" s="331"/>
    </row>
    <row r="2283" spans="2:14" ht="18" hidden="1" customHeight="1" outlineLevel="4">
      <c r="C2283" s="668"/>
      <c r="D2283" s="457"/>
      <c r="E2283" s="461"/>
      <c r="F2283" s="462"/>
      <c r="G2283" s="460">
        <f t="shared" si="444"/>
        <v>0</v>
      </c>
      <c r="H2283" s="637"/>
      <c r="I2283" s="641"/>
      <c r="J2283" s="344"/>
      <c r="K2283" s="331"/>
      <c r="L2283" s="331"/>
      <c r="M2283" s="331"/>
      <c r="N2283" s="331"/>
    </row>
    <row r="2284" spans="2:14" ht="18" hidden="1" customHeight="1" outlineLevel="4">
      <c r="C2284" s="668"/>
      <c r="D2284" s="457"/>
      <c r="E2284" s="461"/>
      <c r="F2284" s="462"/>
      <c r="G2284" s="460">
        <f t="shared" si="444"/>
        <v>0</v>
      </c>
      <c r="H2284" s="637"/>
      <c r="I2284" s="641"/>
      <c r="J2284" s="344"/>
      <c r="K2284" s="331"/>
      <c r="L2284" s="331"/>
      <c r="M2284" s="331"/>
      <c r="N2284" s="331"/>
    </row>
    <row r="2285" spans="2:14" ht="18" hidden="1" customHeight="1" outlineLevel="4">
      <c r="C2285" s="668"/>
      <c r="D2285" s="457"/>
      <c r="E2285" s="461"/>
      <c r="F2285" s="462"/>
      <c r="G2285" s="460">
        <f>F2285-E2285</f>
        <v>0</v>
      </c>
      <c r="H2285" s="637"/>
      <c r="I2285" s="641"/>
      <c r="J2285" s="344"/>
      <c r="K2285" s="331"/>
      <c r="L2285" s="331"/>
      <c r="M2285" s="331"/>
      <c r="N2285" s="331"/>
    </row>
    <row r="2286" spans="2:14" ht="18" hidden="1" customHeight="1" outlineLevel="4">
      <c r="C2286" s="668"/>
      <c r="D2286" s="463"/>
      <c r="E2286" s="464"/>
      <c r="F2286" s="465"/>
      <c r="G2286" s="460">
        <f t="shared" ref="G2286" si="445">F2286-E2286</f>
        <v>0</v>
      </c>
      <c r="H2286" s="639"/>
      <c r="I2286" s="642"/>
      <c r="J2286" s="344"/>
      <c r="K2286" s="331"/>
      <c r="L2286" s="331"/>
      <c r="M2286" s="331"/>
      <c r="N2286" s="331"/>
    </row>
    <row r="2287" spans="2:14" ht="18" hidden="1" customHeight="1" outlineLevel="3" collapsed="1" thickBot="1">
      <c r="C2287" s="669"/>
      <c r="D2287" s="429" t="s">
        <v>117</v>
      </c>
      <c r="E2287" s="424">
        <f>SUM(E2280:E2286)</f>
        <v>0</v>
      </c>
      <c r="F2287" s="424">
        <f>SUM(F2280:F2286)</f>
        <v>0</v>
      </c>
      <c r="G2287" s="425">
        <f>SUM(G2280:G2286)</f>
        <v>0</v>
      </c>
      <c r="H2287" s="659"/>
      <c r="I2287" s="660"/>
      <c r="J2287" s="344"/>
      <c r="K2287" s="331"/>
      <c r="L2287" s="331"/>
      <c r="M2287" s="331"/>
      <c r="N2287" s="331"/>
    </row>
    <row r="2288" spans="2:14" s="192" customFormat="1" ht="18" hidden="1" customHeight="1" outlineLevel="3">
      <c r="B2288"/>
      <c r="C2288" s="667" t="s">
        <v>128</v>
      </c>
      <c r="D2288" s="421"/>
      <c r="E2288" s="422"/>
      <c r="F2288" s="414"/>
      <c r="G2288" s="442">
        <f>F2288-E2288</f>
        <v>0</v>
      </c>
      <c r="H2288" s="651"/>
      <c r="I2288" s="652"/>
      <c r="J2288" s="363"/>
      <c r="K2288" s="364"/>
      <c r="L2288" s="364"/>
      <c r="M2288" s="364"/>
      <c r="N2288" s="364"/>
    </row>
    <row r="2289" spans="2:14" ht="18" hidden="1" customHeight="1" outlineLevel="3">
      <c r="C2289" s="668"/>
      <c r="D2289" s="457"/>
      <c r="E2289" s="458"/>
      <c r="F2289" s="459"/>
      <c r="G2289" s="460">
        <f>F2289-E2289</f>
        <v>0</v>
      </c>
      <c r="H2289" s="637"/>
      <c r="I2289" s="641"/>
      <c r="J2289" s="344"/>
      <c r="K2289" s="331"/>
      <c r="L2289" s="331"/>
      <c r="M2289" s="331"/>
      <c r="N2289" s="331"/>
    </row>
    <row r="2290" spans="2:14" ht="18" hidden="1" customHeight="1" outlineLevel="3">
      <c r="C2290" s="668"/>
      <c r="D2290" s="457"/>
      <c r="E2290" s="461"/>
      <c r="F2290" s="462"/>
      <c r="G2290" s="460">
        <f>F2290-E2290</f>
        <v>0</v>
      </c>
      <c r="H2290" s="637"/>
      <c r="I2290" s="641"/>
      <c r="J2290" s="344"/>
      <c r="K2290" s="331"/>
      <c r="L2290" s="331"/>
      <c r="M2290" s="331"/>
      <c r="N2290" s="331"/>
    </row>
    <row r="2291" spans="2:14" ht="18" hidden="1" customHeight="1" outlineLevel="4">
      <c r="C2291" s="668"/>
      <c r="D2291" s="457"/>
      <c r="E2291" s="461"/>
      <c r="F2291" s="462"/>
      <c r="G2291" s="460">
        <f t="shared" ref="G2291:G2294" si="446">F2291-E2291</f>
        <v>0</v>
      </c>
      <c r="H2291" s="637"/>
      <c r="I2291" s="641"/>
      <c r="J2291" s="344"/>
      <c r="K2291" s="331"/>
      <c r="L2291" s="331"/>
      <c r="M2291" s="331"/>
      <c r="N2291" s="331"/>
    </row>
    <row r="2292" spans="2:14" ht="18" hidden="1" customHeight="1" outlineLevel="4">
      <c r="C2292" s="668"/>
      <c r="D2292" s="457"/>
      <c r="E2292" s="461"/>
      <c r="F2292" s="462"/>
      <c r="G2292" s="460">
        <f t="shared" si="446"/>
        <v>0</v>
      </c>
      <c r="H2292" s="637"/>
      <c r="I2292" s="641"/>
      <c r="J2292" s="344"/>
      <c r="K2292" s="331"/>
      <c r="L2292" s="331"/>
      <c r="M2292" s="331"/>
      <c r="N2292" s="331"/>
    </row>
    <row r="2293" spans="2:14" ht="18" hidden="1" customHeight="1" outlineLevel="4">
      <c r="C2293" s="668"/>
      <c r="D2293" s="457"/>
      <c r="E2293" s="461"/>
      <c r="F2293" s="462"/>
      <c r="G2293" s="460">
        <f t="shared" si="446"/>
        <v>0</v>
      </c>
      <c r="H2293" s="637"/>
      <c r="I2293" s="641"/>
      <c r="J2293" s="344"/>
      <c r="K2293" s="331"/>
      <c r="L2293" s="331"/>
      <c r="M2293" s="331"/>
      <c r="N2293" s="331"/>
    </row>
    <row r="2294" spans="2:14" ht="18" hidden="1" customHeight="1" outlineLevel="4">
      <c r="C2294" s="668"/>
      <c r="D2294" s="463"/>
      <c r="E2294" s="464"/>
      <c r="F2294" s="465"/>
      <c r="G2294" s="460">
        <f t="shared" si="446"/>
        <v>0</v>
      </c>
      <c r="H2294" s="639"/>
      <c r="I2294" s="642"/>
      <c r="J2294" s="344"/>
      <c r="K2294" s="331"/>
      <c r="L2294" s="331"/>
      <c r="M2294" s="331"/>
      <c r="N2294" s="331"/>
    </row>
    <row r="2295" spans="2:14" ht="18" hidden="1" customHeight="1" outlineLevel="3" thickBot="1">
      <c r="C2295" s="669"/>
      <c r="D2295" s="429" t="s">
        <v>117</v>
      </c>
      <c r="E2295" s="424">
        <f>SUM(E2288:E2294)</f>
        <v>0</v>
      </c>
      <c r="F2295" s="424">
        <f>SUM(F2288:F2294)</f>
        <v>0</v>
      </c>
      <c r="G2295" s="425">
        <f>SUM(G2288:G2294)</f>
        <v>0</v>
      </c>
      <c r="H2295" s="659"/>
      <c r="I2295" s="660"/>
      <c r="J2295" s="344"/>
      <c r="K2295" s="331"/>
      <c r="L2295" s="331"/>
      <c r="M2295" s="331"/>
      <c r="N2295" s="331"/>
    </row>
    <row r="2296" spans="2:14" ht="18" hidden="1" customHeight="1" outlineLevel="3">
      <c r="C2296" s="667" t="s">
        <v>129</v>
      </c>
      <c r="D2296" s="421"/>
      <c r="E2296" s="422"/>
      <c r="F2296" s="414"/>
      <c r="G2296" s="442">
        <f>F2296-E2296</f>
        <v>0</v>
      </c>
      <c r="H2296" s="651"/>
      <c r="I2296" s="652"/>
      <c r="J2296" s="344"/>
      <c r="K2296" s="331"/>
      <c r="L2296" s="331"/>
      <c r="M2296" s="331"/>
      <c r="N2296" s="331"/>
    </row>
    <row r="2297" spans="2:14" ht="18" hidden="1" customHeight="1" outlineLevel="3">
      <c r="C2297" s="668"/>
      <c r="D2297" s="457"/>
      <c r="E2297" s="458"/>
      <c r="F2297" s="459"/>
      <c r="G2297" s="460">
        <f t="shared" ref="G2297:G2301" si="447">F2297-E2297</f>
        <v>0</v>
      </c>
      <c r="H2297" s="637"/>
      <c r="I2297" s="641"/>
      <c r="J2297" s="344"/>
      <c r="K2297" s="331"/>
      <c r="L2297" s="331"/>
      <c r="M2297" s="331"/>
      <c r="N2297" s="331"/>
    </row>
    <row r="2298" spans="2:14" ht="18" hidden="1" customHeight="1" outlineLevel="3">
      <c r="C2298" s="668"/>
      <c r="D2298" s="457"/>
      <c r="E2298" s="461"/>
      <c r="F2298" s="462"/>
      <c r="G2298" s="460">
        <f t="shared" si="447"/>
        <v>0</v>
      </c>
      <c r="H2298" s="637"/>
      <c r="I2298" s="641"/>
      <c r="J2298" s="344"/>
      <c r="K2298" s="331"/>
      <c r="L2298" s="331"/>
      <c r="M2298" s="331"/>
      <c r="N2298" s="331"/>
    </row>
    <row r="2299" spans="2:14" ht="18" hidden="1" customHeight="1" outlineLevel="4">
      <c r="C2299" s="668"/>
      <c r="D2299" s="457"/>
      <c r="E2299" s="461"/>
      <c r="F2299" s="462"/>
      <c r="G2299" s="460">
        <f t="shared" si="447"/>
        <v>0</v>
      </c>
      <c r="H2299" s="637"/>
      <c r="I2299" s="641"/>
      <c r="J2299" s="344"/>
      <c r="K2299" s="331"/>
      <c r="L2299" s="331"/>
      <c r="M2299" s="331"/>
      <c r="N2299" s="331"/>
    </row>
    <row r="2300" spans="2:14" ht="18" hidden="1" customHeight="1" outlineLevel="4">
      <c r="C2300" s="668"/>
      <c r="D2300" s="457"/>
      <c r="E2300" s="461"/>
      <c r="F2300" s="462"/>
      <c r="G2300" s="460">
        <f t="shared" si="447"/>
        <v>0</v>
      </c>
      <c r="H2300" s="637"/>
      <c r="I2300" s="641"/>
      <c r="J2300" s="344"/>
      <c r="K2300" s="331"/>
      <c r="L2300" s="331"/>
      <c r="M2300" s="331"/>
      <c r="N2300" s="331"/>
    </row>
    <row r="2301" spans="2:14" ht="18" hidden="1" customHeight="1" outlineLevel="4">
      <c r="C2301" s="668"/>
      <c r="D2301" s="457"/>
      <c r="E2301" s="461"/>
      <c r="F2301" s="462"/>
      <c r="G2301" s="460">
        <f t="shared" si="447"/>
        <v>0</v>
      </c>
      <c r="H2301" s="637"/>
      <c r="I2301" s="641"/>
      <c r="J2301" s="344"/>
      <c r="K2301" s="331"/>
      <c r="L2301" s="331"/>
      <c r="M2301" s="331"/>
      <c r="N2301" s="331"/>
    </row>
    <row r="2302" spans="2:14" ht="18" hidden="1" customHeight="1" outlineLevel="4">
      <c r="C2302" s="668"/>
      <c r="D2302" s="463"/>
      <c r="E2302" s="464"/>
      <c r="F2302" s="465"/>
      <c r="G2302" s="460">
        <f>F2302-E2302</f>
        <v>0</v>
      </c>
      <c r="H2302" s="639"/>
      <c r="I2302" s="642"/>
      <c r="J2302" s="344"/>
      <c r="K2302" s="331"/>
      <c r="L2302" s="331"/>
      <c r="M2302" s="331"/>
      <c r="N2302" s="331"/>
    </row>
    <row r="2303" spans="2:14" ht="18" hidden="1" customHeight="1" outlineLevel="3" collapsed="1" thickBot="1">
      <c r="C2303" s="669"/>
      <c r="D2303" s="429" t="s">
        <v>117</v>
      </c>
      <c r="E2303" s="423">
        <f>SUM(E2296:E2302)</f>
        <v>0</v>
      </c>
      <c r="F2303" s="423">
        <f>SUM(F2296:F2302)</f>
        <v>0</v>
      </c>
      <c r="G2303" s="443">
        <f>SUM(G2296:G2302)</f>
        <v>0</v>
      </c>
      <c r="H2303" s="654"/>
      <c r="I2303" s="655"/>
      <c r="J2303" s="344"/>
      <c r="K2303" s="331"/>
      <c r="L2303" s="331"/>
      <c r="M2303" s="331"/>
      <c r="N2303" s="331"/>
    </row>
    <row r="2304" spans="2:14" s="192" customFormat="1" ht="18" hidden="1" customHeight="1" outlineLevel="3">
      <c r="B2304"/>
      <c r="C2304" s="667" t="s">
        <v>130</v>
      </c>
      <c r="D2304" s="421"/>
      <c r="E2304" s="422"/>
      <c r="F2304" s="414"/>
      <c r="G2304" s="442">
        <f>F2304-E2304</f>
        <v>0</v>
      </c>
      <c r="H2304" s="651"/>
      <c r="I2304" s="652"/>
      <c r="J2304" s="363"/>
      <c r="K2304" s="364"/>
      <c r="L2304" s="364"/>
      <c r="M2304" s="364"/>
      <c r="N2304" s="364"/>
    </row>
    <row r="2305" spans="2:14" ht="18" hidden="1" customHeight="1" outlineLevel="3">
      <c r="C2305" s="668"/>
      <c r="D2305" s="457"/>
      <c r="E2305" s="458"/>
      <c r="F2305" s="459"/>
      <c r="G2305" s="460">
        <f>F2305-E2305</f>
        <v>0</v>
      </c>
      <c r="H2305" s="637"/>
      <c r="I2305" s="641"/>
      <c r="J2305" s="344"/>
      <c r="K2305" s="331"/>
      <c r="L2305" s="331"/>
      <c r="M2305" s="331"/>
      <c r="N2305" s="331"/>
    </row>
    <row r="2306" spans="2:14" ht="18" hidden="1" customHeight="1" outlineLevel="3">
      <c r="C2306" s="668"/>
      <c r="D2306" s="457"/>
      <c r="E2306" s="461"/>
      <c r="F2306" s="462"/>
      <c r="G2306" s="460">
        <f t="shared" ref="G2306:G2308" si="448">F2306-E2306</f>
        <v>0</v>
      </c>
      <c r="H2306" s="637"/>
      <c r="I2306" s="641"/>
      <c r="J2306" s="344"/>
      <c r="K2306" s="331"/>
      <c r="L2306" s="331"/>
      <c r="M2306" s="331"/>
      <c r="N2306" s="331"/>
    </row>
    <row r="2307" spans="2:14" ht="18" hidden="1" customHeight="1" outlineLevel="4">
      <c r="C2307" s="668"/>
      <c r="D2307" s="457"/>
      <c r="E2307" s="461"/>
      <c r="F2307" s="462"/>
      <c r="G2307" s="460">
        <f t="shared" si="448"/>
        <v>0</v>
      </c>
      <c r="H2307" s="637"/>
      <c r="I2307" s="641"/>
      <c r="J2307" s="344"/>
      <c r="K2307" s="331"/>
      <c r="L2307" s="331"/>
      <c r="M2307" s="331"/>
      <c r="N2307" s="331"/>
    </row>
    <row r="2308" spans="2:14" ht="18" hidden="1" customHeight="1" outlineLevel="4">
      <c r="C2308" s="668"/>
      <c r="D2308" s="457"/>
      <c r="E2308" s="461"/>
      <c r="F2308" s="462"/>
      <c r="G2308" s="460">
        <f t="shared" si="448"/>
        <v>0</v>
      </c>
      <c r="H2308" s="637"/>
      <c r="I2308" s="641"/>
      <c r="J2308" s="344"/>
      <c r="K2308" s="331"/>
      <c r="L2308" s="331"/>
      <c r="M2308" s="331"/>
      <c r="N2308" s="331"/>
    </row>
    <row r="2309" spans="2:14" ht="18" hidden="1" customHeight="1" outlineLevel="4">
      <c r="C2309" s="668"/>
      <c r="D2309" s="457"/>
      <c r="E2309" s="461"/>
      <c r="F2309" s="462"/>
      <c r="G2309" s="460">
        <f>F2309-E2309</f>
        <v>0</v>
      </c>
      <c r="H2309" s="637"/>
      <c r="I2309" s="641"/>
      <c r="J2309" s="344"/>
      <c r="K2309" s="331"/>
      <c r="L2309" s="331"/>
      <c r="M2309" s="331"/>
      <c r="N2309" s="331"/>
    </row>
    <row r="2310" spans="2:14" ht="18" hidden="1" customHeight="1" outlineLevel="4">
      <c r="C2310" s="668"/>
      <c r="D2310" s="463"/>
      <c r="E2310" s="464"/>
      <c r="F2310" s="465"/>
      <c r="G2310" s="460">
        <f t="shared" ref="G2310" si="449">F2310-E2310</f>
        <v>0</v>
      </c>
      <c r="H2310" s="639"/>
      <c r="I2310" s="642"/>
      <c r="J2310" s="344"/>
      <c r="K2310" s="331"/>
      <c r="L2310" s="331"/>
      <c r="M2310" s="331"/>
      <c r="N2310" s="331"/>
    </row>
    <row r="2311" spans="2:14" ht="18" hidden="1" customHeight="1" outlineLevel="3" collapsed="1" thickBot="1">
      <c r="C2311" s="669"/>
      <c r="D2311" s="429" t="s">
        <v>117</v>
      </c>
      <c r="E2311" s="424">
        <f>SUM(E2304:E2310)</f>
        <v>0</v>
      </c>
      <c r="F2311" s="424">
        <f>SUM(F2304:F2310)</f>
        <v>0</v>
      </c>
      <c r="G2311" s="425">
        <f>SUM(G2304:G2310)</f>
        <v>0</v>
      </c>
      <c r="H2311" s="659"/>
      <c r="I2311" s="660"/>
      <c r="J2311" s="344"/>
      <c r="K2311" s="331"/>
      <c r="L2311" s="331"/>
      <c r="M2311" s="331"/>
      <c r="N2311" s="331"/>
    </row>
    <row r="2312" spans="2:14" s="193" customFormat="1" ht="18" hidden="1" customHeight="1" outlineLevel="3">
      <c r="B2312"/>
      <c r="C2312" s="667" t="s">
        <v>131</v>
      </c>
      <c r="D2312" s="421"/>
      <c r="E2312" s="422"/>
      <c r="F2312" s="414"/>
      <c r="G2312" s="442">
        <f>F2312-E2312</f>
        <v>0</v>
      </c>
      <c r="H2312" s="661"/>
      <c r="I2312" s="662"/>
      <c r="J2312" s="365"/>
      <c r="K2312" s="366"/>
      <c r="L2312" s="366"/>
      <c r="M2312" s="366"/>
      <c r="N2312" s="366"/>
    </row>
    <row r="2313" spans="2:14" ht="18" hidden="1" customHeight="1" outlineLevel="3">
      <c r="C2313" s="668"/>
      <c r="D2313" s="457"/>
      <c r="E2313" s="458"/>
      <c r="F2313" s="459"/>
      <c r="G2313" s="460">
        <f t="shared" ref="G2313:G2315" si="450">F2313-E2313</f>
        <v>0</v>
      </c>
      <c r="H2313" s="637"/>
      <c r="I2313" s="638"/>
      <c r="J2313" s="344"/>
      <c r="K2313" s="331"/>
      <c r="L2313" s="331"/>
      <c r="M2313" s="331"/>
      <c r="N2313" s="331"/>
    </row>
    <row r="2314" spans="2:14" ht="18" hidden="1" customHeight="1" outlineLevel="3">
      <c r="C2314" s="668"/>
      <c r="D2314" s="457"/>
      <c r="E2314" s="461"/>
      <c r="F2314" s="462"/>
      <c r="G2314" s="460">
        <f t="shared" si="450"/>
        <v>0</v>
      </c>
      <c r="H2314" s="637"/>
      <c r="I2314" s="638"/>
      <c r="J2314" s="344"/>
      <c r="K2314" s="331"/>
      <c r="L2314" s="331"/>
      <c r="M2314" s="331"/>
      <c r="N2314" s="331"/>
    </row>
    <row r="2315" spans="2:14" ht="18" hidden="1" customHeight="1" outlineLevel="4">
      <c r="C2315" s="668"/>
      <c r="D2315" s="457"/>
      <c r="E2315" s="461"/>
      <c r="F2315" s="462"/>
      <c r="G2315" s="460">
        <f t="shared" si="450"/>
        <v>0</v>
      </c>
      <c r="H2315" s="637"/>
      <c r="I2315" s="638"/>
      <c r="J2315" s="344"/>
      <c r="K2315" s="331"/>
      <c r="L2315" s="331"/>
      <c r="M2315" s="331"/>
      <c r="N2315" s="331"/>
    </row>
    <row r="2316" spans="2:14" ht="18" hidden="1" customHeight="1" outlineLevel="4">
      <c r="C2316" s="668"/>
      <c r="D2316" s="457"/>
      <c r="E2316" s="461"/>
      <c r="F2316" s="462"/>
      <c r="G2316" s="460">
        <f>F2316-E2316</f>
        <v>0</v>
      </c>
      <c r="H2316" s="637"/>
      <c r="I2316" s="638"/>
      <c r="J2316" s="344"/>
      <c r="K2316" s="331"/>
      <c r="L2316" s="331"/>
      <c r="M2316" s="331"/>
      <c r="N2316" s="331"/>
    </row>
    <row r="2317" spans="2:14" ht="18" hidden="1" customHeight="1" outlineLevel="4">
      <c r="C2317" s="668"/>
      <c r="D2317" s="457"/>
      <c r="E2317" s="461"/>
      <c r="F2317" s="462"/>
      <c r="G2317" s="460">
        <f t="shared" ref="G2317:G2318" si="451">F2317-E2317</f>
        <v>0</v>
      </c>
      <c r="H2317" s="637"/>
      <c r="I2317" s="638"/>
      <c r="J2317" s="344"/>
      <c r="K2317" s="331"/>
      <c r="L2317" s="331"/>
      <c r="M2317" s="331"/>
      <c r="N2317" s="331"/>
    </row>
    <row r="2318" spans="2:14" ht="18" hidden="1" customHeight="1" outlineLevel="4">
      <c r="C2318" s="668"/>
      <c r="D2318" s="463"/>
      <c r="E2318" s="464"/>
      <c r="F2318" s="465"/>
      <c r="G2318" s="460">
        <f t="shared" si="451"/>
        <v>0</v>
      </c>
      <c r="H2318" s="639"/>
      <c r="I2318" s="640"/>
      <c r="J2318" s="344"/>
      <c r="K2318" s="331"/>
      <c r="L2318" s="331"/>
      <c r="M2318" s="331"/>
      <c r="N2318" s="331"/>
    </row>
    <row r="2319" spans="2:14" ht="18" hidden="1" customHeight="1" outlineLevel="3" collapsed="1" thickBot="1">
      <c r="C2319" s="669"/>
      <c r="D2319" s="429" t="s">
        <v>117</v>
      </c>
      <c r="E2319" s="367">
        <f>SUM(E2312:E2318)</f>
        <v>0</v>
      </c>
      <c r="F2319" s="367">
        <f>SUM(F2312:F2318)</f>
        <v>0</v>
      </c>
      <c r="G2319" s="415">
        <f>SUM(G2312:G2318)</f>
        <v>0</v>
      </c>
      <c r="H2319" s="657"/>
      <c r="I2319" s="658"/>
      <c r="J2319" s="344"/>
      <c r="K2319" s="331"/>
      <c r="L2319" s="331"/>
      <c r="M2319" s="331"/>
      <c r="N2319" s="331"/>
    </row>
    <row r="2320" spans="2:14" s="192" customFormat="1" ht="18" hidden="1" customHeight="1" outlineLevel="3">
      <c r="B2320"/>
      <c r="C2320" s="667" t="s">
        <v>132</v>
      </c>
      <c r="D2320" s="421"/>
      <c r="E2320" s="422"/>
      <c r="F2320" s="414"/>
      <c r="G2320" s="442">
        <f>F2320-E2320</f>
        <v>0</v>
      </c>
      <c r="H2320" s="651"/>
      <c r="I2320" s="652"/>
      <c r="J2320" s="363"/>
      <c r="K2320" s="364"/>
      <c r="L2320" s="364"/>
      <c r="M2320" s="364"/>
      <c r="N2320" s="364"/>
    </row>
    <row r="2321" spans="2:14" ht="18" hidden="1" customHeight="1" outlineLevel="3">
      <c r="C2321" s="668"/>
      <c r="D2321" s="457"/>
      <c r="E2321" s="458"/>
      <c r="F2321" s="459"/>
      <c r="G2321" s="460">
        <f t="shared" ref="G2321:G2324" si="452">F2321-E2321</f>
        <v>0</v>
      </c>
      <c r="H2321" s="637"/>
      <c r="I2321" s="641"/>
      <c r="J2321" s="344"/>
      <c r="K2321" s="331"/>
      <c r="L2321" s="331"/>
      <c r="M2321" s="331"/>
      <c r="N2321" s="331"/>
    </row>
    <row r="2322" spans="2:14" ht="18" hidden="1" customHeight="1" outlineLevel="3">
      <c r="C2322" s="668"/>
      <c r="D2322" s="457"/>
      <c r="E2322" s="461"/>
      <c r="F2322" s="462"/>
      <c r="G2322" s="460">
        <f t="shared" si="452"/>
        <v>0</v>
      </c>
      <c r="H2322" s="637"/>
      <c r="I2322" s="641"/>
      <c r="J2322" s="344"/>
      <c r="K2322" s="331"/>
      <c r="L2322" s="331"/>
      <c r="M2322" s="331"/>
      <c r="N2322" s="331"/>
    </row>
    <row r="2323" spans="2:14" ht="18" hidden="1" customHeight="1" outlineLevel="4">
      <c r="C2323" s="668"/>
      <c r="D2323" s="457"/>
      <c r="E2323" s="461"/>
      <c r="F2323" s="462"/>
      <c r="G2323" s="460">
        <f t="shared" si="452"/>
        <v>0</v>
      </c>
      <c r="H2323" s="637"/>
      <c r="I2323" s="641"/>
      <c r="J2323" s="344"/>
      <c r="K2323" s="331"/>
      <c r="L2323" s="331"/>
      <c r="M2323" s="331"/>
      <c r="N2323" s="331"/>
    </row>
    <row r="2324" spans="2:14" ht="18" hidden="1" customHeight="1" outlineLevel="4">
      <c r="C2324" s="668"/>
      <c r="D2324" s="457"/>
      <c r="E2324" s="461"/>
      <c r="F2324" s="462"/>
      <c r="G2324" s="460">
        <f t="shared" si="452"/>
        <v>0</v>
      </c>
      <c r="H2324" s="637"/>
      <c r="I2324" s="641"/>
      <c r="J2324" s="344"/>
      <c r="K2324" s="331"/>
      <c r="L2324" s="331"/>
      <c r="M2324" s="331"/>
      <c r="N2324" s="331"/>
    </row>
    <row r="2325" spans="2:14" ht="18" hidden="1" customHeight="1" outlineLevel="4">
      <c r="C2325" s="668"/>
      <c r="D2325" s="457"/>
      <c r="E2325" s="461"/>
      <c r="F2325" s="462"/>
      <c r="G2325" s="460">
        <f>F2325-E2325</f>
        <v>0</v>
      </c>
      <c r="H2325" s="637"/>
      <c r="I2325" s="641"/>
      <c r="J2325" s="344"/>
      <c r="K2325" s="331"/>
      <c r="L2325" s="331"/>
      <c r="M2325" s="331"/>
      <c r="N2325" s="331"/>
    </row>
    <row r="2326" spans="2:14" ht="18" hidden="1" customHeight="1" outlineLevel="4">
      <c r="C2326" s="668"/>
      <c r="D2326" s="463"/>
      <c r="E2326" s="464"/>
      <c r="F2326" s="465"/>
      <c r="G2326" s="460">
        <f t="shared" ref="G2326" si="453">F2326-E2326</f>
        <v>0</v>
      </c>
      <c r="H2326" s="639"/>
      <c r="I2326" s="642"/>
      <c r="J2326" s="344"/>
      <c r="K2326" s="331"/>
      <c r="L2326" s="331"/>
      <c r="M2326" s="331"/>
      <c r="N2326" s="331"/>
    </row>
    <row r="2327" spans="2:14" ht="18" hidden="1" customHeight="1" outlineLevel="3" collapsed="1" thickBot="1">
      <c r="C2327" s="669"/>
      <c r="D2327" s="429" t="s">
        <v>117</v>
      </c>
      <c r="E2327" s="424">
        <f>SUM(E2320:E2326)</f>
        <v>0</v>
      </c>
      <c r="F2327" s="424">
        <f>SUM(F2320:F2326)</f>
        <v>0</v>
      </c>
      <c r="G2327" s="425">
        <f>SUM(G2320:G2326)</f>
        <v>0</v>
      </c>
      <c r="H2327" s="659"/>
      <c r="I2327" s="660"/>
      <c r="J2327" s="344"/>
      <c r="K2327" s="331"/>
      <c r="L2327" s="331"/>
      <c r="M2327" s="331"/>
      <c r="N2327" s="331"/>
    </row>
    <row r="2328" spans="2:14" s="192" customFormat="1" ht="18" hidden="1" customHeight="1" outlineLevel="3">
      <c r="B2328"/>
      <c r="C2328" s="667" t="s">
        <v>133</v>
      </c>
      <c r="D2328" s="421"/>
      <c r="E2328" s="422"/>
      <c r="F2328" s="414"/>
      <c r="G2328" s="442">
        <f>F2328-E2328</f>
        <v>0</v>
      </c>
      <c r="H2328" s="651"/>
      <c r="I2328" s="652"/>
      <c r="J2328" s="363"/>
      <c r="K2328" s="364"/>
      <c r="L2328" s="364"/>
      <c r="M2328" s="364"/>
      <c r="N2328" s="364"/>
    </row>
    <row r="2329" spans="2:14" ht="18" hidden="1" customHeight="1" outlineLevel="3">
      <c r="C2329" s="668"/>
      <c r="D2329" s="457"/>
      <c r="E2329" s="458"/>
      <c r="F2329" s="459"/>
      <c r="G2329" s="460">
        <f>F2329-E2329</f>
        <v>0</v>
      </c>
      <c r="H2329" s="637"/>
      <c r="I2329" s="641"/>
      <c r="J2329" s="344"/>
      <c r="K2329" s="331"/>
      <c r="L2329" s="331"/>
      <c r="M2329" s="331"/>
      <c r="N2329" s="331"/>
    </row>
    <row r="2330" spans="2:14" ht="18" hidden="1" customHeight="1" outlineLevel="3">
      <c r="C2330" s="668"/>
      <c r="D2330" s="457"/>
      <c r="E2330" s="461"/>
      <c r="F2330" s="462"/>
      <c r="G2330" s="460">
        <f>F2330-E2330</f>
        <v>0</v>
      </c>
      <c r="H2330" s="637"/>
      <c r="I2330" s="641"/>
      <c r="J2330" s="344"/>
      <c r="K2330" s="331"/>
      <c r="L2330" s="331"/>
      <c r="M2330" s="331"/>
      <c r="N2330" s="331"/>
    </row>
    <row r="2331" spans="2:14" ht="18" hidden="1" customHeight="1" outlineLevel="4">
      <c r="C2331" s="668"/>
      <c r="D2331" s="457"/>
      <c r="E2331" s="461"/>
      <c r="F2331" s="462"/>
      <c r="G2331" s="460">
        <f t="shared" ref="G2331:G2334" si="454">F2331-E2331</f>
        <v>0</v>
      </c>
      <c r="H2331" s="637"/>
      <c r="I2331" s="641"/>
      <c r="J2331" s="344"/>
      <c r="K2331" s="331"/>
      <c r="L2331" s="331"/>
      <c r="M2331" s="331"/>
      <c r="N2331" s="331"/>
    </row>
    <row r="2332" spans="2:14" ht="18" hidden="1" customHeight="1" outlineLevel="4">
      <c r="C2332" s="668"/>
      <c r="D2332" s="457"/>
      <c r="E2332" s="461"/>
      <c r="F2332" s="462"/>
      <c r="G2332" s="460">
        <f t="shared" si="454"/>
        <v>0</v>
      </c>
      <c r="H2332" s="637"/>
      <c r="I2332" s="641"/>
      <c r="J2332" s="344"/>
      <c r="K2332" s="331"/>
      <c r="L2332" s="331"/>
      <c r="M2332" s="331"/>
      <c r="N2332" s="331"/>
    </row>
    <row r="2333" spans="2:14" ht="18" hidden="1" customHeight="1" outlineLevel="4">
      <c r="C2333" s="668"/>
      <c r="D2333" s="457"/>
      <c r="E2333" s="461"/>
      <c r="F2333" s="462"/>
      <c r="G2333" s="460">
        <f t="shared" si="454"/>
        <v>0</v>
      </c>
      <c r="H2333" s="637"/>
      <c r="I2333" s="641"/>
      <c r="J2333" s="344"/>
      <c r="K2333" s="331"/>
      <c r="L2333" s="331"/>
      <c r="M2333" s="331"/>
      <c r="N2333" s="331"/>
    </row>
    <row r="2334" spans="2:14" ht="18" hidden="1" customHeight="1" outlineLevel="4">
      <c r="C2334" s="668"/>
      <c r="D2334" s="463"/>
      <c r="E2334" s="464"/>
      <c r="F2334" s="465"/>
      <c r="G2334" s="460">
        <f t="shared" si="454"/>
        <v>0</v>
      </c>
      <c r="H2334" s="639"/>
      <c r="I2334" s="642"/>
      <c r="J2334" s="344"/>
      <c r="K2334" s="331"/>
      <c r="L2334" s="331"/>
      <c r="M2334" s="331"/>
      <c r="N2334" s="331"/>
    </row>
    <row r="2335" spans="2:14" ht="18" hidden="1" customHeight="1" outlineLevel="3" collapsed="1" thickBot="1">
      <c r="C2335" s="669"/>
      <c r="D2335" s="429" t="s">
        <v>117</v>
      </c>
      <c r="E2335" s="424">
        <f>SUM(E2328:E2334)</f>
        <v>0</v>
      </c>
      <c r="F2335" s="424">
        <f>SUM(F2328:F2334)</f>
        <v>0</v>
      </c>
      <c r="G2335" s="425">
        <f>SUM(G2328:G2334)</f>
        <v>0</v>
      </c>
      <c r="H2335" s="659"/>
      <c r="I2335" s="660"/>
      <c r="J2335" s="344"/>
      <c r="K2335" s="331"/>
      <c r="L2335" s="331"/>
      <c r="M2335" s="331"/>
      <c r="N2335" s="331"/>
    </row>
    <row r="2336" spans="2:14" s="192" customFormat="1" ht="18" hidden="1" customHeight="1" outlineLevel="3">
      <c r="B2336"/>
      <c r="C2336" s="667" t="s">
        <v>134</v>
      </c>
      <c r="D2336" s="421"/>
      <c r="E2336" s="422"/>
      <c r="F2336" s="414"/>
      <c r="G2336" s="442">
        <f>F2336-E2336</f>
        <v>0</v>
      </c>
      <c r="H2336" s="651"/>
      <c r="I2336" s="652"/>
      <c r="J2336" s="363"/>
      <c r="K2336" s="364"/>
      <c r="L2336" s="364"/>
      <c r="M2336" s="364"/>
      <c r="N2336" s="364"/>
    </row>
    <row r="2337" spans="2:14" ht="18" hidden="1" customHeight="1" outlineLevel="3">
      <c r="C2337" s="668"/>
      <c r="D2337" s="457"/>
      <c r="E2337" s="458"/>
      <c r="F2337" s="459"/>
      <c r="G2337" s="460">
        <f t="shared" ref="G2337:G2341" si="455">F2337-E2337</f>
        <v>0</v>
      </c>
      <c r="H2337" s="637"/>
      <c r="I2337" s="641"/>
      <c r="J2337" s="344"/>
      <c r="K2337" s="331"/>
      <c r="L2337" s="331"/>
      <c r="M2337" s="331"/>
      <c r="N2337" s="331"/>
    </row>
    <row r="2338" spans="2:14" ht="18" hidden="1" customHeight="1" outlineLevel="3">
      <c r="C2338" s="668"/>
      <c r="D2338" s="457"/>
      <c r="E2338" s="461"/>
      <c r="F2338" s="462"/>
      <c r="G2338" s="460">
        <f t="shared" si="455"/>
        <v>0</v>
      </c>
      <c r="H2338" s="637"/>
      <c r="I2338" s="641"/>
      <c r="J2338" s="344"/>
      <c r="K2338" s="331"/>
      <c r="L2338" s="331"/>
      <c r="M2338" s="331"/>
      <c r="N2338" s="331"/>
    </row>
    <row r="2339" spans="2:14" ht="18" hidden="1" customHeight="1" outlineLevel="4">
      <c r="C2339" s="668"/>
      <c r="D2339" s="457"/>
      <c r="E2339" s="461"/>
      <c r="F2339" s="462"/>
      <c r="G2339" s="460">
        <f t="shared" si="455"/>
        <v>0</v>
      </c>
      <c r="H2339" s="637"/>
      <c r="I2339" s="641"/>
      <c r="J2339" s="344"/>
      <c r="K2339" s="331"/>
      <c r="L2339" s="331"/>
      <c r="M2339" s="331"/>
      <c r="N2339" s="331"/>
    </row>
    <row r="2340" spans="2:14" ht="18" hidden="1" customHeight="1" outlineLevel="4">
      <c r="C2340" s="668"/>
      <c r="D2340" s="457"/>
      <c r="E2340" s="461"/>
      <c r="F2340" s="462"/>
      <c r="G2340" s="460">
        <f t="shared" si="455"/>
        <v>0</v>
      </c>
      <c r="H2340" s="637"/>
      <c r="I2340" s="641"/>
      <c r="J2340" s="344"/>
      <c r="K2340" s="331"/>
      <c r="L2340" s="331"/>
      <c r="M2340" s="331"/>
      <c r="N2340" s="331"/>
    </row>
    <row r="2341" spans="2:14" ht="18" hidden="1" customHeight="1" outlineLevel="4">
      <c r="C2341" s="668"/>
      <c r="D2341" s="457"/>
      <c r="E2341" s="461"/>
      <c r="F2341" s="462"/>
      <c r="G2341" s="460">
        <f t="shared" si="455"/>
        <v>0</v>
      </c>
      <c r="H2341" s="637"/>
      <c r="I2341" s="641"/>
      <c r="J2341" s="344"/>
      <c r="K2341" s="331"/>
      <c r="L2341" s="331"/>
      <c r="M2341" s="331"/>
      <c r="N2341" s="331"/>
    </row>
    <row r="2342" spans="2:14" ht="18" hidden="1" customHeight="1" outlineLevel="4">
      <c r="C2342" s="668"/>
      <c r="D2342" s="463"/>
      <c r="E2342" s="464"/>
      <c r="F2342" s="465"/>
      <c r="G2342" s="460">
        <f>F2342-E2342</f>
        <v>0</v>
      </c>
      <c r="H2342" s="639"/>
      <c r="I2342" s="642"/>
      <c r="J2342" s="344"/>
      <c r="K2342" s="331"/>
      <c r="L2342" s="331"/>
      <c r="M2342" s="331"/>
      <c r="N2342" s="331"/>
    </row>
    <row r="2343" spans="2:14" ht="18" hidden="1" customHeight="1" outlineLevel="3" collapsed="1" thickBot="1">
      <c r="C2343" s="669"/>
      <c r="D2343" s="429" t="s">
        <v>117</v>
      </c>
      <c r="E2343" s="424">
        <f>SUM(E2336:E2342)</f>
        <v>0</v>
      </c>
      <c r="F2343" s="424">
        <f>SUM(F2336:F2342)</f>
        <v>0</v>
      </c>
      <c r="G2343" s="425">
        <f>SUM(G2336:G2342)</f>
        <v>0</v>
      </c>
      <c r="H2343" s="659"/>
      <c r="I2343" s="660"/>
      <c r="J2343" s="344"/>
      <c r="K2343" s="331"/>
      <c r="L2343" s="331"/>
      <c r="M2343" s="331"/>
      <c r="N2343" s="331"/>
    </row>
    <row r="2344" spans="2:14" ht="18" hidden="1" customHeight="1" outlineLevel="3">
      <c r="C2344" s="667" t="s">
        <v>135</v>
      </c>
      <c r="D2344" s="421"/>
      <c r="E2344" s="422"/>
      <c r="F2344" s="414"/>
      <c r="G2344" s="442">
        <f>F2344-E2344</f>
        <v>0</v>
      </c>
      <c r="H2344" s="651"/>
      <c r="I2344" s="652"/>
      <c r="J2344" s="344"/>
      <c r="K2344" s="331"/>
      <c r="L2344" s="331"/>
      <c r="M2344" s="331"/>
      <c r="N2344" s="331"/>
    </row>
    <row r="2345" spans="2:14" ht="18" hidden="1" customHeight="1" outlineLevel="3">
      <c r="C2345" s="668"/>
      <c r="D2345" s="457"/>
      <c r="E2345" s="458"/>
      <c r="F2345" s="459"/>
      <c r="G2345" s="460">
        <f>F2345-E2345</f>
        <v>0</v>
      </c>
      <c r="H2345" s="637"/>
      <c r="I2345" s="641"/>
      <c r="J2345" s="344"/>
      <c r="K2345" s="331"/>
      <c r="L2345" s="331"/>
      <c r="M2345" s="331"/>
      <c r="N2345" s="331"/>
    </row>
    <row r="2346" spans="2:14" ht="18" hidden="1" customHeight="1" outlineLevel="3">
      <c r="C2346" s="668"/>
      <c r="D2346" s="457"/>
      <c r="E2346" s="461"/>
      <c r="F2346" s="462"/>
      <c r="G2346" s="460">
        <f t="shared" ref="G2346:G2348" si="456">F2346-E2346</f>
        <v>0</v>
      </c>
      <c r="H2346" s="637"/>
      <c r="I2346" s="641"/>
      <c r="J2346" s="344"/>
      <c r="K2346" s="331"/>
      <c r="L2346" s="331"/>
      <c r="M2346" s="331"/>
      <c r="N2346" s="331"/>
    </row>
    <row r="2347" spans="2:14" ht="18" hidden="1" customHeight="1" outlineLevel="4">
      <c r="C2347" s="668"/>
      <c r="D2347" s="457"/>
      <c r="E2347" s="461"/>
      <c r="F2347" s="462"/>
      <c r="G2347" s="460">
        <f t="shared" si="456"/>
        <v>0</v>
      </c>
      <c r="H2347" s="637"/>
      <c r="I2347" s="641"/>
      <c r="J2347" s="344"/>
      <c r="K2347" s="331"/>
      <c r="L2347" s="331"/>
      <c r="M2347" s="331"/>
      <c r="N2347" s="331"/>
    </row>
    <row r="2348" spans="2:14" ht="18" hidden="1" customHeight="1" outlineLevel="4">
      <c r="C2348" s="668"/>
      <c r="D2348" s="457"/>
      <c r="E2348" s="461"/>
      <c r="F2348" s="462"/>
      <c r="G2348" s="460">
        <f t="shared" si="456"/>
        <v>0</v>
      </c>
      <c r="H2348" s="637"/>
      <c r="I2348" s="641"/>
      <c r="J2348" s="344"/>
      <c r="K2348" s="331"/>
      <c r="L2348" s="331"/>
      <c r="M2348" s="331"/>
      <c r="N2348" s="331"/>
    </row>
    <row r="2349" spans="2:14" ht="18" hidden="1" customHeight="1" outlineLevel="4">
      <c r="C2349" s="668"/>
      <c r="D2349" s="457"/>
      <c r="E2349" s="461"/>
      <c r="F2349" s="462"/>
      <c r="G2349" s="460">
        <f>F2349-E2349</f>
        <v>0</v>
      </c>
      <c r="H2349" s="637"/>
      <c r="I2349" s="641"/>
      <c r="J2349" s="344"/>
      <c r="K2349" s="331"/>
      <c r="L2349" s="331"/>
      <c r="M2349" s="331"/>
      <c r="N2349" s="331"/>
    </row>
    <row r="2350" spans="2:14" ht="18" hidden="1" customHeight="1" outlineLevel="4">
      <c r="C2350" s="668"/>
      <c r="D2350" s="463"/>
      <c r="E2350" s="464"/>
      <c r="F2350" s="465"/>
      <c r="G2350" s="460">
        <f t="shared" ref="G2350" si="457">F2350-E2350</f>
        <v>0</v>
      </c>
      <c r="H2350" s="639"/>
      <c r="I2350" s="642"/>
      <c r="J2350" s="344"/>
      <c r="K2350" s="331"/>
      <c r="L2350" s="331"/>
      <c r="M2350" s="331"/>
      <c r="N2350" s="331"/>
    </row>
    <row r="2351" spans="2:14" ht="18" hidden="1" customHeight="1" outlineLevel="3" collapsed="1" thickBot="1">
      <c r="C2351" s="669"/>
      <c r="D2351" s="429" t="s">
        <v>117</v>
      </c>
      <c r="E2351" s="423">
        <f>SUM(E2344:E2350)</f>
        <v>0</v>
      </c>
      <c r="F2351" s="423">
        <f>SUM(F2344:F2350)</f>
        <v>0</v>
      </c>
      <c r="G2351" s="443">
        <f>SUM(G2344:G2350)</f>
        <v>0</v>
      </c>
      <c r="H2351" s="654"/>
      <c r="I2351" s="655"/>
      <c r="J2351" s="344"/>
      <c r="K2351" s="331"/>
      <c r="L2351" s="331"/>
      <c r="M2351" s="331"/>
      <c r="N2351" s="331"/>
    </row>
    <row r="2352" spans="2:14" s="192" customFormat="1" ht="18" hidden="1" customHeight="1" outlineLevel="3">
      <c r="B2352"/>
      <c r="C2352" s="667" t="s">
        <v>136</v>
      </c>
      <c r="D2352" s="421"/>
      <c r="E2352" s="422"/>
      <c r="F2352" s="414"/>
      <c r="G2352" s="442">
        <f>F2352-E2352</f>
        <v>0</v>
      </c>
      <c r="H2352" s="651"/>
      <c r="I2352" s="652"/>
      <c r="J2352" s="363"/>
      <c r="K2352" s="364"/>
      <c r="L2352" s="364"/>
      <c r="M2352" s="364"/>
      <c r="N2352" s="364"/>
    </row>
    <row r="2353" spans="2:14" ht="18" hidden="1" customHeight="1" outlineLevel="3">
      <c r="C2353" s="668"/>
      <c r="D2353" s="457"/>
      <c r="E2353" s="458"/>
      <c r="F2353" s="459"/>
      <c r="G2353" s="460">
        <f t="shared" ref="G2353:G2355" si="458">F2353-E2353</f>
        <v>0</v>
      </c>
      <c r="H2353" s="637"/>
      <c r="I2353" s="641"/>
      <c r="J2353" s="344"/>
      <c r="K2353" s="331"/>
      <c r="L2353" s="331"/>
      <c r="M2353" s="331"/>
      <c r="N2353" s="331"/>
    </row>
    <row r="2354" spans="2:14" ht="18" hidden="1" customHeight="1" outlineLevel="3">
      <c r="C2354" s="668"/>
      <c r="D2354" s="457"/>
      <c r="E2354" s="461"/>
      <c r="F2354" s="462"/>
      <c r="G2354" s="460">
        <f t="shared" si="458"/>
        <v>0</v>
      </c>
      <c r="H2354" s="637"/>
      <c r="I2354" s="641"/>
      <c r="J2354" s="344"/>
      <c r="K2354" s="331"/>
      <c r="L2354" s="331"/>
      <c r="M2354" s="331"/>
      <c r="N2354" s="331"/>
    </row>
    <row r="2355" spans="2:14" ht="18" hidden="1" customHeight="1" outlineLevel="4">
      <c r="C2355" s="668"/>
      <c r="D2355" s="457"/>
      <c r="E2355" s="461"/>
      <c r="F2355" s="462"/>
      <c r="G2355" s="460">
        <f t="shared" si="458"/>
        <v>0</v>
      </c>
      <c r="H2355" s="637"/>
      <c r="I2355" s="641"/>
      <c r="J2355" s="344"/>
      <c r="K2355" s="331"/>
      <c r="L2355" s="331"/>
      <c r="M2355" s="331"/>
      <c r="N2355" s="331"/>
    </row>
    <row r="2356" spans="2:14" ht="18" hidden="1" customHeight="1" outlineLevel="4">
      <c r="C2356" s="668"/>
      <c r="D2356" s="457"/>
      <c r="E2356" s="461"/>
      <c r="F2356" s="462"/>
      <c r="G2356" s="460">
        <f>F2356-E2356</f>
        <v>0</v>
      </c>
      <c r="H2356" s="637"/>
      <c r="I2356" s="641"/>
      <c r="J2356" s="344"/>
      <c r="K2356" s="331"/>
      <c r="L2356" s="331"/>
      <c r="M2356" s="331"/>
      <c r="N2356" s="331"/>
    </row>
    <row r="2357" spans="2:14" ht="18" hidden="1" customHeight="1" outlineLevel="4">
      <c r="C2357" s="668"/>
      <c r="D2357" s="457"/>
      <c r="E2357" s="461"/>
      <c r="F2357" s="462"/>
      <c r="G2357" s="460">
        <f t="shared" ref="G2357:G2358" si="459">F2357-E2357</f>
        <v>0</v>
      </c>
      <c r="H2357" s="637"/>
      <c r="I2357" s="641"/>
      <c r="J2357" s="344"/>
      <c r="K2357" s="331"/>
      <c r="L2357" s="331"/>
      <c r="M2357" s="331"/>
      <c r="N2357" s="331"/>
    </row>
    <row r="2358" spans="2:14" ht="18" hidden="1" customHeight="1" outlineLevel="4">
      <c r="C2358" s="668"/>
      <c r="D2358" s="463"/>
      <c r="E2358" s="464"/>
      <c r="F2358" s="465"/>
      <c r="G2358" s="460">
        <f t="shared" si="459"/>
        <v>0</v>
      </c>
      <c r="H2358" s="639"/>
      <c r="I2358" s="642"/>
      <c r="J2358" s="344"/>
      <c r="K2358" s="331"/>
      <c r="L2358" s="331"/>
      <c r="M2358" s="331"/>
      <c r="N2358" s="331"/>
    </row>
    <row r="2359" spans="2:14" ht="18" hidden="1" customHeight="1" outlineLevel="3" collapsed="1" thickBot="1">
      <c r="C2359" s="669"/>
      <c r="D2359" s="429" t="s">
        <v>117</v>
      </c>
      <c r="E2359" s="424">
        <f>SUM(E2352:E2358)</f>
        <v>0</v>
      </c>
      <c r="F2359" s="424">
        <f>SUM(F2352:F2358)</f>
        <v>0</v>
      </c>
      <c r="G2359" s="425">
        <f>SUM(G2352:G2358)</f>
        <v>0</v>
      </c>
      <c r="H2359" s="659"/>
      <c r="I2359" s="660"/>
      <c r="J2359" s="344"/>
      <c r="K2359" s="331"/>
      <c r="L2359" s="331"/>
      <c r="M2359" s="331"/>
      <c r="N2359" s="331"/>
    </row>
    <row r="2360" spans="2:14" s="193" customFormat="1" ht="18" hidden="1" customHeight="1" outlineLevel="2" collapsed="1" thickBot="1">
      <c r="B2360"/>
      <c r="C2360" s="663" t="s">
        <v>163</v>
      </c>
      <c r="D2360" s="664"/>
      <c r="E2360" s="426">
        <f>SUM(E2207,E2215,E2223,E2231,E2239,E2247,E2255,E2263,E2271,E2279,E2287,E2295,E2303,E2311,E2319,E2327,E2335,E2343,E2351,E2359)</f>
        <v>0</v>
      </c>
      <c r="F2360" s="427">
        <f t="shared" ref="F2360" si="460">SUM(F2207,F2215,F2223,F2231,F2239,F2247,F2255,F2263,F2271,F2279,F2287,F2295,F2303,F2311,F2319,F2327,F2335,F2343,F2351,F2359)</f>
        <v>0</v>
      </c>
      <c r="G2360" s="428">
        <f>SUM(G2207,G2215,G2223,G2231,G2239,G2247,G2255,G2263,G2271,G2279,G2287,G2295,G2303,G2311,G2319,G2327,G2335,G2343,G2351,G2359)</f>
        <v>0</v>
      </c>
      <c r="H2360" s="665"/>
      <c r="I2360" s="666"/>
      <c r="J2360" s="365"/>
      <c r="K2360" s="366"/>
      <c r="L2360" s="366"/>
      <c r="M2360" s="366"/>
      <c r="N2360" s="366"/>
    </row>
    <row r="2361" spans="2:14" s="434" customFormat="1" ht="18" hidden="1" customHeight="1" outlineLevel="1" collapsed="1">
      <c r="B2361" s="72"/>
      <c r="C2361" s="485"/>
      <c r="D2361" s="430"/>
      <c r="E2361" s="431"/>
      <c r="F2361" s="431"/>
      <c r="G2361" s="431"/>
      <c r="H2361" s="432"/>
      <c r="I2361" s="432"/>
      <c r="J2361" s="433"/>
      <c r="K2361" s="433"/>
      <c r="L2361" s="433"/>
      <c r="M2361" s="433"/>
      <c r="N2361" s="433"/>
    </row>
    <row r="2362" spans="2:14" ht="23.1" hidden="1" customHeight="1" outlineLevel="1" thickBot="1">
      <c r="C2362" s="482" t="s">
        <v>164</v>
      </c>
      <c r="D2362" s="189"/>
      <c r="E2362" s="190" t="str">
        <f>IF('1.Demande d''admissibilité'!C65=0,"",'1.Demande d''admissibilité'!C65)</f>
        <v/>
      </c>
      <c r="F2362" s="189"/>
      <c r="G2362" s="189"/>
      <c r="H2362" s="189"/>
      <c r="I2362" s="191" t="str">
        <f>G36</f>
        <v>PE2XX-XXXX</v>
      </c>
      <c r="J2362" s="344"/>
      <c r="K2362" s="331"/>
      <c r="L2362" s="331"/>
      <c r="M2362" s="331"/>
      <c r="N2362" s="331"/>
    </row>
    <row r="2363" spans="2:14" ht="22.5" hidden="1" customHeight="1" outlineLevel="2">
      <c r="C2363" s="635" t="s">
        <v>106</v>
      </c>
      <c r="D2363" s="636"/>
      <c r="E2363" s="644" t="s">
        <v>107</v>
      </c>
      <c r="F2363" s="645"/>
      <c r="G2363" s="646"/>
      <c r="H2363" s="656" t="s">
        <v>108</v>
      </c>
      <c r="I2363" s="635"/>
      <c r="J2363" s="344"/>
      <c r="K2363" s="331"/>
      <c r="L2363" s="331"/>
      <c r="M2363" s="331"/>
      <c r="N2363" s="331"/>
    </row>
    <row r="2364" spans="2:14" s="65" customFormat="1" ht="46.05" hidden="1" customHeight="1" outlineLevel="2" thickBot="1">
      <c r="C2364" s="483" t="s">
        <v>109</v>
      </c>
      <c r="D2364" s="472" t="s">
        <v>110</v>
      </c>
      <c r="E2364" s="419" t="s">
        <v>111</v>
      </c>
      <c r="F2364" s="408" t="s">
        <v>112</v>
      </c>
      <c r="G2364" s="419" t="s">
        <v>113</v>
      </c>
      <c r="H2364" s="649" t="s">
        <v>114</v>
      </c>
      <c r="I2364" s="650"/>
      <c r="J2364" s="420"/>
      <c r="K2364" s="333"/>
      <c r="L2364" s="333"/>
      <c r="M2364" s="333"/>
      <c r="N2364" s="333"/>
    </row>
    <row r="2365" spans="2:14" ht="18" hidden="1" customHeight="1" outlineLevel="2">
      <c r="C2365" s="667" t="s">
        <v>115</v>
      </c>
      <c r="D2365" s="471"/>
      <c r="E2365" s="422"/>
      <c r="F2365" s="414"/>
      <c r="G2365" s="442">
        <f>F2365-E2365</f>
        <v>0</v>
      </c>
      <c r="H2365" s="651"/>
      <c r="I2365" s="652"/>
      <c r="J2365" s="344"/>
      <c r="K2365" s="331"/>
      <c r="L2365" s="331"/>
      <c r="M2365" s="331"/>
      <c r="N2365" s="331"/>
    </row>
    <row r="2366" spans="2:14" ht="18" hidden="1" customHeight="1" outlineLevel="2">
      <c r="C2366" s="668"/>
      <c r="D2366" s="457"/>
      <c r="E2366" s="458"/>
      <c r="F2366" s="459"/>
      <c r="G2366" s="460">
        <f t="shared" ref="G2366:G2369" si="461">F2366-E2366</f>
        <v>0</v>
      </c>
      <c r="H2366" s="637"/>
      <c r="I2366" s="641"/>
      <c r="J2366" s="344"/>
      <c r="K2366" s="331"/>
      <c r="L2366" s="331"/>
      <c r="M2366" s="331"/>
      <c r="N2366" s="331"/>
    </row>
    <row r="2367" spans="2:14" ht="18" hidden="1" customHeight="1" outlineLevel="2">
      <c r="C2367" s="668"/>
      <c r="D2367" s="457"/>
      <c r="E2367" s="461"/>
      <c r="F2367" s="462"/>
      <c r="G2367" s="460">
        <f t="shared" si="461"/>
        <v>0</v>
      </c>
      <c r="H2367" s="637"/>
      <c r="I2367" s="641"/>
      <c r="J2367" s="344"/>
      <c r="K2367" s="331"/>
      <c r="L2367" s="331"/>
      <c r="M2367" s="331"/>
      <c r="N2367" s="331"/>
    </row>
    <row r="2368" spans="2:14" ht="18" hidden="1" customHeight="1" outlineLevel="3">
      <c r="C2368" s="668"/>
      <c r="D2368" s="457"/>
      <c r="E2368" s="461"/>
      <c r="F2368" s="462"/>
      <c r="G2368" s="460">
        <f t="shared" si="461"/>
        <v>0</v>
      </c>
      <c r="H2368" s="637"/>
      <c r="I2368" s="641"/>
      <c r="J2368" s="344"/>
      <c r="K2368" s="331"/>
      <c r="L2368" s="331"/>
      <c r="M2368" s="331"/>
      <c r="N2368" s="331"/>
    </row>
    <row r="2369" spans="2:14" ht="18" hidden="1" customHeight="1" outlineLevel="3">
      <c r="C2369" s="668"/>
      <c r="D2369" s="457"/>
      <c r="E2369" s="461"/>
      <c r="F2369" s="462"/>
      <c r="G2369" s="460">
        <f t="shared" si="461"/>
        <v>0</v>
      </c>
      <c r="H2369" s="637"/>
      <c r="I2369" s="641"/>
      <c r="J2369" s="344"/>
      <c r="K2369" s="331"/>
      <c r="L2369" s="331"/>
      <c r="M2369" s="331"/>
      <c r="N2369" s="331"/>
    </row>
    <row r="2370" spans="2:14" ht="18" hidden="1" customHeight="1" outlineLevel="3">
      <c r="C2370" s="668"/>
      <c r="D2370" s="457"/>
      <c r="E2370" s="461"/>
      <c r="F2370" s="462"/>
      <c r="G2370" s="460">
        <f>F2370-E2370</f>
        <v>0</v>
      </c>
      <c r="H2370" s="637"/>
      <c r="I2370" s="641"/>
      <c r="J2370" s="344"/>
      <c r="K2370" s="331"/>
      <c r="L2370" s="331"/>
      <c r="M2370" s="331"/>
      <c r="N2370" s="331"/>
    </row>
    <row r="2371" spans="2:14" ht="18" hidden="1" customHeight="1" outlineLevel="3">
      <c r="C2371" s="668"/>
      <c r="D2371" s="463"/>
      <c r="E2371" s="464"/>
      <c r="F2371" s="465"/>
      <c r="G2371" s="460">
        <f t="shared" ref="G2371" si="462">F2371-E2371</f>
        <v>0</v>
      </c>
      <c r="H2371" s="639"/>
      <c r="I2371" s="642"/>
      <c r="J2371" s="344"/>
      <c r="K2371" s="331"/>
      <c r="L2371" s="331"/>
      <c r="M2371" s="331"/>
      <c r="N2371" s="331"/>
    </row>
    <row r="2372" spans="2:14" ht="18" hidden="1" customHeight="1" outlineLevel="2" collapsed="1" thickBot="1">
      <c r="C2372" s="669"/>
      <c r="D2372" s="429" t="s">
        <v>117</v>
      </c>
      <c r="E2372" s="423">
        <f>SUM(E2365:E2371)</f>
        <v>0</v>
      </c>
      <c r="F2372" s="423">
        <f>SUM(F2365:F2371)</f>
        <v>0</v>
      </c>
      <c r="G2372" s="443">
        <f>SUM(G2365:G2371)</f>
        <v>0</v>
      </c>
      <c r="H2372" s="654"/>
      <c r="I2372" s="655"/>
      <c r="J2372" s="344"/>
      <c r="K2372" s="331"/>
      <c r="L2372" s="331"/>
      <c r="M2372" s="331"/>
      <c r="N2372" s="331"/>
    </row>
    <row r="2373" spans="2:14" s="192" customFormat="1" ht="18" hidden="1" customHeight="1" outlineLevel="2">
      <c r="B2373"/>
      <c r="C2373" s="667" t="s">
        <v>118</v>
      </c>
      <c r="D2373" s="421"/>
      <c r="E2373" s="422"/>
      <c r="F2373" s="414"/>
      <c r="G2373" s="442">
        <f>F2373-E2373</f>
        <v>0</v>
      </c>
      <c r="H2373" s="651"/>
      <c r="I2373" s="652"/>
      <c r="J2373" s="363"/>
      <c r="K2373" s="364"/>
      <c r="L2373" s="364"/>
      <c r="M2373" s="364"/>
      <c r="N2373" s="364"/>
    </row>
    <row r="2374" spans="2:14" ht="18" hidden="1" customHeight="1" outlineLevel="2">
      <c r="C2374" s="668"/>
      <c r="D2374" s="457"/>
      <c r="E2374" s="458"/>
      <c r="F2374" s="459"/>
      <c r="G2374" s="460">
        <f>F2374-E2374</f>
        <v>0</v>
      </c>
      <c r="H2374" s="637"/>
      <c r="I2374" s="641"/>
      <c r="J2374" s="344"/>
      <c r="K2374" s="331"/>
      <c r="L2374" s="331"/>
      <c r="M2374" s="331"/>
      <c r="N2374" s="331"/>
    </row>
    <row r="2375" spans="2:14" ht="18" hidden="1" customHeight="1" outlineLevel="2">
      <c r="C2375" s="668"/>
      <c r="D2375" s="457"/>
      <c r="E2375" s="461"/>
      <c r="F2375" s="462"/>
      <c r="G2375" s="460">
        <f>F2375-E2375</f>
        <v>0</v>
      </c>
      <c r="H2375" s="637"/>
      <c r="I2375" s="641"/>
      <c r="J2375" s="344"/>
      <c r="K2375" s="331"/>
      <c r="L2375" s="331"/>
      <c r="M2375" s="331"/>
      <c r="N2375" s="331"/>
    </row>
    <row r="2376" spans="2:14" ht="18" hidden="1" customHeight="1" outlineLevel="3">
      <c r="C2376" s="668"/>
      <c r="D2376" s="457"/>
      <c r="E2376" s="461"/>
      <c r="F2376" s="462"/>
      <c r="G2376" s="460">
        <f t="shared" ref="G2376:G2379" si="463">F2376-E2376</f>
        <v>0</v>
      </c>
      <c r="H2376" s="637"/>
      <c r="I2376" s="641"/>
      <c r="J2376" s="344"/>
      <c r="K2376" s="331"/>
      <c r="L2376" s="331"/>
      <c r="M2376" s="331"/>
      <c r="N2376" s="331"/>
    </row>
    <row r="2377" spans="2:14" ht="18" hidden="1" customHeight="1" outlineLevel="3">
      <c r="C2377" s="668"/>
      <c r="D2377" s="457"/>
      <c r="E2377" s="461"/>
      <c r="F2377" s="462"/>
      <c r="G2377" s="460">
        <f t="shared" si="463"/>
        <v>0</v>
      </c>
      <c r="H2377" s="637"/>
      <c r="I2377" s="641"/>
      <c r="J2377" s="344"/>
      <c r="K2377" s="331"/>
      <c r="L2377" s="331"/>
      <c r="M2377" s="331"/>
      <c r="N2377" s="331"/>
    </row>
    <row r="2378" spans="2:14" ht="18" hidden="1" customHeight="1" outlineLevel="3">
      <c r="C2378" s="668"/>
      <c r="D2378" s="457"/>
      <c r="E2378" s="461"/>
      <c r="F2378" s="462"/>
      <c r="G2378" s="460">
        <f t="shared" si="463"/>
        <v>0</v>
      </c>
      <c r="H2378" s="637"/>
      <c r="I2378" s="641"/>
      <c r="J2378" s="344"/>
      <c r="K2378" s="331"/>
      <c r="L2378" s="331"/>
      <c r="M2378" s="331"/>
      <c r="N2378" s="331"/>
    </row>
    <row r="2379" spans="2:14" ht="18" hidden="1" customHeight="1" outlineLevel="3">
      <c r="C2379" s="668"/>
      <c r="D2379" s="463"/>
      <c r="E2379" s="464"/>
      <c r="F2379" s="465"/>
      <c r="G2379" s="460">
        <f t="shared" si="463"/>
        <v>0</v>
      </c>
      <c r="H2379" s="639"/>
      <c r="I2379" s="642"/>
      <c r="J2379" s="344"/>
      <c r="K2379" s="331"/>
      <c r="L2379" s="331"/>
      <c r="M2379" s="331"/>
      <c r="N2379" s="331"/>
    </row>
    <row r="2380" spans="2:14" ht="18" hidden="1" customHeight="1" outlineLevel="2" collapsed="1" thickBot="1">
      <c r="C2380" s="669"/>
      <c r="D2380" s="429" t="s">
        <v>117</v>
      </c>
      <c r="E2380" s="424">
        <f>SUM(E2373:E2379)</f>
        <v>0</v>
      </c>
      <c r="F2380" s="424">
        <f>SUM(F2373:F2379)</f>
        <v>0</v>
      </c>
      <c r="G2380" s="425">
        <f>SUM(G2373:G2379)</f>
        <v>0</v>
      </c>
      <c r="H2380" s="659"/>
      <c r="I2380" s="660"/>
      <c r="J2380" s="344"/>
      <c r="K2380" s="331"/>
      <c r="L2380" s="331"/>
      <c r="M2380" s="331"/>
      <c r="N2380" s="331"/>
    </row>
    <row r="2381" spans="2:14" s="193" customFormat="1" ht="18" hidden="1" customHeight="1" outlineLevel="2">
      <c r="B2381"/>
      <c r="C2381" s="667" t="s">
        <v>119</v>
      </c>
      <c r="D2381" s="421"/>
      <c r="E2381" s="422"/>
      <c r="F2381" s="414"/>
      <c r="G2381" s="442">
        <f>F2381-E2381</f>
        <v>0</v>
      </c>
      <c r="H2381" s="661"/>
      <c r="I2381" s="662"/>
      <c r="J2381" s="365"/>
      <c r="K2381" s="366"/>
      <c r="L2381" s="366"/>
      <c r="M2381" s="366"/>
      <c r="N2381" s="366"/>
    </row>
    <row r="2382" spans="2:14" ht="18" hidden="1" customHeight="1" outlineLevel="2">
      <c r="C2382" s="668"/>
      <c r="D2382" s="457"/>
      <c r="E2382" s="458"/>
      <c r="F2382" s="459"/>
      <c r="G2382" s="460">
        <f t="shared" ref="G2382:G2386" si="464">F2382-E2382</f>
        <v>0</v>
      </c>
      <c r="H2382" s="637"/>
      <c r="I2382" s="638"/>
      <c r="J2382" s="344"/>
      <c r="K2382" s="331"/>
      <c r="L2382" s="331"/>
      <c r="M2382" s="331"/>
      <c r="N2382" s="331"/>
    </row>
    <row r="2383" spans="2:14" ht="18" hidden="1" customHeight="1" outlineLevel="2">
      <c r="C2383" s="668"/>
      <c r="D2383" s="457"/>
      <c r="E2383" s="461"/>
      <c r="F2383" s="462"/>
      <c r="G2383" s="460">
        <f t="shared" si="464"/>
        <v>0</v>
      </c>
      <c r="H2383" s="637"/>
      <c r="I2383" s="638"/>
      <c r="J2383" s="344"/>
      <c r="K2383" s="331"/>
      <c r="L2383" s="331"/>
      <c r="M2383" s="331"/>
      <c r="N2383" s="331"/>
    </row>
    <row r="2384" spans="2:14" ht="18" hidden="1" customHeight="1" outlineLevel="3">
      <c r="C2384" s="668"/>
      <c r="D2384" s="457"/>
      <c r="E2384" s="461"/>
      <c r="F2384" s="462"/>
      <c r="G2384" s="460">
        <f t="shared" si="464"/>
        <v>0</v>
      </c>
      <c r="H2384" s="637"/>
      <c r="I2384" s="638"/>
      <c r="J2384" s="344"/>
      <c r="K2384" s="331"/>
      <c r="L2384" s="331"/>
      <c r="M2384" s="331"/>
      <c r="N2384" s="331"/>
    </row>
    <row r="2385" spans="2:14" ht="18" hidden="1" customHeight="1" outlineLevel="3">
      <c r="C2385" s="668"/>
      <c r="D2385" s="457"/>
      <c r="E2385" s="461"/>
      <c r="F2385" s="462"/>
      <c r="G2385" s="460">
        <f t="shared" si="464"/>
        <v>0</v>
      </c>
      <c r="H2385" s="637"/>
      <c r="I2385" s="638"/>
      <c r="J2385" s="344"/>
      <c r="K2385" s="331"/>
      <c r="L2385" s="331"/>
      <c r="M2385" s="331"/>
      <c r="N2385" s="331"/>
    </row>
    <row r="2386" spans="2:14" ht="18" hidden="1" customHeight="1" outlineLevel="3">
      <c r="C2386" s="668"/>
      <c r="D2386" s="457"/>
      <c r="E2386" s="461"/>
      <c r="F2386" s="462"/>
      <c r="G2386" s="460">
        <f t="shared" si="464"/>
        <v>0</v>
      </c>
      <c r="H2386" s="637"/>
      <c r="I2386" s="638"/>
      <c r="J2386" s="344"/>
      <c r="K2386" s="331"/>
      <c r="L2386" s="331"/>
      <c r="M2386" s="331"/>
      <c r="N2386" s="331"/>
    </row>
    <row r="2387" spans="2:14" ht="18" hidden="1" customHeight="1" outlineLevel="3">
      <c r="C2387" s="668"/>
      <c r="D2387" s="463"/>
      <c r="E2387" s="464"/>
      <c r="F2387" s="465"/>
      <c r="G2387" s="460">
        <f>F2387-E2387</f>
        <v>0</v>
      </c>
      <c r="H2387" s="639"/>
      <c r="I2387" s="640"/>
      <c r="J2387" s="344"/>
      <c r="K2387" s="331"/>
      <c r="L2387" s="331"/>
      <c r="M2387" s="331"/>
      <c r="N2387" s="331"/>
    </row>
    <row r="2388" spans="2:14" ht="18" hidden="1" customHeight="1" outlineLevel="2" collapsed="1" thickBot="1">
      <c r="C2388" s="669"/>
      <c r="D2388" s="429" t="s">
        <v>117</v>
      </c>
      <c r="E2388" s="367">
        <f>SUM(E2381:E2387)</f>
        <v>0</v>
      </c>
      <c r="F2388" s="367">
        <f>SUM(F2381:F2387)</f>
        <v>0</v>
      </c>
      <c r="G2388" s="415">
        <f>SUM(G2381:G2387)</f>
        <v>0</v>
      </c>
      <c r="H2388" s="657"/>
      <c r="I2388" s="658"/>
      <c r="J2388" s="344"/>
      <c r="K2388" s="331"/>
      <c r="L2388" s="331"/>
      <c r="M2388" s="331"/>
      <c r="N2388" s="331"/>
    </row>
    <row r="2389" spans="2:14" s="192" customFormat="1" ht="18" hidden="1" customHeight="1" outlineLevel="2">
      <c r="B2389"/>
      <c r="C2389" s="667" t="s">
        <v>120</v>
      </c>
      <c r="D2389" s="421"/>
      <c r="E2389" s="422"/>
      <c r="F2389" s="414"/>
      <c r="G2389" s="442">
        <f>F2389-E2389</f>
        <v>0</v>
      </c>
      <c r="H2389" s="651"/>
      <c r="I2389" s="652"/>
      <c r="J2389" s="363"/>
      <c r="K2389" s="364"/>
      <c r="L2389" s="364"/>
      <c r="M2389" s="364"/>
      <c r="N2389" s="364"/>
    </row>
    <row r="2390" spans="2:14" ht="18" hidden="1" customHeight="1" outlineLevel="2">
      <c r="C2390" s="668"/>
      <c r="D2390" s="457"/>
      <c r="E2390" s="458"/>
      <c r="F2390" s="459"/>
      <c r="G2390" s="460">
        <f>F2390-E2390</f>
        <v>0</v>
      </c>
      <c r="H2390" s="637"/>
      <c r="I2390" s="641"/>
      <c r="J2390" s="344"/>
      <c r="K2390" s="331"/>
      <c r="L2390" s="331"/>
      <c r="M2390" s="331"/>
      <c r="N2390" s="331"/>
    </row>
    <row r="2391" spans="2:14" ht="18" hidden="1" customHeight="1" outlineLevel="2">
      <c r="C2391" s="668"/>
      <c r="D2391" s="457"/>
      <c r="E2391" s="461"/>
      <c r="F2391" s="462"/>
      <c r="G2391" s="460">
        <f t="shared" ref="G2391:G2393" si="465">F2391-E2391</f>
        <v>0</v>
      </c>
      <c r="H2391" s="637"/>
      <c r="I2391" s="641"/>
      <c r="J2391" s="344"/>
      <c r="K2391" s="331"/>
      <c r="L2391" s="331"/>
      <c r="M2391" s="331"/>
      <c r="N2391" s="331"/>
    </row>
    <row r="2392" spans="2:14" ht="18" hidden="1" customHeight="1" outlineLevel="3">
      <c r="C2392" s="668"/>
      <c r="D2392" s="457"/>
      <c r="E2392" s="461"/>
      <c r="F2392" s="462"/>
      <c r="G2392" s="460">
        <f t="shared" si="465"/>
        <v>0</v>
      </c>
      <c r="H2392" s="637"/>
      <c r="I2392" s="641"/>
      <c r="J2392" s="344"/>
      <c r="K2392" s="331"/>
      <c r="L2392" s="331"/>
      <c r="M2392" s="331"/>
      <c r="N2392" s="331"/>
    </row>
    <row r="2393" spans="2:14" ht="18" hidden="1" customHeight="1" outlineLevel="3">
      <c r="C2393" s="668"/>
      <c r="D2393" s="457"/>
      <c r="E2393" s="461"/>
      <c r="F2393" s="462"/>
      <c r="G2393" s="460">
        <f t="shared" si="465"/>
        <v>0</v>
      </c>
      <c r="H2393" s="637"/>
      <c r="I2393" s="641"/>
      <c r="J2393" s="344"/>
      <c r="K2393" s="331"/>
      <c r="L2393" s="331"/>
      <c r="M2393" s="331"/>
      <c r="N2393" s="331"/>
    </row>
    <row r="2394" spans="2:14" ht="18" hidden="1" customHeight="1" outlineLevel="3">
      <c r="C2394" s="668"/>
      <c r="D2394" s="457"/>
      <c r="E2394" s="461"/>
      <c r="F2394" s="462"/>
      <c r="G2394" s="460">
        <f>F2394-E2394</f>
        <v>0</v>
      </c>
      <c r="H2394" s="637"/>
      <c r="I2394" s="641"/>
      <c r="J2394" s="344"/>
      <c r="K2394" s="331"/>
      <c r="L2394" s="331"/>
      <c r="M2394" s="331"/>
      <c r="N2394" s="331"/>
    </row>
    <row r="2395" spans="2:14" ht="18" hidden="1" customHeight="1" outlineLevel="3">
      <c r="C2395" s="668"/>
      <c r="D2395" s="463"/>
      <c r="E2395" s="464"/>
      <c r="F2395" s="465"/>
      <c r="G2395" s="460">
        <f t="shared" ref="G2395" si="466">F2395-E2395</f>
        <v>0</v>
      </c>
      <c r="H2395" s="639"/>
      <c r="I2395" s="642"/>
      <c r="J2395" s="344"/>
      <c r="K2395" s="331"/>
      <c r="L2395" s="331"/>
      <c r="M2395" s="331"/>
      <c r="N2395" s="331"/>
    </row>
    <row r="2396" spans="2:14" ht="18" hidden="1" customHeight="1" outlineLevel="2" collapsed="1" thickBot="1">
      <c r="C2396" s="669"/>
      <c r="D2396" s="429" t="s">
        <v>117</v>
      </c>
      <c r="E2396" s="424">
        <f>SUM(E2389:E2395)</f>
        <v>0</v>
      </c>
      <c r="F2396" s="424">
        <f>SUM(F2389:F2395)</f>
        <v>0</v>
      </c>
      <c r="G2396" s="425">
        <f>SUM(G2389:G2395)</f>
        <v>0</v>
      </c>
      <c r="H2396" s="659"/>
      <c r="I2396" s="660"/>
      <c r="J2396" s="344"/>
      <c r="K2396" s="331"/>
      <c r="L2396" s="331"/>
      <c r="M2396" s="331"/>
      <c r="N2396" s="331"/>
    </row>
    <row r="2397" spans="2:14" s="192" customFormat="1" ht="18" hidden="1" customHeight="1" outlineLevel="2">
      <c r="B2397"/>
      <c r="C2397" s="667" t="s">
        <v>121</v>
      </c>
      <c r="D2397" s="421"/>
      <c r="E2397" s="422"/>
      <c r="F2397" s="414"/>
      <c r="G2397" s="442">
        <f>F2397-E2397</f>
        <v>0</v>
      </c>
      <c r="H2397" s="651"/>
      <c r="I2397" s="652"/>
      <c r="J2397" s="363"/>
      <c r="K2397" s="364"/>
      <c r="L2397" s="364"/>
      <c r="M2397" s="364"/>
      <c r="N2397" s="364"/>
    </row>
    <row r="2398" spans="2:14" ht="18" hidden="1" customHeight="1" outlineLevel="2">
      <c r="C2398" s="668"/>
      <c r="D2398" s="457"/>
      <c r="E2398" s="458"/>
      <c r="F2398" s="459"/>
      <c r="G2398" s="460">
        <f t="shared" ref="G2398:G2400" si="467">F2398-E2398</f>
        <v>0</v>
      </c>
      <c r="H2398" s="637"/>
      <c r="I2398" s="641"/>
      <c r="J2398" s="344"/>
      <c r="K2398" s="331"/>
      <c r="L2398" s="331"/>
      <c r="M2398" s="331"/>
      <c r="N2398" s="331"/>
    </row>
    <row r="2399" spans="2:14" ht="18" hidden="1" customHeight="1" outlineLevel="2">
      <c r="C2399" s="668"/>
      <c r="D2399" s="457"/>
      <c r="E2399" s="461"/>
      <c r="F2399" s="462"/>
      <c r="G2399" s="460">
        <f t="shared" si="467"/>
        <v>0</v>
      </c>
      <c r="H2399" s="637"/>
      <c r="I2399" s="641"/>
      <c r="J2399" s="344"/>
      <c r="K2399" s="331"/>
      <c r="L2399" s="331"/>
      <c r="M2399" s="331"/>
      <c r="N2399" s="331"/>
    </row>
    <row r="2400" spans="2:14" ht="18" hidden="1" customHeight="1" outlineLevel="3">
      <c r="C2400" s="668"/>
      <c r="D2400" s="457"/>
      <c r="E2400" s="461"/>
      <c r="F2400" s="462"/>
      <c r="G2400" s="460">
        <f t="shared" si="467"/>
        <v>0</v>
      </c>
      <c r="H2400" s="637"/>
      <c r="I2400" s="641"/>
      <c r="J2400" s="344"/>
      <c r="K2400" s="331"/>
      <c r="L2400" s="331"/>
      <c r="M2400" s="331"/>
      <c r="N2400" s="331"/>
    </row>
    <row r="2401" spans="2:14" ht="18" hidden="1" customHeight="1" outlineLevel="3">
      <c r="C2401" s="668"/>
      <c r="D2401" s="457"/>
      <c r="E2401" s="461"/>
      <c r="F2401" s="462"/>
      <c r="G2401" s="460">
        <f>F2401-E2401</f>
        <v>0</v>
      </c>
      <c r="H2401" s="637"/>
      <c r="I2401" s="641"/>
      <c r="J2401" s="344"/>
      <c r="K2401" s="331"/>
      <c r="L2401" s="331"/>
      <c r="M2401" s="331"/>
      <c r="N2401" s="331"/>
    </row>
    <row r="2402" spans="2:14" ht="18" hidden="1" customHeight="1" outlineLevel="3">
      <c r="C2402" s="668"/>
      <c r="D2402" s="457"/>
      <c r="E2402" s="461"/>
      <c r="F2402" s="462"/>
      <c r="G2402" s="460">
        <f t="shared" ref="G2402:G2403" si="468">F2402-E2402</f>
        <v>0</v>
      </c>
      <c r="H2402" s="637"/>
      <c r="I2402" s="641"/>
      <c r="J2402" s="344"/>
      <c r="K2402" s="331"/>
      <c r="L2402" s="331"/>
      <c r="M2402" s="331"/>
      <c r="N2402" s="331"/>
    </row>
    <row r="2403" spans="2:14" ht="18" hidden="1" customHeight="1" outlineLevel="3">
      <c r="C2403" s="668"/>
      <c r="D2403" s="463"/>
      <c r="E2403" s="464"/>
      <c r="F2403" s="465"/>
      <c r="G2403" s="460">
        <f t="shared" si="468"/>
        <v>0</v>
      </c>
      <c r="H2403" s="639"/>
      <c r="I2403" s="642"/>
      <c r="J2403" s="344"/>
      <c r="K2403" s="331"/>
      <c r="L2403" s="331"/>
      <c r="M2403" s="331"/>
      <c r="N2403" s="331"/>
    </row>
    <row r="2404" spans="2:14" ht="18" hidden="1" customHeight="1" outlineLevel="2" collapsed="1" thickBot="1">
      <c r="C2404" s="669"/>
      <c r="D2404" s="429" t="s">
        <v>117</v>
      </c>
      <c r="E2404" s="424">
        <f>SUM(E2397:E2403)</f>
        <v>0</v>
      </c>
      <c r="F2404" s="424">
        <f>SUM(F2397:F2403)</f>
        <v>0</v>
      </c>
      <c r="G2404" s="425">
        <f>SUM(G2397:G2403)</f>
        <v>0</v>
      </c>
      <c r="H2404" s="659"/>
      <c r="I2404" s="660"/>
      <c r="J2404" s="344"/>
      <c r="K2404" s="331"/>
      <c r="L2404" s="331"/>
      <c r="M2404" s="331"/>
      <c r="N2404" s="331"/>
    </row>
    <row r="2405" spans="2:14" s="192" customFormat="1" ht="18" hidden="1" customHeight="1" outlineLevel="2">
      <c r="B2405"/>
      <c r="C2405" s="667" t="s">
        <v>122</v>
      </c>
      <c r="D2405" s="421"/>
      <c r="E2405" s="422"/>
      <c r="F2405" s="414"/>
      <c r="G2405" s="442">
        <f>F2405-E2405</f>
        <v>0</v>
      </c>
      <c r="H2405" s="651"/>
      <c r="I2405" s="652"/>
      <c r="J2405" s="363"/>
      <c r="K2405" s="364"/>
      <c r="L2405" s="364"/>
      <c r="M2405" s="364"/>
      <c r="N2405" s="364"/>
    </row>
    <row r="2406" spans="2:14" ht="18" hidden="1" customHeight="1" outlineLevel="2">
      <c r="C2406" s="668"/>
      <c r="D2406" s="457"/>
      <c r="E2406" s="458"/>
      <c r="F2406" s="459"/>
      <c r="G2406" s="460">
        <f t="shared" ref="G2406:G2409" si="469">F2406-E2406</f>
        <v>0</v>
      </c>
      <c r="H2406" s="637"/>
      <c r="I2406" s="641"/>
      <c r="J2406" s="344"/>
      <c r="K2406" s="331"/>
      <c r="L2406" s="331"/>
      <c r="M2406" s="331"/>
      <c r="N2406" s="331"/>
    </row>
    <row r="2407" spans="2:14" ht="18" hidden="1" customHeight="1" outlineLevel="2">
      <c r="C2407" s="668"/>
      <c r="D2407" s="457"/>
      <c r="E2407" s="461"/>
      <c r="F2407" s="462"/>
      <c r="G2407" s="460">
        <f t="shared" si="469"/>
        <v>0</v>
      </c>
      <c r="H2407" s="637"/>
      <c r="I2407" s="641"/>
      <c r="J2407" s="344"/>
      <c r="K2407" s="331"/>
      <c r="L2407" s="331"/>
      <c r="M2407" s="331"/>
      <c r="N2407" s="331"/>
    </row>
    <row r="2408" spans="2:14" ht="18" hidden="1" customHeight="1" outlineLevel="3">
      <c r="C2408" s="668"/>
      <c r="D2408" s="457"/>
      <c r="E2408" s="461"/>
      <c r="F2408" s="462"/>
      <c r="G2408" s="460">
        <f t="shared" si="469"/>
        <v>0</v>
      </c>
      <c r="H2408" s="637"/>
      <c r="I2408" s="641"/>
      <c r="J2408" s="344"/>
      <c r="K2408" s="331"/>
      <c r="L2408" s="331"/>
      <c r="M2408" s="331"/>
      <c r="N2408" s="331"/>
    </row>
    <row r="2409" spans="2:14" ht="18" hidden="1" customHeight="1" outlineLevel="3">
      <c r="C2409" s="668"/>
      <c r="D2409" s="457"/>
      <c r="E2409" s="461"/>
      <c r="F2409" s="462"/>
      <c r="G2409" s="460">
        <f t="shared" si="469"/>
        <v>0</v>
      </c>
      <c r="H2409" s="637"/>
      <c r="I2409" s="641"/>
      <c r="J2409" s="344"/>
      <c r="K2409" s="331"/>
      <c r="L2409" s="331"/>
      <c r="M2409" s="331"/>
      <c r="N2409" s="331"/>
    </row>
    <row r="2410" spans="2:14" ht="18" hidden="1" customHeight="1" outlineLevel="3">
      <c r="C2410" s="668"/>
      <c r="D2410" s="457"/>
      <c r="E2410" s="461"/>
      <c r="F2410" s="462"/>
      <c r="G2410" s="460">
        <f>F2410-E2410</f>
        <v>0</v>
      </c>
      <c r="H2410" s="637"/>
      <c r="I2410" s="641"/>
      <c r="J2410" s="344"/>
      <c r="K2410" s="331"/>
      <c r="L2410" s="331"/>
      <c r="M2410" s="331"/>
      <c r="N2410" s="331"/>
    </row>
    <row r="2411" spans="2:14" ht="18" hidden="1" customHeight="1" outlineLevel="3">
      <c r="C2411" s="668"/>
      <c r="D2411" s="463"/>
      <c r="E2411" s="464"/>
      <c r="F2411" s="465"/>
      <c r="G2411" s="460">
        <f t="shared" ref="G2411" si="470">F2411-E2411</f>
        <v>0</v>
      </c>
      <c r="H2411" s="639"/>
      <c r="I2411" s="642"/>
      <c r="J2411" s="344"/>
      <c r="K2411" s="331"/>
      <c r="L2411" s="331"/>
      <c r="M2411" s="331"/>
      <c r="N2411" s="331"/>
    </row>
    <row r="2412" spans="2:14" ht="18" hidden="1" customHeight="1" outlineLevel="2" collapsed="1" thickBot="1">
      <c r="C2412" s="669"/>
      <c r="D2412" s="429" t="s">
        <v>117</v>
      </c>
      <c r="E2412" s="424">
        <f>SUM(E2405:E2411)</f>
        <v>0</v>
      </c>
      <c r="F2412" s="424">
        <f>SUM(F2405:F2411)</f>
        <v>0</v>
      </c>
      <c r="G2412" s="425">
        <f>SUM(G2405:G2411)</f>
        <v>0</v>
      </c>
      <c r="H2412" s="659"/>
      <c r="I2412" s="660"/>
      <c r="J2412" s="344"/>
      <c r="K2412" s="331"/>
      <c r="L2412" s="331"/>
      <c r="M2412" s="331"/>
      <c r="N2412" s="331"/>
    </row>
    <row r="2413" spans="2:14" ht="18" hidden="1" customHeight="1" outlineLevel="2">
      <c r="C2413" s="667" t="s">
        <v>123</v>
      </c>
      <c r="D2413" s="421"/>
      <c r="E2413" s="422"/>
      <c r="F2413" s="414"/>
      <c r="G2413" s="442">
        <f>F2413-E2413</f>
        <v>0</v>
      </c>
      <c r="H2413" s="651"/>
      <c r="I2413" s="652"/>
      <c r="J2413" s="344"/>
      <c r="K2413" s="331"/>
      <c r="L2413" s="331"/>
      <c r="M2413" s="331"/>
      <c r="N2413" s="331"/>
    </row>
    <row r="2414" spans="2:14" ht="18" hidden="1" customHeight="1" outlineLevel="2">
      <c r="C2414" s="668"/>
      <c r="D2414" s="457"/>
      <c r="E2414" s="458"/>
      <c r="F2414" s="459"/>
      <c r="G2414" s="460">
        <f>F2414-E2414</f>
        <v>0</v>
      </c>
      <c r="H2414" s="637"/>
      <c r="I2414" s="641"/>
      <c r="J2414" s="344"/>
      <c r="K2414" s="331"/>
      <c r="L2414" s="331"/>
      <c r="M2414" s="331"/>
      <c r="N2414" s="331"/>
    </row>
    <row r="2415" spans="2:14" ht="18" hidden="1" customHeight="1" outlineLevel="2">
      <c r="C2415" s="668"/>
      <c r="D2415" s="457"/>
      <c r="E2415" s="461"/>
      <c r="F2415" s="462"/>
      <c r="G2415" s="460">
        <f>F2415-E2415</f>
        <v>0</v>
      </c>
      <c r="H2415" s="637"/>
      <c r="I2415" s="641"/>
      <c r="J2415" s="344"/>
      <c r="K2415" s="331"/>
      <c r="L2415" s="331"/>
      <c r="M2415" s="331"/>
      <c r="N2415" s="331"/>
    </row>
    <row r="2416" spans="2:14" ht="18" hidden="1" customHeight="1" outlineLevel="3">
      <c r="C2416" s="668"/>
      <c r="D2416" s="457"/>
      <c r="E2416" s="461"/>
      <c r="F2416" s="462"/>
      <c r="G2416" s="460">
        <f t="shared" ref="G2416:G2419" si="471">F2416-E2416</f>
        <v>0</v>
      </c>
      <c r="H2416" s="637"/>
      <c r="I2416" s="641"/>
      <c r="J2416" s="344"/>
      <c r="K2416" s="331"/>
      <c r="L2416" s="331"/>
      <c r="M2416" s="331"/>
      <c r="N2416" s="331"/>
    </row>
    <row r="2417" spans="2:14" ht="18" hidden="1" customHeight="1" outlineLevel="3">
      <c r="C2417" s="668"/>
      <c r="D2417" s="457"/>
      <c r="E2417" s="461"/>
      <c r="F2417" s="462"/>
      <c r="G2417" s="460">
        <f t="shared" si="471"/>
        <v>0</v>
      </c>
      <c r="H2417" s="637"/>
      <c r="I2417" s="641"/>
      <c r="J2417" s="344"/>
      <c r="K2417" s="331"/>
      <c r="L2417" s="331"/>
      <c r="M2417" s="331"/>
      <c r="N2417" s="331"/>
    </row>
    <row r="2418" spans="2:14" ht="18" hidden="1" customHeight="1" outlineLevel="3">
      <c r="C2418" s="668"/>
      <c r="D2418" s="457"/>
      <c r="E2418" s="461"/>
      <c r="F2418" s="462"/>
      <c r="G2418" s="460">
        <f t="shared" si="471"/>
        <v>0</v>
      </c>
      <c r="H2418" s="637"/>
      <c r="I2418" s="641"/>
      <c r="J2418" s="344"/>
      <c r="K2418" s="331"/>
      <c r="L2418" s="331"/>
      <c r="M2418" s="331"/>
      <c r="N2418" s="331"/>
    </row>
    <row r="2419" spans="2:14" ht="18" hidden="1" customHeight="1" outlineLevel="3">
      <c r="C2419" s="668"/>
      <c r="D2419" s="463"/>
      <c r="E2419" s="464"/>
      <c r="F2419" s="465"/>
      <c r="G2419" s="460">
        <f t="shared" si="471"/>
        <v>0</v>
      </c>
      <c r="H2419" s="639"/>
      <c r="I2419" s="642"/>
      <c r="J2419" s="344"/>
      <c r="K2419" s="331"/>
      <c r="L2419" s="331"/>
      <c r="M2419" s="331"/>
      <c r="N2419" s="331"/>
    </row>
    <row r="2420" spans="2:14" ht="18" hidden="1" customHeight="1" outlineLevel="2" collapsed="1" thickBot="1">
      <c r="C2420" s="669"/>
      <c r="D2420" s="429" t="s">
        <v>117</v>
      </c>
      <c r="E2420" s="423">
        <f>SUM(E2413:E2419)</f>
        <v>0</v>
      </c>
      <c r="F2420" s="423">
        <f>SUM(F2413:F2419)</f>
        <v>0</v>
      </c>
      <c r="G2420" s="443">
        <f>SUM(G2413:G2419)</f>
        <v>0</v>
      </c>
      <c r="H2420" s="654"/>
      <c r="I2420" s="655"/>
      <c r="J2420" s="344"/>
      <c r="K2420" s="331"/>
      <c r="L2420" s="331"/>
      <c r="M2420" s="331"/>
      <c r="N2420" s="331"/>
    </row>
    <row r="2421" spans="2:14" s="192" customFormat="1" ht="18" hidden="1" customHeight="1" outlineLevel="2">
      <c r="B2421"/>
      <c r="C2421" s="667" t="s">
        <v>124</v>
      </c>
      <c r="D2421" s="421"/>
      <c r="E2421" s="422"/>
      <c r="F2421" s="414"/>
      <c r="G2421" s="442">
        <f>F2421-E2421</f>
        <v>0</v>
      </c>
      <c r="H2421" s="651"/>
      <c r="I2421" s="652"/>
      <c r="J2421" s="363"/>
      <c r="K2421" s="364"/>
      <c r="L2421" s="364"/>
      <c r="M2421" s="364"/>
      <c r="N2421" s="364"/>
    </row>
    <row r="2422" spans="2:14" ht="18" hidden="1" customHeight="1" outlineLevel="2">
      <c r="C2422" s="668"/>
      <c r="D2422" s="457"/>
      <c r="E2422" s="458"/>
      <c r="F2422" s="459"/>
      <c r="G2422" s="460">
        <f t="shared" ref="G2422:G2426" si="472">F2422-E2422</f>
        <v>0</v>
      </c>
      <c r="H2422" s="637"/>
      <c r="I2422" s="641"/>
      <c r="J2422" s="344"/>
      <c r="K2422" s="331"/>
      <c r="L2422" s="331"/>
      <c r="M2422" s="331"/>
      <c r="N2422" s="331"/>
    </row>
    <row r="2423" spans="2:14" ht="18" hidden="1" customHeight="1" outlineLevel="2">
      <c r="C2423" s="668"/>
      <c r="D2423" s="457"/>
      <c r="E2423" s="461"/>
      <c r="F2423" s="462"/>
      <c r="G2423" s="460">
        <f t="shared" si="472"/>
        <v>0</v>
      </c>
      <c r="H2423" s="637"/>
      <c r="I2423" s="641"/>
      <c r="J2423" s="344"/>
      <c r="K2423" s="331"/>
      <c r="L2423" s="331"/>
      <c r="M2423" s="331"/>
      <c r="N2423" s="331"/>
    </row>
    <row r="2424" spans="2:14" ht="18" hidden="1" customHeight="1" outlineLevel="3">
      <c r="C2424" s="668"/>
      <c r="D2424" s="457"/>
      <c r="E2424" s="461"/>
      <c r="F2424" s="462"/>
      <c r="G2424" s="460">
        <f t="shared" si="472"/>
        <v>0</v>
      </c>
      <c r="H2424" s="637"/>
      <c r="I2424" s="641"/>
      <c r="J2424" s="344"/>
      <c r="K2424" s="331"/>
      <c r="L2424" s="331"/>
      <c r="M2424" s="331"/>
      <c r="N2424" s="331"/>
    </row>
    <row r="2425" spans="2:14" ht="18" hidden="1" customHeight="1" outlineLevel="3">
      <c r="C2425" s="668"/>
      <c r="D2425" s="457"/>
      <c r="E2425" s="461"/>
      <c r="F2425" s="462"/>
      <c r="G2425" s="460">
        <f t="shared" si="472"/>
        <v>0</v>
      </c>
      <c r="H2425" s="637"/>
      <c r="I2425" s="641"/>
      <c r="J2425" s="344"/>
      <c r="K2425" s="331"/>
      <c r="L2425" s="331"/>
      <c r="M2425" s="331"/>
      <c r="N2425" s="331"/>
    </row>
    <row r="2426" spans="2:14" ht="18" hidden="1" customHeight="1" outlineLevel="3">
      <c r="C2426" s="668"/>
      <c r="D2426" s="457"/>
      <c r="E2426" s="461"/>
      <c r="F2426" s="462"/>
      <c r="G2426" s="460">
        <f t="shared" si="472"/>
        <v>0</v>
      </c>
      <c r="H2426" s="637"/>
      <c r="I2426" s="641"/>
      <c r="J2426" s="344"/>
      <c r="K2426" s="331"/>
      <c r="L2426" s="331"/>
      <c r="M2426" s="331"/>
      <c r="N2426" s="331"/>
    </row>
    <row r="2427" spans="2:14" ht="18" hidden="1" customHeight="1" outlineLevel="3">
      <c r="C2427" s="668"/>
      <c r="D2427" s="463"/>
      <c r="E2427" s="464"/>
      <c r="F2427" s="465"/>
      <c r="G2427" s="460">
        <f>F2427-E2427</f>
        <v>0</v>
      </c>
      <c r="H2427" s="639"/>
      <c r="I2427" s="642"/>
      <c r="J2427" s="344"/>
      <c r="K2427" s="331"/>
      <c r="L2427" s="331"/>
      <c r="M2427" s="331"/>
      <c r="N2427" s="331"/>
    </row>
    <row r="2428" spans="2:14" ht="18" hidden="1" customHeight="1" outlineLevel="2" collapsed="1" thickBot="1">
      <c r="C2428" s="669"/>
      <c r="D2428" s="429" t="s">
        <v>117</v>
      </c>
      <c r="E2428" s="424">
        <f>SUM(E2421:E2427)</f>
        <v>0</v>
      </c>
      <c r="F2428" s="424">
        <f>SUM(F2421:F2427)</f>
        <v>0</v>
      </c>
      <c r="G2428" s="425">
        <f>SUM(G2421:G2427)</f>
        <v>0</v>
      </c>
      <c r="H2428" s="659"/>
      <c r="I2428" s="660"/>
      <c r="J2428" s="344"/>
      <c r="K2428" s="331"/>
      <c r="L2428" s="331"/>
      <c r="M2428" s="331"/>
      <c r="N2428" s="331"/>
    </row>
    <row r="2429" spans="2:14" s="193" customFormat="1" ht="18" hidden="1" customHeight="1" outlineLevel="3">
      <c r="B2429"/>
      <c r="C2429" s="667" t="s">
        <v>125</v>
      </c>
      <c r="D2429" s="421"/>
      <c r="E2429" s="422"/>
      <c r="F2429" s="414"/>
      <c r="G2429" s="442">
        <f>F2429-E2429</f>
        <v>0</v>
      </c>
      <c r="H2429" s="661"/>
      <c r="I2429" s="662"/>
      <c r="J2429" s="365"/>
      <c r="K2429" s="366"/>
      <c r="L2429" s="366"/>
      <c r="M2429" s="366"/>
      <c r="N2429" s="366"/>
    </row>
    <row r="2430" spans="2:14" ht="18" hidden="1" customHeight="1" outlineLevel="3">
      <c r="C2430" s="668"/>
      <c r="D2430" s="457"/>
      <c r="E2430" s="458"/>
      <c r="F2430" s="459"/>
      <c r="G2430" s="460">
        <f>F2430-E2430</f>
        <v>0</v>
      </c>
      <c r="H2430" s="637"/>
      <c r="I2430" s="638"/>
      <c r="J2430" s="344"/>
      <c r="K2430" s="331"/>
      <c r="L2430" s="331"/>
      <c r="M2430" s="331"/>
      <c r="N2430" s="331"/>
    </row>
    <row r="2431" spans="2:14" ht="18" hidden="1" customHeight="1" outlineLevel="3">
      <c r="C2431" s="668"/>
      <c r="D2431" s="457"/>
      <c r="E2431" s="461"/>
      <c r="F2431" s="462"/>
      <c r="G2431" s="460">
        <f t="shared" ref="G2431:G2433" si="473">F2431-E2431</f>
        <v>0</v>
      </c>
      <c r="H2431" s="637"/>
      <c r="I2431" s="638"/>
      <c r="J2431" s="344"/>
      <c r="K2431" s="331"/>
      <c r="L2431" s="331"/>
      <c r="M2431" s="331"/>
      <c r="N2431" s="331"/>
    </row>
    <row r="2432" spans="2:14" ht="18" hidden="1" customHeight="1" outlineLevel="4">
      <c r="C2432" s="668"/>
      <c r="D2432" s="457"/>
      <c r="E2432" s="461"/>
      <c r="F2432" s="462"/>
      <c r="G2432" s="460">
        <f t="shared" si="473"/>
        <v>0</v>
      </c>
      <c r="H2432" s="637"/>
      <c r="I2432" s="638"/>
      <c r="J2432" s="344"/>
      <c r="K2432" s="331"/>
      <c r="L2432" s="331"/>
      <c r="M2432" s="331"/>
      <c r="N2432" s="331"/>
    </row>
    <row r="2433" spans="2:14" ht="18" hidden="1" customHeight="1" outlineLevel="4">
      <c r="C2433" s="668"/>
      <c r="D2433" s="457"/>
      <c r="E2433" s="461"/>
      <c r="F2433" s="462"/>
      <c r="G2433" s="460">
        <f t="shared" si="473"/>
        <v>0</v>
      </c>
      <c r="H2433" s="637"/>
      <c r="I2433" s="638"/>
      <c r="J2433" s="344"/>
      <c r="K2433" s="331"/>
      <c r="L2433" s="331"/>
      <c r="M2433" s="331"/>
      <c r="N2433" s="331"/>
    </row>
    <row r="2434" spans="2:14" ht="18" hidden="1" customHeight="1" outlineLevel="4">
      <c r="C2434" s="668"/>
      <c r="D2434" s="457"/>
      <c r="E2434" s="461"/>
      <c r="F2434" s="462"/>
      <c r="G2434" s="460">
        <f>F2434-E2434</f>
        <v>0</v>
      </c>
      <c r="H2434" s="637"/>
      <c r="I2434" s="638"/>
      <c r="J2434" s="344"/>
      <c r="K2434" s="331"/>
      <c r="L2434" s="331"/>
      <c r="M2434" s="331"/>
      <c r="N2434" s="331"/>
    </row>
    <row r="2435" spans="2:14" ht="18" hidden="1" customHeight="1" outlineLevel="4">
      <c r="C2435" s="668"/>
      <c r="D2435" s="463"/>
      <c r="E2435" s="464"/>
      <c r="F2435" s="465"/>
      <c r="G2435" s="460">
        <f t="shared" ref="G2435" si="474">F2435-E2435</f>
        <v>0</v>
      </c>
      <c r="H2435" s="639"/>
      <c r="I2435" s="640"/>
      <c r="J2435" s="344"/>
      <c r="K2435" s="331"/>
      <c r="L2435" s="331"/>
      <c r="M2435" s="331"/>
      <c r="N2435" s="331"/>
    </row>
    <row r="2436" spans="2:14" ht="18" hidden="1" customHeight="1" outlineLevel="3" collapsed="1" thickBot="1">
      <c r="C2436" s="669"/>
      <c r="D2436" s="429" t="s">
        <v>117</v>
      </c>
      <c r="E2436" s="367">
        <f>SUM(E2429:E2435)</f>
        <v>0</v>
      </c>
      <c r="F2436" s="367">
        <f>SUM(F2429:F2435)</f>
        <v>0</v>
      </c>
      <c r="G2436" s="415">
        <f>SUM(G2429:G2435)</f>
        <v>0</v>
      </c>
      <c r="H2436" s="657"/>
      <c r="I2436" s="658"/>
      <c r="J2436" s="344"/>
      <c r="K2436" s="331"/>
      <c r="L2436" s="331"/>
      <c r="M2436" s="331"/>
      <c r="N2436" s="331"/>
    </row>
    <row r="2437" spans="2:14" s="192" customFormat="1" ht="18" hidden="1" customHeight="1" outlineLevel="3">
      <c r="B2437"/>
      <c r="C2437" s="667" t="s">
        <v>126</v>
      </c>
      <c r="D2437" s="421"/>
      <c r="E2437" s="422"/>
      <c r="F2437" s="414"/>
      <c r="G2437" s="442">
        <f>F2437-E2437</f>
        <v>0</v>
      </c>
      <c r="H2437" s="651"/>
      <c r="I2437" s="652"/>
      <c r="J2437" s="363"/>
      <c r="K2437" s="364"/>
      <c r="L2437" s="364"/>
      <c r="M2437" s="364"/>
      <c r="N2437" s="364"/>
    </row>
    <row r="2438" spans="2:14" ht="18" hidden="1" customHeight="1" outlineLevel="3">
      <c r="C2438" s="668"/>
      <c r="D2438" s="457"/>
      <c r="E2438" s="458"/>
      <c r="F2438" s="459"/>
      <c r="G2438" s="460">
        <f t="shared" ref="G2438:G2440" si="475">F2438-E2438</f>
        <v>0</v>
      </c>
      <c r="H2438" s="637"/>
      <c r="I2438" s="641"/>
      <c r="J2438" s="344"/>
      <c r="K2438" s="331"/>
      <c r="L2438" s="331"/>
      <c r="M2438" s="331"/>
      <c r="N2438" s="331"/>
    </row>
    <row r="2439" spans="2:14" ht="18" hidden="1" customHeight="1" outlineLevel="3">
      <c r="C2439" s="668"/>
      <c r="D2439" s="457"/>
      <c r="E2439" s="461"/>
      <c r="F2439" s="462"/>
      <c r="G2439" s="460">
        <f t="shared" si="475"/>
        <v>0</v>
      </c>
      <c r="H2439" s="637"/>
      <c r="I2439" s="641"/>
      <c r="J2439" s="344"/>
      <c r="K2439" s="331"/>
      <c r="L2439" s="331"/>
      <c r="M2439" s="331"/>
      <c r="N2439" s="331"/>
    </row>
    <row r="2440" spans="2:14" ht="18" hidden="1" customHeight="1" outlineLevel="4">
      <c r="C2440" s="668"/>
      <c r="D2440" s="457"/>
      <c r="E2440" s="461"/>
      <c r="F2440" s="462"/>
      <c r="G2440" s="460">
        <f t="shared" si="475"/>
        <v>0</v>
      </c>
      <c r="H2440" s="637"/>
      <c r="I2440" s="641"/>
      <c r="J2440" s="344"/>
      <c r="K2440" s="331"/>
      <c r="L2440" s="331"/>
      <c r="M2440" s="331"/>
      <c r="N2440" s="331"/>
    </row>
    <row r="2441" spans="2:14" ht="18" hidden="1" customHeight="1" outlineLevel="4">
      <c r="C2441" s="668"/>
      <c r="D2441" s="457"/>
      <c r="E2441" s="461"/>
      <c r="F2441" s="462"/>
      <c r="G2441" s="460">
        <f>F2441-E2441</f>
        <v>0</v>
      </c>
      <c r="H2441" s="637"/>
      <c r="I2441" s="641"/>
      <c r="J2441" s="344"/>
      <c r="K2441" s="331"/>
      <c r="L2441" s="331"/>
      <c r="M2441" s="331"/>
      <c r="N2441" s="331"/>
    </row>
    <row r="2442" spans="2:14" ht="18" hidden="1" customHeight="1" outlineLevel="4">
      <c r="C2442" s="668"/>
      <c r="D2442" s="457"/>
      <c r="E2442" s="461"/>
      <c r="F2442" s="462"/>
      <c r="G2442" s="460">
        <f t="shared" ref="G2442:G2443" si="476">F2442-E2442</f>
        <v>0</v>
      </c>
      <c r="H2442" s="637"/>
      <c r="I2442" s="641"/>
      <c r="J2442" s="344"/>
      <c r="K2442" s="331"/>
      <c r="L2442" s="331"/>
      <c r="M2442" s="331"/>
      <c r="N2442" s="331"/>
    </row>
    <row r="2443" spans="2:14" ht="18" hidden="1" customHeight="1" outlineLevel="4">
      <c r="C2443" s="668"/>
      <c r="D2443" s="463"/>
      <c r="E2443" s="464"/>
      <c r="F2443" s="465"/>
      <c r="G2443" s="460">
        <f t="shared" si="476"/>
        <v>0</v>
      </c>
      <c r="H2443" s="639"/>
      <c r="I2443" s="642"/>
      <c r="J2443" s="344"/>
      <c r="K2443" s="331"/>
      <c r="L2443" s="331"/>
      <c r="M2443" s="331"/>
      <c r="N2443" s="331"/>
    </row>
    <row r="2444" spans="2:14" ht="18" hidden="1" customHeight="1" outlineLevel="3" collapsed="1" thickBot="1">
      <c r="C2444" s="669"/>
      <c r="D2444" s="429" t="s">
        <v>117</v>
      </c>
      <c r="E2444" s="424">
        <f>SUM(E2437:E2443)</f>
        <v>0</v>
      </c>
      <c r="F2444" s="424">
        <f>SUM(F2437:F2443)</f>
        <v>0</v>
      </c>
      <c r="G2444" s="425">
        <f>SUM(G2437:G2443)</f>
        <v>0</v>
      </c>
      <c r="H2444" s="659"/>
      <c r="I2444" s="660"/>
      <c r="J2444" s="344"/>
      <c r="K2444" s="331"/>
      <c r="L2444" s="331"/>
      <c r="M2444" s="331"/>
      <c r="N2444" s="331"/>
    </row>
    <row r="2445" spans="2:14" s="192" customFormat="1" ht="18" hidden="1" customHeight="1" outlineLevel="3">
      <c r="B2445"/>
      <c r="C2445" s="667" t="s">
        <v>127</v>
      </c>
      <c r="D2445" s="421"/>
      <c r="E2445" s="422"/>
      <c r="F2445" s="414"/>
      <c r="G2445" s="442">
        <f>F2445-E2445</f>
        <v>0</v>
      </c>
      <c r="H2445" s="651"/>
      <c r="I2445" s="652"/>
      <c r="J2445" s="363"/>
      <c r="K2445" s="364"/>
      <c r="L2445" s="364"/>
      <c r="M2445" s="364"/>
      <c r="N2445" s="364"/>
    </row>
    <row r="2446" spans="2:14" ht="18" hidden="1" customHeight="1" outlineLevel="3">
      <c r="C2446" s="668"/>
      <c r="D2446" s="457"/>
      <c r="E2446" s="458"/>
      <c r="F2446" s="459"/>
      <c r="G2446" s="460">
        <f t="shared" ref="G2446:G2449" si="477">F2446-E2446</f>
        <v>0</v>
      </c>
      <c r="H2446" s="637"/>
      <c r="I2446" s="641"/>
      <c r="J2446" s="344"/>
      <c r="K2446" s="331"/>
      <c r="L2446" s="331"/>
      <c r="M2446" s="331"/>
      <c r="N2446" s="331"/>
    </row>
    <row r="2447" spans="2:14" ht="18" hidden="1" customHeight="1" outlineLevel="3">
      <c r="C2447" s="668"/>
      <c r="D2447" s="457"/>
      <c r="E2447" s="461"/>
      <c r="F2447" s="462"/>
      <c r="G2447" s="460">
        <f t="shared" si="477"/>
        <v>0</v>
      </c>
      <c r="H2447" s="637"/>
      <c r="I2447" s="641"/>
      <c r="J2447" s="344"/>
      <c r="K2447" s="331"/>
      <c r="L2447" s="331"/>
      <c r="M2447" s="331"/>
      <c r="N2447" s="331"/>
    </row>
    <row r="2448" spans="2:14" ht="18" hidden="1" customHeight="1" outlineLevel="4">
      <c r="C2448" s="668"/>
      <c r="D2448" s="457"/>
      <c r="E2448" s="461"/>
      <c r="F2448" s="462"/>
      <c r="G2448" s="460">
        <f t="shared" si="477"/>
        <v>0</v>
      </c>
      <c r="H2448" s="637"/>
      <c r="I2448" s="641"/>
      <c r="J2448" s="344"/>
      <c r="K2448" s="331"/>
      <c r="L2448" s="331"/>
      <c r="M2448" s="331"/>
      <c r="N2448" s="331"/>
    </row>
    <row r="2449" spans="2:14" ht="18" hidden="1" customHeight="1" outlineLevel="4">
      <c r="C2449" s="668"/>
      <c r="D2449" s="457"/>
      <c r="E2449" s="461"/>
      <c r="F2449" s="462"/>
      <c r="G2449" s="460">
        <f t="shared" si="477"/>
        <v>0</v>
      </c>
      <c r="H2449" s="637"/>
      <c r="I2449" s="641"/>
      <c r="J2449" s="344"/>
      <c r="K2449" s="331"/>
      <c r="L2449" s="331"/>
      <c r="M2449" s="331"/>
      <c r="N2449" s="331"/>
    </row>
    <row r="2450" spans="2:14" ht="18" hidden="1" customHeight="1" outlineLevel="4">
      <c r="C2450" s="668"/>
      <c r="D2450" s="457"/>
      <c r="E2450" s="461"/>
      <c r="F2450" s="462"/>
      <c r="G2450" s="460">
        <f>F2450-E2450</f>
        <v>0</v>
      </c>
      <c r="H2450" s="637"/>
      <c r="I2450" s="641"/>
      <c r="J2450" s="344"/>
      <c r="K2450" s="331"/>
      <c r="L2450" s="331"/>
      <c r="M2450" s="331"/>
      <c r="N2450" s="331"/>
    </row>
    <row r="2451" spans="2:14" ht="18" hidden="1" customHeight="1" outlineLevel="4">
      <c r="C2451" s="668"/>
      <c r="D2451" s="463"/>
      <c r="E2451" s="464"/>
      <c r="F2451" s="465"/>
      <c r="G2451" s="460">
        <f t="shared" ref="G2451" si="478">F2451-E2451</f>
        <v>0</v>
      </c>
      <c r="H2451" s="639"/>
      <c r="I2451" s="642"/>
      <c r="J2451" s="344"/>
      <c r="K2451" s="331"/>
      <c r="L2451" s="331"/>
      <c r="M2451" s="331"/>
      <c r="N2451" s="331"/>
    </row>
    <row r="2452" spans="2:14" ht="18" hidden="1" customHeight="1" outlineLevel="3" collapsed="1" thickBot="1">
      <c r="C2452" s="669"/>
      <c r="D2452" s="429" t="s">
        <v>117</v>
      </c>
      <c r="E2452" s="424">
        <f>SUM(E2445:E2451)</f>
        <v>0</v>
      </c>
      <c r="F2452" s="424">
        <f>SUM(F2445:F2451)</f>
        <v>0</v>
      </c>
      <c r="G2452" s="425">
        <f>SUM(G2445:G2451)</f>
        <v>0</v>
      </c>
      <c r="H2452" s="659"/>
      <c r="I2452" s="660"/>
      <c r="J2452" s="344"/>
      <c r="K2452" s="331"/>
      <c r="L2452" s="331"/>
      <c r="M2452" s="331"/>
      <c r="N2452" s="331"/>
    </row>
    <row r="2453" spans="2:14" s="192" customFormat="1" ht="18" hidden="1" customHeight="1" outlineLevel="3">
      <c r="B2453"/>
      <c r="C2453" s="667" t="s">
        <v>128</v>
      </c>
      <c r="D2453" s="421"/>
      <c r="E2453" s="422"/>
      <c r="F2453" s="414"/>
      <c r="G2453" s="442">
        <f>F2453-E2453</f>
        <v>0</v>
      </c>
      <c r="H2453" s="651"/>
      <c r="I2453" s="652"/>
      <c r="J2453" s="363"/>
      <c r="K2453" s="364"/>
      <c r="L2453" s="364"/>
      <c r="M2453" s="364"/>
      <c r="N2453" s="364"/>
    </row>
    <row r="2454" spans="2:14" ht="18" hidden="1" customHeight="1" outlineLevel="3">
      <c r="C2454" s="668"/>
      <c r="D2454" s="457"/>
      <c r="E2454" s="458"/>
      <c r="F2454" s="459"/>
      <c r="G2454" s="460">
        <f>F2454-E2454</f>
        <v>0</v>
      </c>
      <c r="H2454" s="637"/>
      <c r="I2454" s="641"/>
      <c r="J2454" s="344"/>
      <c r="K2454" s="331"/>
      <c r="L2454" s="331"/>
      <c r="M2454" s="331"/>
      <c r="N2454" s="331"/>
    </row>
    <row r="2455" spans="2:14" ht="18" hidden="1" customHeight="1" outlineLevel="3">
      <c r="C2455" s="668"/>
      <c r="D2455" s="457"/>
      <c r="E2455" s="461"/>
      <c r="F2455" s="462"/>
      <c r="G2455" s="460">
        <f>F2455-E2455</f>
        <v>0</v>
      </c>
      <c r="H2455" s="637"/>
      <c r="I2455" s="641"/>
      <c r="J2455" s="344"/>
      <c r="K2455" s="331"/>
      <c r="L2455" s="331"/>
      <c r="M2455" s="331"/>
      <c r="N2455" s="331"/>
    </row>
    <row r="2456" spans="2:14" ht="18" hidden="1" customHeight="1" outlineLevel="4">
      <c r="C2456" s="668"/>
      <c r="D2456" s="457"/>
      <c r="E2456" s="461"/>
      <c r="F2456" s="462"/>
      <c r="G2456" s="460">
        <f t="shared" ref="G2456:G2459" si="479">F2456-E2456</f>
        <v>0</v>
      </c>
      <c r="H2456" s="637"/>
      <c r="I2456" s="641"/>
      <c r="J2456" s="344"/>
      <c r="K2456" s="331"/>
      <c r="L2456" s="331"/>
      <c r="M2456" s="331"/>
      <c r="N2456" s="331"/>
    </row>
    <row r="2457" spans="2:14" ht="18" hidden="1" customHeight="1" outlineLevel="4">
      <c r="C2457" s="668"/>
      <c r="D2457" s="457"/>
      <c r="E2457" s="461"/>
      <c r="F2457" s="462"/>
      <c r="G2457" s="460">
        <f t="shared" si="479"/>
        <v>0</v>
      </c>
      <c r="H2457" s="637"/>
      <c r="I2457" s="641"/>
      <c r="J2457" s="344"/>
      <c r="K2457" s="331"/>
      <c r="L2457" s="331"/>
      <c r="M2457" s="331"/>
      <c r="N2457" s="331"/>
    </row>
    <row r="2458" spans="2:14" ht="18" hidden="1" customHeight="1" outlineLevel="4">
      <c r="C2458" s="668"/>
      <c r="D2458" s="457"/>
      <c r="E2458" s="461"/>
      <c r="F2458" s="462"/>
      <c r="G2458" s="460">
        <f t="shared" si="479"/>
        <v>0</v>
      </c>
      <c r="H2458" s="637"/>
      <c r="I2458" s="641"/>
      <c r="J2458" s="344"/>
      <c r="K2458" s="331"/>
      <c r="L2458" s="331"/>
      <c r="M2458" s="331"/>
      <c r="N2458" s="331"/>
    </row>
    <row r="2459" spans="2:14" ht="18" hidden="1" customHeight="1" outlineLevel="4">
      <c r="C2459" s="668"/>
      <c r="D2459" s="463"/>
      <c r="E2459" s="464"/>
      <c r="F2459" s="465"/>
      <c r="G2459" s="460">
        <f t="shared" si="479"/>
        <v>0</v>
      </c>
      <c r="H2459" s="639"/>
      <c r="I2459" s="642"/>
      <c r="J2459" s="344"/>
      <c r="K2459" s="331"/>
      <c r="L2459" s="331"/>
      <c r="M2459" s="331"/>
      <c r="N2459" s="331"/>
    </row>
    <row r="2460" spans="2:14" ht="18" hidden="1" customHeight="1" outlineLevel="3" collapsed="1" thickBot="1">
      <c r="C2460" s="669"/>
      <c r="D2460" s="429" t="s">
        <v>117</v>
      </c>
      <c r="E2460" s="424">
        <f>SUM(E2453:E2459)</f>
        <v>0</v>
      </c>
      <c r="F2460" s="424">
        <f>SUM(F2453:F2459)</f>
        <v>0</v>
      </c>
      <c r="G2460" s="425">
        <f>SUM(G2453:G2459)</f>
        <v>0</v>
      </c>
      <c r="H2460" s="659"/>
      <c r="I2460" s="660"/>
      <c r="J2460" s="344"/>
      <c r="K2460" s="331"/>
      <c r="L2460" s="331"/>
      <c r="M2460" s="331"/>
      <c r="N2460" s="331"/>
    </row>
    <row r="2461" spans="2:14" ht="18" hidden="1" customHeight="1" outlineLevel="3">
      <c r="C2461" s="667" t="s">
        <v>129</v>
      </c>
      <c r="D2461" s="421"/>
      <c r="E2461" s="422"/>
      <c r="F2461" s="414"/>
      <c r="G2461" s="442">
        <f>F2461-E2461</f>
        <v>0</v>
      </c>
      <c r="H2461" s="651"/>
      <c r="I2461" s="652"/>
      <c r="J2461" s="344"/>
      <c r="K2461" s="331"/>
      <c r="L2461" s="331"/>
      <c r="M2461" s="331"/>
      <c r="N2461" s="331"/>
    </row>
    <row r="2462" spans="2:14" ht="18" hidden="1" customHeight="1" outlineLevel="3">
      <c r="C2462" s="668"/>
      <c r="D2462" s="457"/>
      <c r="E2462" s="458"/>
      <c r="F2462" s="459"/>
      <c r="G2462" s="460">
        <f t="shared" ref="G2462:G2466" si="480">F2462-E2462</f>
        <v>0</v>
      </c>
      <c r="H2462" s="637"/>
      <c r="I2462" s="641"/>
      <c r="J2462" s="344"/>
      <c r="K2462" s="331"/>
      <c r="L2462" s="331"/>
      <c r="M2462" s="331"/>
      <c r="N2462" s="331"/>
    </row>
    <row r="2463" spans="2:14" ht="18" hidden="1" customHeight="1" outlineLevel="3">
      <c r="C2463" s="668"/>
      <c r="D2463" s="457"/>
      <c r="E2463" s="461"/>
      <c r="F2463" s="462"/>
      <c r="G2463" s="460">
        <f t="shared" si="480"/>
        <v>0</v>
      </c>
      <c r="H2463" s="637"/>
      <c r="I2463" s="641"/>
      <c r="J2463" s="344"/>
      <c r="K2463" s="331"/>
      <c r="L2463" s="331"/>
      <c r="M2463" s="331"/>
      <c r="N2463" s="331"/>
    </row>
    <row r="2464" spans="2:14" ht="18" hidden="1" customHeight="1" outlineLevel="4">
      <c r="C2464" s="668"/>
      <c r="D2464" s="457"/>
      <c r="E2464" s="461"/>
      <c r="F2464" s="462"/>
      <c r="G2464" s="460">
        <f t="shared" si="480"/>
        <v>0</v>
      </c>
      <c r="H2464" s="637"/>
      <c r="I2464" s="641"/>
      <c r="J2464" s="344"/>
      <c r="K2464" s="331"/>
      <c r="L2464" s="331"/>
      <c r="M2464" s="331"/>
      <c r="N2464" s="331"/>
    </row>
    <row r="2465" spans="2:14" ht="18" hidden="1" customHeight="1" outlineLevel="4">
      <c r="C2465" s="668"/>
      <c r="D2465" s="457"/>
      <c r="E2465" s="461"/>
      <c r="F2465" s="462"/>
      <c r="G2465" s="460">
        <f t="shared" si="480"/>
        <v>0</v>
      </c>
      <c r="H2465" s="637"/>
      <c r="I2465" s="641"/>
      <c r="J2465" s="344"/>
      <c r="K2465" s="331"/>
      <c r="L2465" s="331"/>
      <c r="M2465" s="331"/>
      <c r="N2465" s="331"/>
    </row>
    <row r="2466" spans="2:14" ht="18" hidden="1" customHeight="1" outlineLevel="4">
      <c r="C2466" s="668"/>
      <c r="D2466" s="457"/>
      <c r="E2466" s="461"/>
      <c r="F2466" s="462"/>
      <c r="G2466" s="460">
        <f t="shared" si="480"/>
        <v>0</v>
      </c>
      <c r="H2466" s="637"/>
      <c r="I2466" s="641"/>
      <c r="J2466" s="344"/>
      <c r="K2466" s="331"/>
      <c r="L2466" s="331"/>
      <c r="M2466" s="331"/>
      <c r="N2466" s="331"/>
    </row>
    <row r="2467" spans="2:14" ht="18" hidden="1" customHeight="1" outlineLevel="4">
      <c r="C2467" s="668"/>
      <c r="D2467" s="463"/>
      <c r="E2467" s="464"/>
      <c r="F2467" s="465"/>
      <c r="G2467" s="460">
        <f>F2467-E2467</f>
        <v>0</v>
      </c>
      <c r="H2467" s="639"/>
      <c r="I2467" s="642"/>
      <c r="J2467" s="344"/>
      <c r="K2467" s="331"/>
      <c r="L2467" s="331"/>
      <c r="M2467" s="331"/>
      <c r="N2467" s="331"/>
    </row>
    <row r="2468" spans="2:14" ht="18" hidden="1" customHeight="1" outlineLevel="3" collapsed="1" thickBot="1">
      <c r="C2468" s="669"/>
      <c r="D2468" s="429" t="s">
        <v>117</v>
      </c>
      <c r="E2468" s="423">
        <f>SUM(E2461:E2467)</f>
        <v>0</v>
      </c>
      <c r="F2468" s="423">
        <f>SUM(F2461:F2467)</f>
        <v>0</v>
      </c>
      <c r="G2468" s="443">
        <f>SUM(G2461:G2467)</f>
        <v>0</v>
      </c>
      <c r="H2468" s="654"/>
      <c r="I2468" s="655"/>
      <c r="J2468" s="344"/>
      <c r="K2468" s="331"/>
      <c r="L2468" s="331"/>
      <c r="M2468" s="331"/>
      <c r="N2468" s="331"/>
    </row>
    <row r="2469" spans="2:14" s="192" customFormat="1" ht="18" hidden="1" customHeight="1" outlineLevel="3">
      <c r="B2469"/>
      <c r="C2469" s="667" t="s">
        <v>130</v>
      </c>
      <c r="D2469" s="421"/>
      <c r="E2469" s="422"/>
      <c r="F2469" s="414"/>
      <c r="G2469" s="442">
        <f>F2469-E2469</f>
        <v>0</v>
      </c>
      <c r="H2469" s="651"/>
      <c r="I2469" s="652"/>
      <c r="J2469" s="363"/>
      <c r="K2469" s="364"/>
      <c r="L2469" s="364"/>
      <c r="M2469" s="364"/>
      <c r="N2469" s="364"/>
    </row>
    <row r="2470" spans="2:14" ht="18" hidden="1" customHeight="1" outlineLevel="3">
      <c r="C2470" s="668"/>
      <c r="D2470" s="457"/>
      <c r="E2470" s="458"/>
      <c r="F2470" s="459"/>
      <c r="G2470" s="460">
        <f>F2470-E2470</f>
        <v>0</v>
      </c>
      <c r="H2470" s="637"/>
      <c r="I2470" s="641"/>
      <c r="J2470" s="344"/>
      <c r="K2470" s="331"/>
      <c r="L2470" s="331"/>
      <c r="M2470" s="331"/>
      <c r="N2470" s="331"/>
    </row>
    <row r="2471" spans="2:14" ht="18" hidden="1" customHeight="1" outlineLevel="3">
      <c r="C2471" s="668"/>
      <c r="D2471" s="457"/>
      <c r="E2471" s="461"/>
      <c r="F2471" s="462"/>
      <c r="G2471" s="460">
        <f t="shared" ref="G2471:G2473" si="481">F2471-E2471</f>
        <v>0</v>
      </c>
      <c r="H2471" s="637"/>
      <c r="I2471" s="641"/>
      <c r="J2471" s="344"/>
      <c r="K2471" s="331"/>
      <c r="L2471" s="331"/>
      <c r="M2471" s="331"/>
      <c r="N2471" s="331"/>
    </row>
    <row r="2472" spans="2:14" ht="18" hidden="1" customHeight="1" outlineLevel="4">
      <c r="C2472" s="668"/>
      <c r="D2472" s="457"/>
      <c r="E2472" s="461"/>
      <c r="F2472" s="462"/>
      <c r="G2472" s="460">
        <f t="shared" si="481"/>
        <v>0</v>
      </c>
      <c r="H2472" s="637"/>
      <c r="I2472" s="641"/>
      <c r="J2472" s="344"/>
      <c r="K2472" s="331"/>
      <c r="L2472" s="331"/>
      <c r="M2472" s="331"/>
      <c r="N2472" s="331"/>
    </row>
    <row r="2473" spans="2:14" ht="18" hidden="1" customHeight="1" outlineLevel="4">
      <c r="C2473" s="668"/>
      <c r="D2473" s="457"/>
      <c r="E2473" s="461"/>
      <c r="F2473" s="462"/>
      <c r="G2473" s="460">
        <f t="shared" si="481"/>
        <v>0</v>
      </c>
      <c r="H2473" s="637"/>
      <c r="I2473" s="641"/>
      <c r="J2473" s="344"/>
      <c r="K2473" s="331"/>
      <c r="L2473" s="331"/>
      <c r="M2473" s="331"/>
      <c r="N2473" s="331"/>
    </row>
    <row r="2474" spans="2:14" ht="18" hidden="1" customHeight="1" outlineLevel="4">
      <c r="C2474" s="668"/>
      <c r="D2474" s="457"/>
      <c r="E2474" s="461"/>
      <c r="F2474" s="462"/>
      <c r="G2474" s="460">
        <f>F2474-E2474</f>
        <v>0</v>
      </c>
      <c r="H2474" s="637"/>
      <c r="I2474" s="641"/>
      <c r="J2474" s="344"/>
      <c r="K2474" s="331"/>
      <c r="L2474" s="331"/>
      <c r="M2474" s="331"/>
      <c r="N2474" s="331"/>
    </row>
    <row r="2475" spans="2:14" ht="18" hidden="1" customHeight="1" outlineLevel="4">
      <c r="C2475" s="668"/>
      <c r="D2475" s="463"/>
      <c r="E2475" s="464"/>
      <c r="F2475" s="465"/>
      <c r="G2475" s="460">
        <f t="shared" ref="G2475" si="482">F2475-E2475</f>
        <v>0</v>
      </c>
      <c r="H2475" s="639"/>
      <c r="I2475" s="642"/>
      <c r="J2475" s="344"/>
      <c r="K2475" s="331"/>
      <c r="L2475" s="331"/>
      <c r="M2475" s="331"/>
      <c r="N2475" s="331"/>
    </row>
    <row r="2476" spans="2:14" ht="18" hidden="1" customHeight="1" outlineLevel="3" collapsed="1" thickBot="1">
      <c r="C2476" s="669"/>
      <c r="D2476" s="429" t="s">
        <v>117</v>
      </c>
      <c r="E2476" s="424">
        <f>SUM(E2469:E2475)</f>
        <v>0</v>
      </c>
      <c r="F2476" s="424">
        <f>SUM(F2469:F2475)</f>
        <v>0</v>
      </c>
      <c r="G2476" s="425">
        <f>SUM(G2469:G2475)</f>
        <v>0</v>
      </c>
      <c r="H2476" s="659"/>
      <c r="I2476" s="660"/>
      <c r="J2476" s="344"/>
      <c r="K2476" s="331"/>
      <c r="L2476" s="331"/>
      <c r="M2476" s="331"/>
      <c r="N2476" s="331"/>
    </row>
    <row r="2477" spans="2:14" s="193" customFormat="1" ht="18" hidden="1" customHeight="1" outlineLevel="3">
      <c r="B2477"/>
      <c r="C2477" s="667" t="s">
        <v>131</v>
      </c>
      <c r="D2477" s="421"/>
      <c r="E2477" s="422"/>
      <c r="F2477" s="414"/>
      <c r="G2477" s="442">
        <f>F2477-E2477</f>
        <v>0</v>
      </c>
      <c r="H2477" s="661"/>
      <c r="I2477" s="662"/>
      <c r="J2477" s="365"/>
      <c r="K2477" s="366"/>
      <c r="L2477" s="366"/>
      <c r="M2477" s="366"/>
      <c r="N2477" s="366"/>
    </row>
    <row r="2478" spans="2:14" ht="18" hidden="1" customHeight="1" outlineLevel="3">
      <c r="C2478" s="668"/>
      <c r="D2478" s="457"/>
      <c r="E2478" s="458"/>
      <c r="F2478" s="459"/>
      <c r="G2478" s="460">
        <f t="shared" ref="G2478:G2480" si="483">F2478-E2478</f>
        <v>0</v>
      </c>
      <c r="H2478" s="637"/>
      <c r="I2478" s="638"/>
      <c r="J2478" s="344"/>
      <c r="K2478" s="331"/>
      <c r="L2478" s="331"/>
      <c r="M2478" s="331"/>
      <c r="N2478" s="331"/>
    </row>
    <row r="2479" spans="2:14" ht="18" hidden="1" customHeight="1" outlineLevel="3">
      <c r="C2479" s="668"/>
      <c r="D2479" s="457"/>
      <c r="E2479" s="461"/>
      <c r="F2479" s="462"/>
      <c r="G2479" s="460">
        <f t="shared" si="483"/>
        <v>0</v>
      </c>
      <c r="H2479" s="637"/>
      <c r="I2479" s="638"/>
      <c r="J2479" s="344"/>
      <c r="K2479" s="331"/>
      <c r="L2479" s="331"/>
      <c r="M2479" s="331"/>
      <c r="N2479" s="331"/>
    </row>
    <row r="2480" spans="2:14" ht="18" hidden="1" customHeight="1" outlineLevel="4">
      <c r="C2480" s="668"/>
      <c r="D2480" s="457"/>
      <c r="E2480" s="461"/>
      <c r="F2480" s="462"/>
      <c r="G2480" s="460">
        <f t="shared" si="483"/>
        <v>0</v>
      </c>
      <c r="H2480" s="637"/>
      <c r="I2480" s="638"/>
      <c r="J2480" s="344"/>
      <c r="K2480" s="331"/>
      <c r="L2480" s="331"/>
      <c r="M2480" s="331"/>
      <c r="N2480" s="331"/>
    </row>
    <row r="2481" spans="2:14" ht="18" hidden="1" customHeight="1" outlineLevel="4">
      <c r="C2481" s="668"/>
      <c r="D2481" s="457"/>
      <c r="E2481" s="461"/>
      <c r="F2481" s="462"/>
      <c r="G2481" s="460">
        <f>F2481-E2481</f>
        <v>0</v>
      </c>
      <c r="H2481" s="637"/>
      <c r="I2481" s="638"/>
      <c r="J2481" s="344"/>
      <c r="K2481" s="331"/>
      <c r="L2481" s="331"/>
      <c r="M2481" s="331"/>
      <c r="N2481" s="331"/>
    </row>
    <row r="2482" spans="2:14" ht="18" hidden="1" customHeight="1" outlineLevel="4">
      <c r="C2482" s="668"/>
      <c r="D2482" s="457"/>
      <c r="E2482" s="461"/>
      <c r="F2482" s="462"/>
      <c r="G2482" s="460">
        <f t="shared" ref="G2482:G2483" si="484">F2482-E2482</f>
        <v>0</v>
      </c>
      <c r="H2482" s="637"/>
      <c r="I2482" s="638"/>
      <c r="J2482" s="344"/>
      <c r="K2482" s="331"/>
      <c r="L2482" s="331"/>
      <c r="M2482" s="331"/>
      <c r="N2482" s="331"/>
    </row>
    <row r="2483" spans="2:14" ht="18" hidden="1" customHeight="1" outlineLevel="4">
      <c r="C2483" s="668"/>
      <c r="D2483" s="463"/>
      <c r="E2483" s="464"/>
      <c r="F2483" s="465"/>
      <c r="G2483" s="460">
        <f t="shared" si="484"/>
        <v>0</v>
      </c>
      <c r="H2483" s="639"/>
      <c r="I2483" s="640"/>
      <c r="J2483" s="344"/>
      <c r="K2483" s="331"/>
      <c r="L2483" s="331"/>
      <c r="M2483" s="331"/>
      <c r="N2483" s="331"/>
    </row>
    <row r="2484" spans="2:14" ht="18" hidden="1" customHeight="1" outlineLevel="3" collapsed="1" thickBot="1">
      <c r="C2484" s="669"/>
      <c r="D2484" s="429" t="s">
        <v>117</v>
      </c>
      <c r="E2484" s="367">
        <f>SUM(E2477:E2483)</f>
        <v>0</v>
      </c>
      <c r="F2484" s="367">
        <f>SUM(F2477:F2483)</f>
        <v>0</v>
      </c>
      <c r="G2484" s="415">
        <f>SUM(G2477:G2483)</f>
        <v>0</v>
      </c>
      <c r="H2484" s="657"/>
      <c r="I2484" s="658"/>
      <c r="J2484" s="344"/>
      <c r="K2484" s="331"/>
      <c r="L2484" s="331"/>
      <c r="M2484" s="331"/>
      <c r="N2484" s="331"/>
    </row>
    <row r="2485" spans="2:14" s="192" customFormat="1" ht="18" hidden="1" customHeight="1" outlineLevel="3">
      <c r="B2485"/>
      <c r="C2485" s="667" t="s">
        <v>132</v>
      </c>
      <c r="D2485" s="421"/>
      <c r="E2485" s="422"/>
      <c r="F2485" s="414"/>
      <c r="G2485" s="442">
        <f>F2485-E2485</f>
        <v>0</v>
      </c>
      <c r="H2485" s="651"/>
      <c r="I2485" s="652"/>
      <c r="J2485" s="363"/>
      <c r="K2485" s="364"/>
      <c r="L2485" s="364"/>
      <c r="M2485" s="364"/>
      <c r="N2485" s="364"/>
    </row>
    <row r="2486" spans="2:14" ht="18" hidden="1" customHeight="1" outlineLevel="3">
      <c r="C2486" s="668"/>
      <c r="D2486" s="457"/>
      <c r="E2486" s="458"/>
      <c r="F2486" s="459"/>
      <c r="G2486" s="460">
        <f t="shared" ref="G2486:G2489" si="485">F2486-E2486</f>
        <v>0</v>
      </c>
      <c r="H2486" s="637"/>
      <c r="I2486" s="641"/>
      <c r="J2486" s="344"/>
      <c r="K2486" s="331"/>
      <c r="L2486" s="331"/>
      <c r="M2486" s="331"/>
      <c r="N2486" s="331"/>
    </row>
    <row r="2487" spans="2:14" ht="18" hidden="1" customHeight="1" outlineLevel="3">
      <c r="C2487" s="668"/>
      <c r="D2487" s="457"/>
      <c r="E2487" s="461"/>
      <c r="F2487" s="462"/>
      <c r="G2487" s="460">
        <f t="shared" si="485"/>
        <v>0</v>
      </c>
      <c r="H2487" s="637"/>
      <c r="I2487" s="641"/>
      <c r="J2487" s="344"/>
      <c r="K2487" s="331"/>
      <c r="L2487" s="331"/>
      <c r="M2487" s="331"/>
      <c r="N2487" s="331"/>
    </row>
    <row r="2488" spans="2:14" ht="18" hidden="1" customHeight="1" outlineLevel="4">
      <c r="C2488" s="668"/>
      <c r="D2488" s="457"/>
      <c r="E2488" s="461"/>
      <c r="F2488" s="462"/>
      <c r="G2488" s="460">
        <f t="shared" si="485"/>
        <v>0</v>
      </c>
      <c r="H2488" s="637"/>
      <c r="I2488" s="641"/>
      <c r="J2488" s="344"/>
      <c r="K2488" s="331"/>
      <c r="L2488" s="331"/>
      <c r="M2488" s="331"/>
      <c r="N2488" s="331"/>
    </row>
    <row r="2489" spans="2:14" ht="18" hidden="1" customHeight="1" outlineLevel="4">
      <c r="C2489" s="668"/>
      <c r="D2489" s="457"/>
      <c r="E2489" s="461"/>
      <c r="F2489" s="462"/>
      <c r="G2489" s="460">
        <f t="shared" si="485"/>
        <v>0</v>
      </c>
      <c r="H2489" s="637"/>
      <c r="I2489" s="641"/>
      <c r="J2489" s="344"/>
      <c r="K2489" s="331"/>
      <c r="L2489" s="331"/>
      <c r="M2489" s="331"/>
      <c r="N2489" s="331"/>
    </row>
    <row r="2490" spans="2:14" ht="18" hidden="1" customHeight="1" outlineLevel="4">
      <c r="C2490" s="668"/>
      <c r="D2490" s="457"/>
      <c r="E2490" s="461"/>
      <c r="F2490" s="462"/>
      <c r="G2490" s="460">
        <f>F2490-E2490</f>
        <v>0</v>
      </c>
      <c r="H2490" s="637"/>
      <c r="I2490" s="641"/>
      <c r="J2490" s="344"/>
      <c r="K2490" s="331"/>
      <c r="L2490" s="331"/>
      <c r="M2490" s="331"/>
      <c r="N2490" s="331"/>
    </row>
    <row r="2491" spans="2:14" ht="18" hidden="1" customHeight="1" outlineLevel="4">
      <c r="C2491" s="668"/>
      <c r="D2491" s="463"/>
      <c r="E2491" s="464"/>
      <c r="F2491" s="465"/>
      <c r="G2491" s="460">
        <f t="shared" ref="G2491" si="486">F2491-E2491</f>
        <v>0</v>
      </c>
      <c r="H2491" s="639"/>
      <c r="I2491" s="642"/>
      <c r="J2491" s="344"/>
      <c r="K2491" s="331"/>
      <c r="L2491" s="331"/>
      <c r="M2491" s="331"/>
      <c r="N2491" s="331"/>
    </row>
    <row r="2492" spans="2:14" ht="18" hidden="1" customHeight="1" outlineLevel="3" collapsed="1" thickBot="1">
      <c r="C2492" s="669"/>
      <c r="D2492" s="429" t="s">
        <v>117</v>
      </c>
      <c r="E2492" s="424">
        <f>SUM(E2485:E2491)</f>
        <v>0</v>
      </c>
      <c r="F2492" s="424">
        <f>SUM(F2485:F2491)</f>
        <v>0</v>
      </c>
      <c r="G2492" s="425">
        <f>SUM(G2485:G2491)</f>
        <v>0</v>
      </c>
      <c r="H2492" s="659"/>
      <c r="I2492" s="660"/>
      <c r="J2492" s="344"/>
      <c r="K2492" s="331"/>
      <c r="L2492" s="331"/>
      <c r="M2492" s="331"/>
      <c r="N2492" s="331"/>
    </row>
    <row r="2493" spans="2:14" s="192" customFormat="1" ht="18" hidden="1" customHeight="1" outlineLevel="3">
      <c r="B2493"/>
      <c r="C2493" s="667" t="s">
        <v>133</v>
      </c>
      <c r="D2493" s="421"/>
      <c r="E2493" s="422"/>
      <c r="F2493" s="414"/>
      <c r="G2493" s="442">
        <f>F2493-E2493</f>
        <v>0</v>
      </c>
      <c r="H2493" s="651"/>
      <c r="I2493" s="652"/>
      <c r="J2493" s="363"/>
      <c r="K2493" s="364"/>
      <c r="L2493" s="364"/>
      <c r="M2493" s="364"/>
      <c r="N2493" s="364"/>
    </row>
    <row r="2494" spans="2:14" ht="18" hidden="1" customHeight="1" outlineLevel="3">
      <c r="C2494" s="668"/>
      <c r="D2494" s="457"/>
      <c r="E2494" s="458"/>
      <c r="F2494" s="459"/>
      <c r="G2494" s="460">
        <f>F2494-E2494</f>
        <v>0</v>
      </c>
      <c r="H2494" s="637"/>
      <c r="I2494" s="641"/>
      <c r="J2494" s="344"/>
      <c r="K2494" s="331"/>
      <c r="L2494" s="331"/>
      <c r="M2494" s="331"/>
      <c r="N2494" s="331"/>
    </row>
    <row r="2495" spans="2:14" ht="18" hidden="1" customHeight="1" outlineLevel="3">
      <c r="C2495" s="668"/>
      <c r="D2495" s="457"/>
      <c r="E2495" s="461"/>
      <c r="F2495" s="462"/>
      <c r="G2495" s="460">
        <f>F2495-E2495</f>
        <v>0</v>
      </c>
      <c r="H2495" s="637"/>
      <c r="I2495" s="641"/>
      <c r="J2495" s="344"/>
      <c r="K2495" s="331"/>
      <c r="L2495" s="331"/>
      <c r="M2495" s="331"/>
      <c r="N2495" s="331"/>
    </row>
    <row r="2496" spans="2:14" ht="18" hidden="1" customHeight="1" outlineLevel="4">
      <c r="C2496" s="668"/>
      <c r="D2496" s="457"/>
      <c r="E2496" s="461"/>
      <c r="F2496" s="462"/>
      <c r="G2496" s="460">
        <f t="shared" ref="G2496:G2499" si="487">F2496-E2496</f>
        <v>0</v>
      </c>
      <c r="H2496" s="637"/>
      <c r="I2496" s="641"/>
      <c r="J2496" s="344"/>
      <c r="K2496" s="331"/>
      <c r="L2496" s="331"/>
      <c r="M2496" s="331"/>
      <c r="N2496" s="331"/>
    </row>
    <row r="2497" spans="2:14" ht="18" hidden="1" customHeight="1" outlineLevel="4">
      <c r="C2497" s="668"/>
      <c r="D2497" s="457"/>
      <c r="E2497" s="461"/>
      <c r="F2497" s="462"/>
      <c r="G2497" s="460">
        <f t="shared" si="487"/>
        <v>0</v>
      </c>
      <c r="H2497" s="637"/>
      <c r="I2497" s="641"/>
      <c r="J2497" s="344"/>
      <c r="K2497" s="331"/>
      <c r="L2497" s="331"/>
      <c r="M2497" s="331"/>
      <c r="N2497" s="331"/>
    </row>
    <row r="2498" spans="2:14" ht="18" hidden="1" customHeight="1" outlineLevel="4">
      <c r="C2498" s="668"/>
      <c r="D2498" s="457"/>
      <c r="E2498" s="461"/>
      <c r="F2498" s="462"/>
      <c r="G2498" s="460">
        <f t="shared" si="487"/>
        <v>0</v>
      </c>
      <c r="H2498" s="637"/>
      <c r="I2498" s="641"/>
      <c r="J2498" s="344"/>
      <c r="K2498" s="331"/>
      <c r="L2498" s="331"/>
      <c r="M2498" s="331"/>
      <c r="N2498" s="331"/>
    </row>
    <row r="2499" spans="2:14" ht="18" hidden="1" customHeight="1" outlineLevel="4">
      <c r="C2499" s="668"/>
      <c r="D2499" s="463"/>
      <c r="E2499" s="464"/>
      <c r="F2499" s="465"/>
      <c r="G2499" s="460">
        <f t="shared" si="487"/>
        <v>0</v>
      </c>
      <c r="H2499" s="639"/>
      <c r="I2499" s="642"/>
      <c r="J2499" s="344"/>
      <c r="K2499" s="331"/>
      <c r="L2499" s="331"/>
      <c r="M2499" s="331"/>
      <c r="N2499" s="331"/>
    </row>
    <row r="2500" spans="2:14" ht="18" hidden="1" customHeight="1" outlineLevel="3" collapsed="1" thickBot="1">
      <c r="C2500" s="669"/>
      <c r="D2500" s="429" t="s">
        <v>117</v>
      </c>
      <c r="E2500" s="424">
        <f>SUM(E2493:E2499)</f>
        <v>0</v>
      </c>
      <c r="F2500" s="424">
        <f>SUM(F2493:F2499)</f>
        <v>0</v>
      </c>
      <c r="G2500" s="425">
        <f>SUM(G2493:G2499)</f>
        <v>0</v>
      </c>
      <c r="H2500" s="659"/>
      <c r="I2500" s="660"/>
      <c r="J2500" s="344"/>
      <c r="K2500" s="331"/>
      <c r="L2500" s="331"/>
      <c r="M2500" s="331"/>
      <c r="N2500" s="331"/>
    </row>
    <row r="2501" spans="2:14" s="192" customFormat="1" ht="18" hidden="1" customHeight="1" outlineLevel="3">
      <c r="B2501"/>
      <c r="C2501" s="667" t="s">
        <v>134</v>
      </c>
      <c r="D2501" s="421"/>
      <c r="E2501" s="422"/>
      <c r="F2501" s="414"/>
      <c r="G2501" s="442">
        <f>F2501-E2501</f>
        <v>0</v>
      </c>
      <c r="H2501" s="651"/>
      <c r="I2501" s="652"/>
      <c r="J2501" s="363"/>
      <c r="K2501" s="364"/>
      <c r="L2501" s="364"/>
      <c r="M2501" s="364"/>
      <c r="N2501" s="364"/>
    </row>
    <row r="2502" spans="2:14" ht="18" hidden="1" customHeight="1" outlineLevel="3">
      <c r="C2502" s="668"/>
      <c r="D2502" s="457"/>
      <c r="E2502" s="458"/>
      <c r="F2502" s="459"/>
      <c r="G2502" s="460">
        <f t="shared" ref="G2502:G2506" si="488">F2502-E2502</f>
        <v>0</v>
      </c>
      <c r="H2502" s="637"/>
      <c r="I2502" s="641"/>
      <c r="J2502" s="344"/>
      <c r="K2502" s="331"/>
      <c r="L2502" s="331"/>
      <c r="M2502" s="331"/>
      <c r="N2502" s="331"/>
    </row>
    <row r="2503" spans="2:14" ht="18" hidden="1" customHeight="1" outlineLevel="3">
      <c r="C2503" s="668"/>
      <c r="D2503" s="457"/>
      <c r="E2503" s="461"/>
      <c r="F2503" s="462"/>
      <c r="G2503" s="460">
        <f t="shared" si="488"/>
        <v>0</v>
      </c>
      <c r="H2503" s="637"/>
      <c r="I2503" s="641"/>
      <c r="J2503" s="344"/>
      <c r="K2503" s="331"/>
      <c r="L2503" s="331"/>
      <c r="M2503" s="331"/>
      <c r="N2503" s="331"/>
    </row>
    <row r="2504" spans="2:14" ht="18" hidden="1" customHeight="1" outlineLevel="4">
      <c r="C2504" s="668"/>
      <c r="D2504" s="457"/>
      <c r="E2504" s="461"/>
      <c r="F2504" s="462"/>
      <c r="G2504" s="460">
        <f t="shared" si="488"/>
        <v>0</v>
      </c>
      <c r="H2504" s="637"/>
      <c r="I2504" s="641"/>
      <c r="J2504" s="344"/>
      <c r="K2504" s="331"/>
      <c r="L2504" s="331"/>
      <c r="M2504" s="331"/>
      <c r="N2504" s="331"/>
    </row>
    <row r="2505" spans="2:14" ht="18" hidden="1" customHeight="1" outlineLevel="4">
      <c r="C2505" s="668"/>
      <c r="D2505" s="457"/>
      <c r="E2505" s="461"/>
      <c r="F2505" s="462"/>
      <c r="G2505" s="460">
        <f t="shared" si="488"/>
        <v>0</v>
      </c>
      <c r="H2505" s="637"/>
      <c r="I2505" s="641"/>
      <c r="J2505" s="344"/>
      <c r="K2505" s="331"/>
      <c r="L2505" s="331"/>
      <c r="M2505" s="331"/>
      <c r="N2505" s="331"/>
    </row>
    <row r="2506" spans="2:14" ht="18" hidden="1" customHeight="1" outlineLevel="4">
      <c r="C2506" s="668"/>
      <c r="D2506" s="457"/>
      <c r="E2506" s="461"/>
      <c r="F2506" s="462"/>
      <c r="G2506" s="460">
        <f t="shared" si="488"/>
        <v>0</v>
      </c>
      <c r="H2506" s="637"/>
      <c r="I2506" s="641"/>
      <c r="J2506" s="344"/>
      <c r="K2506" s="331"/>
      <c r="L2506" s="331"/>
      <c r="M2506" s="331"/>
      <c r="N2506" s="331"/>
    </row>
    <row r="2507" spans="2:14" ht="18" hidden="1" customHeight="1" outlineLevel="4">
      <c r="C2507" s="668"/>
      <c r="D2507" s="463"/>
      <c r="E2507" s="464"/>
      <c r="F2507" s="465"/>
      <c r="G2507" s="460">
        <f>F2507-E2507</f>
        <v>0</v>
      </c>
      <c r="H2507" s="639"/>
      <c r="I2507" s="642"/>
      <c r="J2507" s="344"/>
      <c r="K2507" s="331"/>
      <c r="L2507" s="331"/>
      <c r="M2507" s="331"/>
      <c r="N2507" s="331"/>
    </row>
    <row r="2508" spans="2:14" ht="18" hidden="1" customHeight="1" outlineLevel="3" collapsed="1" thickBot="1">
      <c r="C2508" s="669"/>
      <c r="D2508" s="429" t="s">
        <v>117</v>
      </c>
      <c r="E2508" s="424">
        <f>SUM(E2501:E2507)</f>
        <v>0</v>
      </c>
      <c r="F2508" s="424">
        <f>SUM(F2501:F2507)</f>
        <v>0</v>
      </c>
      <c r="G2508" s="425">
        <f>SUM(G2501:G2507)</f>
        <v>0</v>
      </c>
      <c r="H2508" s="659"/>
      <c r="I2508" s="660"/>
      <c r="J2508" s="344"/>
      <c r="K2508" s="331"/>
      <c r="L2508" s="331"/>
      <c r="M2508" s="331"/>
      <c r="N2508" s="331"/>
    </row>
    <row r="2509" spans="2:14" ht="18" hidden="1" customHeight="1" outlineLevel="3">
      <c r="C2509" s="667" t="s">
        <v>135</v>
      </c>
      <c r="D2509" s="421"/>
      <c r="E2509" s="422"/>
      <c r="F2509" s="414"/>
      <c r="G2509" s="442">
        <f>F2509-E2509</f>
        <v>0</v>
      </c>
      <c r="H2509" s="651"/>
      <c r="I2509" s="652"/>
      <c r="J2509" s="344"/>
      <c r="K2509" s="331"/>
      <c r="L2509" s="331"/>
      <c r="M2509" s="331"/>
      <c r="N2509" s="331"/>
    </row>
    <row r="2510" spans="2:14" ht="18" hidden="1" customHeight="1" outlineLevel="3">
      <c r="C2510" s="668"/>
      <c r="D2510" s="457"/>
      <c r="E2510" s="458"/>
      <c r="F2510" s="459"/>
      <c r="G2510" s="460">
        <f>F2510-E2510</f>
        <v>0</v>
      </c>
      <c r="H2510" s="637"/>
      <c r="I2510" s="641"/>
      <c r="J2510" s="344"/>
      <c r="K2510" s="331"/>
      <c r="L2510" s="331"/>
      <c r="M2510" s="331"/>
      <c r="N2510" s="331"/>
    </row>
    <row r="2511" spans="2:14" ht="18" hidden="1" customHeight="1" outlineLevel="3">
      <c r="C2511" s="668"/>
      <c r="D2511" s="457"/>
      <c r="E2511" s="461"/>
      <c r="F2511" s="462"/>
      <c r="G2511" s="460">
        <f t="shared" ref="G2511:G2513" si="489">F2511-E2511</f>
        <v>0</v>
      </c>
      <c r="H2511" s="637"/>
      <c r="I2511" s="641"/>
      <c r="J2511" s="344"/>
      <c r="K2511" s="331"/>
      <c r="L2511" s="331"/>
      <c r="M2511" s="331"/>
      <c r="N2511" s="331"/>
    </row>
    <row r="2512" spans="2:14" ht="18" hidden="1" customHeight="1" outlineLevel="4">
      <c r="C2512" s="668"/>
      <c r="D2512" s="457"/>
      <c r="E2512" s="461"/>
      <c r="F2512" s="462"/>
      <c r="G2512" s="460">
        <f t="shared" si="489"/>
        <v>0</v>
      </c>
      <c r="H2512" s="637"/>
      <c r="I2512" s="641"/>
      <c r="J2512" s="344"/>
      <c r="K2512" s="331"/>
      <c r="L2512" s="331"/>
      <c r="M2512" s="331"/>
      <c r="N2512" s="331"/>
    </row>
    <row r="2513" spans="2:14" ht="18" hidden="1" customHeight="1" outlineLevel="4">
      <c r="C2513" s="668"/>
      <c r="D2513" s="457"/>
      <c r="E2513" s="461"/>
      <c r="F2513" s="462"/>
      <c r="G2513" s="460">
        <f t="shared" si="489"/>
        <v>0</v>
      </c>
      <c r="H2513" s="637"/>
      <c r="I2513" s="641"/>
      <c r="J2513" s="344"/>
      <c r="K2513" s="331"/>
      <c r="L2513" s="331"/>
      <c r="M2513" s="331"/>
      <c r="N2513" s="331"/>
    </row>
    <row r="2514" spans="2:14" ht="18" hidden="1" customHeight="1" outlineLevel="4">
      <c r="C2514" s="668"/>
      <c r="D2514" s="457"/>
      <c r="E2514" s="461"/>
      <c r="F2514" s="462"/>
      <c r="G2514" s="460">
        <f>F2514-E2514</f>
        <v>0</v>
      </c>
      <c r="H2514" s="637"/>
      <c r="I2514" s="641"/>
      <c r="J2514" s="344"/>
      <c r="K2514" s="331"/>
      <c r="L2514" s="331"/>
      <c r="M2514" s="331"/>
      <c r="N2514" s="331"/>
    </row>
    <row r="2515" spans="2:14" ht="18" hidden="1" customHeight="1" outlineLevel="4">
      <c r="C2515" s="668"/>
      <c r="D2515" s="463"/>
      <c r="E2515" s="464"/>
      <c r="F2515" s="465"/>
      <c r="G2515" s="460">
        <f t="shared" ref="G2515" si="490">F2515-E2515</f>
        <v>0</v>
      </c>
      <c r="H2515" s="639"/>
      <c r="I2515" s="642"/>
      <c r="J2515" s="344"/>
      <c r="K2515" s="331"/>
      <c r="L2515" s="331"/>
      <c r="M2515" s="331"/>
      <c r="N2515" s="331"/>
    </row>
    <row r="2516" spans="2:14" ht="18" hidden="1" customHeight="1" outlineLevel="3" collapsed="1" thickBot="1">
      <c r="C2516" s="669"/>
      <c r="D2516" s="429" t="s">
        <v>117</v>
      </c>
      <c r="E2516" s="423">
        <f>SUM(E2509:E2515)</f>
        <v>0</v>
      </c>
      <c r="F2516" s="423">
        <f>SUM(F2509:F2515)</f>
        <v>0</v>
      </c>
      <c r="G2516" s="443">
        <f>SUM(G2509:G2515)</f>
        <v>0</v>
      </c>
      <c r="H2516" s="654"/>
      <c r="I2516" s="655"/>
      <c r="J2516" s="344"/>
      <c r="K2516" s="331"/>
      <c r="L2516" s="331"/>
      <c r="M2516" s="331"/>
      <c r="N2516" s="331"/>
    </row>
    <row r="2517" spans="2:14" s="192" customFormat="1" ht="18" hidden="1" customHeight="1" outlineLevel="3">
      <c r="B2517"/>
      <c r="C2517" s="667" t="s">
        <v>136</v>
      </c>
      <c r="D2517" s="421"/>
      <c r="E2517" s="422"/>
      <c r="F2517" s="414"/>
      <c r="G2517" s="442">
        <f>F2517-E2517</f>
        <v>0</v>
      </c>
      <c r="H2517" s="651"/>
      <c r="I2517" s="652"/>
      <c r="J2517" s="363"/>
      <c r="K2517" s="364"/>
      <c r="L2517" s="364"/>
      <c r="M2517" s="364"/>
      <c r="N2517" s="364"/>
    </row>
    <row r="2518" spans="2:14" ht="18" hidden="1" customHeight="1" outlineLevel="3">
      <c r="C2518" s="668"/>
      <c r="D2518" s="457"/>
      <c r="E2518" s="458"/>
      <c r="F2518" s="459"/>
      <c r="G2518" s="460">
        <f t="shared" ref="G2518:G2520" si="491">F2518-E2518</f>
        <v>0</v>
      </c>
      <c r="H2518" s="637"/>
      <c r="I2518" s="641"/>
      <c r="J2518" s="344"/>
      <c r="K2518" s="331"/>
      <c r="L2518" s="331"/>
      <c r="M2518" s="331"/>
      <c r="N2518" s="331"/>
    </row>
    <row r="2519" spans="2:14" ht="18" hidden="1" customHeight="1" outlineLevel="3">
      <c r="C2519" s="668"/>
      <c r="D2519" s="457"/>
      <c r="E2519" s="461"/>
      <c r="F2519" s="462"/>
      <c r="G2519" s="460">
        <f t="shared" si="491"/>
        <v>0</v>
      </c>
      <c r="H2519" s="637"/>
      <c r="I2519" s="641"/>
      <c r="J2519" s="344"/>
      <c r="K2519" s="331"/>
      <c r="L2519" s="331"/>
      <c r="M2519" s="331"/>
      <c r="N2519" s="331"/>
    </row>
    <row r="2520" spans="2:14" ht="18" hidden="1" customHeight="1" outlineLevel="4">
      <c r="C2520" s="668"/>
      <c r="D2520" s="457"/>
      <c r="E2520" s="461"/>
      <c r="F2520" s="462"/>
      <c r="G2520" s="460">
        <f t="shared" si="491"/>
        <v>0</v>
      </c>
      <c r="H2520" s="637"/>
      <c r="I2520" s="641"/>
      <c r="J2520" s="344"/>
      <c r="K2520" s="331"/>
      <c r="L2520" s="331"/>
      <c r="M2520" s="331"/>
      <c r="N2520" s="331"/>
    </row>
    <row r="2521" spans="2:14" ht="18" hidden="1" customHeight="1" outlineLevel="4">
      <c r="C2521" s="668"/>
      <c r="D2521" s="457"/>
      <c r="E2521" s="461"/>
      <c r="F2521" s="462"/>
      <c r="G2521" s="460">
        <f>F2521-E2521</f>
        <v>0</v>
      </c>
      <c r="H2521" s="637"/>
      <c r="I2521" s="641"/>
      <c r="J2521" s="344"/>
      <c r="K2521" s="331"/>
      <c r="L2521" s="331"/>
      <c r="M2521" s="331"/>
      <c r="N2521" s="331"/>
    </row>
    <row r="2522" spans="2:14" ht="18" hidden="1" customHeight="1" outlineLevel="4">
      <c r="C2522" s="668"/>
      <c r="D2522" s="457"/>
      <c r="E2522" s="461"/>
      <c r="F2522" s="462"/>
      <c r="G2522" s="460">
        <f t="shared" ref="G2522:G2523" si="492">F2522-E2522</f>
        <v>0</v>
      </c>
      <c r="H2522" s="637"/>
      <c r="I2522" s="641"/>
      <c r="J2522" s="344"/>
      <c r="K2522" s="331"/>
      <c r="L2522" s="331"/>
      <c r="M2522" s="331"/>
      <c r="N2522" s="331"/>
    </row>
    <row r="2523" spans="2:14" ht="18" hidden="1" customHeight="1" outlineLevel="4">
      <c r="C2523" s="668"/>
      <c r="D2523" s="463"/>
      <c r="E2523" s="464"/>
      <c r="F2523" s="465"/>
      <c r="G2523" s="460">
        <f t="shared" si="492"/>
        <v>0</v>
      </c>
      <c r="H2523" s="639"/>
      <c r="I2523" s="642"/>
      <c r="J2523" s="344"/>
      <c r="K2523" s="331"/>
      <c r="L2523" s="331"/>
      <c r="M2523" s="331"/>
      <c r="N2523" s="331"/>
    </row>
    <row r="2524" spans="2:14" ht="18" hidden="1" customHeight="1" outlineLevel="3" collapsed="1" thickBot="1">
      <c r="C2524" s="669"/>
      <c r="D2524" s="429" t="s">
        <v>117</v>
      </c>
      <c r="E2524" s="424">
        <f>SUM(E2517:E2523)</f>
        <v>0</v>
      </c>
      <c r="F2524" s="424">
        <f>SUM(F2517:F2523)</f>
        <v>0</v>
      </c>
      <c r="G2524" s="425">
        <f>SUM(G2517:G2523)</f>
        <v>0</v>
      </c>
      <c r="H2524" s="659"/>
      <c r="I2524" s="660"/>
      <c r="J2524" s="344"/>
      <c r="K2524" s="331"/>
      <c r="L2524" s="331"/>
      <c r="M2524" s="331"/>
      <c r="N2524" s="331"/>
    </row>
    <row r="2525" spans="2:14" s="193" customFormat="1" ht="18" hidden="1" customHeight="1" outlineLevel="2" collapsed="1" thickBot="1">
      <c r="B2525"/>
      <c r="C2525" s="663" t="s">
        <v>165</v>
      </c>
      <c r="D2525" s="664"/>
      <c r="E2525" s="426">
        <f>SUM(E2372,E2380,E2388,E2396,E2404,E2412,E2420,E2428,E2436,E2444,E2452,E2460,E2468,E2476,E2484,E2492,E2500,E2508,E2516,E2524)</f>
        <v>0</v>
      </c>
      <c r="F2525" s="427">
        <f t="shared" ref="F2525" si="493">SUM(F2372,F2380,F2388,F2396,F2404,F2412,F2420,F2428,F2436,F2444,F2452,F2460,F2468,F2476,F2484,F2492,F2500,F2508,F2516,F2524)</f>
        <v>0</v>
      </c>
      <c r="G2525" s="428">
        <f>SUM(G2372,G2380,G2388,G2396,G2404,G2412,G2420,G2428,G2436,G2444,G2452,G2460,G2468,G2476,G2484,G2492,G2500,G2508,G2516,G2524)</f>
        <v>0</v>
      </c>
      <c r="H2525" s="665"/>
      <c r="I2525" s="666"/>
      <c r="J2525" s="365"/>
      <c r="K2525" s="366"/>
      <c r="L2525" s="366"/>
      <c r="M2525" s="366"/>
      <c r="N2525" s="366"/>
    </row>
    <row r="2526" spans="2:14" s="434" customFormat="1" ht="18" hidden="1" customHeight="1" outlineLevel="1" collapsed="1">
      <c r="B2526" s="72"/>
      <c r="C2526" s="485"/>
      <c r="D2526" s="430"/>
      <c r="E2526" s="431"/>
      <c r="F2526" s="431"/>
      <c r="G2526" s="431"/>
      <c r="H2526" s="432"/>
      <c r="I2526" s="432"/>
      <c r="J2526" s="433"/>
      <c r="K2526" s="433"/>
      <c r="L2526" s="433"/>
      <c r="M2526" s="433"/>
      <c r="N2526" s="433"/>
    </row>
    <row r="2527" spans="2:14" ht="23.1" hidden="1" customHeight="1" outlineLevel="1" thickBot="1">
      <c r="C2527" s="482" t="s">
        <v>166</v>
      </c>
      <c r="D2527" s="189"/>
      <c r="E2527" s="190" t="str">
        <f>IF('1.Demande d''admissibilité'!C66=0,"",'1.Demande d''admissibilité'!C66)</f>
        <v/>
      </c>
      <c r="F2527" s="189"/>
      <c r="G2527" s="189"/>
      <c r="H2527" s="189"/>
      <c r="I2527" s="191" t="str">
        <f>G38</f>
        <v>PE2XX-XXXX</v>
      </c>
      <c r="J2527" s="344"/>
      <c r="K2527" s="331"/>
      <c r="L2527" s="331"/>
      <c r="M2527" s="331"/>
      <c r="N2527" s="331"/>
    </row>
    <row r="2528" spans="2:14" ht="22.5" hidden="1" customHeight="1" outlineLevel="2">
      <c r="C2528" s="635" t="s">
        <v>106</v>
      </c>
      <c r="D2528" s="636"/>
      <c r="E2528" s="644" t="s">
        <v>107</v>
      </c>
      <c r="F2528" s="645"/>
      <c r="G2528" s="646"/>
      <c r="H2528" s="656" t="s">
        <v>108</v>
      </c>
      <c r="I2528" s="635"/>
      <c r="J2528" s="344"/>
      <c r="K2528" s="331"/>
      <c r="L2528" s="331"/>
      <c r="M2528" s="331"/>
      <c r="N2528" s="331"/>
    </row>
    <row r="2529" spans="2:14" s="65" customFormat="1" ht="46.05" hidden="1" customHeight="1" outlineLevel="2" thickBot="1">
      <c r="C2529" s="483" t="s">
        <v>109</v>
      </c>
      <c r="D2529" s="472" t="s">
        <v>110</v>
      </c>
      <c r="E2529" s="419" t="s">
        <v>111</v>
      </c>
      <c r="F2529" s="408" t="s">
        <v>112</v>
      </c>
      <c r="G2529" s="419" t="s">
        <v>113</v>
      </c>
      <c r="H2529" s="649" t="s">
        <v>114</v>
      </c>
      <c r="I2529" s="650"/>
      <c r="J2529" s="420"/>
      <c r="K2529" s="333"/>
      <c r="L2529" s="333"/>
      <c r="M2529" s="333"/>
      <c r="N2529" s="333"/>
    </row>
    <row r="2530" spans="2:14" ht="18" hidden="1" customHeight="1" outlineLevel="2">
      <c r="C2530" s="667" t="s">
        <v>115</v>
      </c>
      <c r="D2530" s="471"/>
      <c r="E2530" s="422"/>
      <c r="F2530" s="414"/>
      <c r="G2530" s="442">
        <f>F2530-E2530</f>
        <v>0</v>
      </c>
      <c r="H2530" s="651"/>
      <c r="I2530" s="652"/>
      <c r="J2530" s="344"/>
      <c r="K2530" s="331"/>
      <c r="L2530" s="331"/>
      <c r="M2530" s="331"/>
      <c r="N2530" s="331"/>
    </row>
    <row r="2531" spans="2:14" ht="18" hidden="1" customHeight="1" outlineLevel="2">
      <c r="C2531" s="668"/>
      <c r="D2531" s="457"/>
      <c r="E2531" s="458"/>
      <c r="F2531" s="459"/>
      <c r="G2531" s="460">
        <f t="shared" ref="G2531:G2534" si="494">F2531-E2531</f>
        <v>0</v>
      </c>
      <c r="H2531" s="637"/>
      <c r="I2531" s="641"/>
      <c r="J2531" s="344"/>
      <c r="K2531" s="331"/>
      <c r="L2531" s="331"/>
      <c r="M2531" s="331"/>
      <c r="N2531" s="331"/>
    </row>
    <row r="2532" spans="2:14" ht="18" hidden="1" customHeight="1" outlineLevel="2">
      <c r="C2532" s="668"/>
      <c r="D2532" s="457"/>
      <c r="E2532" s="461"/>
      <c r="F2532" s="462"/>
      <c r="G2532" s="460">
        <f t="shared" si="494"/>
        <v>0</v>
      </c>
      <c r="H2532" s="637"/>
      <c r="I2532" s="641"/>
      <c r="J2532" s="344"/>
      <c r="K2532" s="331"/>
      <c r="L2532" s="331"/>
      <c r="M2532" s="331"/>
      <c r="N2532" s="331"/>
    </row>
    <row r="2533" spans="2:14" ht="18" hidden="1" customHeight="1" outlineLevel="3">
      <c r="C2533" s="668"/>
      <c r="D2533" s="457"/>
      <c r="E2533" s="461"/>
      <c r="F2533" s="462"/>
      <c r="G2533" s="460">
        <f t="shared" si="494"/>
        <v>0</v>
      </c>
      <c r="H2533" s="637"/>
      <c r="I2533" s="641"/>
      <c r="J2533" s="344"/>
      <c r="K2533" s="331"/>
      <c r="L2533" s="331"/>
      <c r="M2533" s="331"/>
      <c r="N2533" s="331"/>
    </row>
    <row r="2534" spans="2:14" ht="18" hidden="1" customHeight="1" outlineLevel="3">
      <c r="C2534" s="668"/>
      <c r="D2534" s="457"/>
      <c r="E2534" s="461"/>
      <c r="F2534" s="462"/>
      <c r="G2534" s="460">
        <f t="shared" si="494"/>
        <v>0</v>
      </c>
      <c r="H2534" s="637"/>
      <c r="I2534" s="641"/>
      <c r="J2534" s="344"/>
      <c r="K2534" s="331"/>
      <c r="L2534" s="331"/>
      <c r="M2534" s="331"/>
      <c r="N2534" s="331"/>
    </row>
    <row r="2535" spans="2:14" ht="18" hidden="1" customHeight="1" outlineLevel="3">
      <c r="C2535" s="668"/>
      <c r="D2535" s="457"/>
      <c r="E2535" s="461"/>
      <c r="F2535" s="462"/>
      <c r="G2535" s="460">
        <f>F2535-E2535</f>
        <v>0</v>
      </c>
      <c r="H2535" s="637"/>
      <c r="I2535" s="641"/>
      <c r="J2535" s="344"/>
      <c r="K2535" s="331"/>
      <c r="L2535" s="331"/>
      <c r="M2535" s="331"/>
      <c r="N2535" s="331"/>
    </row>
    <row r="2536" spans="2:14" ht="18" hidden="1" customHeight="1" outlineLevel="3">
      <c r="C2536" s="668"/>
      <c r="D2536" s="463"/>
      <c r="E2536" s="464"/>
      <c r="F2536" s="465"/>
      <c r="G2536" s="460">
        <f t="shared" ref="G2536" si="495">F2536-E2536</f>
        <v>0</v>
      </c>
      <c r="H2536" s="639"/>
      <c r="I2536" s="642"/>
      <c r="J2536" s="344"/>
      <c r="K2536" s="331"/>
      <c r="L2536" s="331"/>
      <c r="M2536" s="331"/>
      <c r="N2536" s="331"/>
    </row>
    <row r="2537" spans="2:14" ht="18" hidden="1" customHeight="1" outlineLevel="2" collapsed="1" thickBot="1">
      <c r="C2537" s="669"/>
      <c r="D2537" s="429" t="s">
        <v>117</v>
      </c>
      <c r="E2537" s="423">
        <f>SUM(E2530:E2536)</f>
        <v>0</v>
      </c>
      <c r="F2537" s="423">
        <f>SUM(F2530:F2536)</f>
        <v>0</v>
      </c>
      <c r="G2537" s="443">
        <f>SUM(G2530:G2536)</f>
        <v>0</v>
      </c>
      <c r="H2537" s="654"/>
      <c r="I2537" s="655"/>
      <c r="J2537" s="344"/>
      <c r="K2537" s="331"/>
      <c r="L2537" s="331"/>
      <c r="M2537" s="331"/>
      <c r="N2537" s="331"/>
    </row>
    <row r="2538" spans="2:14" s="192" customFormat="1" ht="18" hidden="1" customHeight="1" outlineLevel="2">
      <c r="B2538"/>
      <c r="C2538" s="667" t="s">
        <v>118</v>
      </c>
      <c r="D2538" s="421"/>
      <c r="E2538" s="422"/>
      <c r="F2538" s="414"/>
      <c r="G2538" s="442">
        <f>F2538-E2538</f>
        <v>0</v>
      </c>
      <c r="H2538" s="651"/>
      <c r="I2538" s="652"/>
      <c r="J2538" s="363"/>
      <c r="K2538" s="364"/>
      <c r="L2538" s="364"/>
      <c r="M2538" s="364"/>
      <c r="N2538" s="364"/>
    </row>
    <row r="2539" spans="2:14" ht="18" hidden="1" customHeight="1" outlineLevel="2">
      <c r="C2539" s="668"/>
      <c r="D2539" s="457"/>
      <c r="E2539" s="458"/>
      <c r="F2539" s="459"/>
      <c r="G2539" s="460">
        <f>F2539-E2539</f>
        <v>0</v>
      </c>
      <c r="H2539" s="637"/>
      <c r="I2539" s="641"/>
      <c r="J2539" s="344"/>
      <c r="K2539" s="331"/>
      <c r="L2539" s="331"/>
      <c r="M2539" s="331"/>
      <c r="N2539" s="331"/>
    </row>
    <row r="2540" spans="2:14" ht="18" hidden="1" customHeight="1" outlineLevel="2">
      <c r="C2540" s="668"/>
      <c r="D2540" s="457"/>
      <c r="E2540" s="461"/>
      <c r="F2540" s="462"/>
      <c r="G2540" s="460">
        <f>F2540-E2540</f>
        <v>0</v>
      </c>
      <c r="H2540" s="637"/>
      <c r="I2540" s="641"/>
      <c r="J2540" s="344"/>
      <c r="K2540" s="331"/>
      <c r="L2540" s="331"/>
      <c r="M2540" s="331"/>
      <c r="N2540" s="331"/>
    </row>
    <row r="2541" spans="2:14" ht="18" hidden="1" customHeight="1" outlineLevel="3">
      <c r="C2541" s="668"/>
      <c r="D2541" s="457"/>
      <c r="E2541" s="461"/>
      <c r="F2541" s="462"/>
      <c r="G2541" s="460">
        <f t="shared" ref="G2541:G2544" si="496">F2541-E2541</f>
        <v>0</v>
      </c>
      <c r="H2541" s="637"/>
      <c r="I2541" s="641"/>
      <c r="J2541" s="344"/>
      <c r="K2541" s="331"/>
      <c r="L2541" s="331"/>
      <c r="M2541" s="331"/>
      <c r="N2541" s="331"/>
    </row>
    <row r="2542" spans="2:14" ht="18" hidden="1" customHeight="1" outlineLevel="3">
      <c r="C2542" s="668"/>
      <c r="D2542" s="457"/>
      <c r="E2542" s="461"/>
      <c r="F2542" s="462"/>
      <c r="G2542" s="460">
        <f t="shared" si="496"/>
        <v>0</v>
      </c>
      <c r="H2542" s="637"/>
      <c r="I2542" s="641"/>
      <c r="J2542" s="344"/>
      <c r="K2542" s="331"/>
      <c r="L2542" s="331"/>
      <c r="M2542" s="331"/>
      <c r="N2542" s="331"/>
    </row>
    <row r="2543" spans="2:14" ht="18" hidden="1" customHeight="1" outlineLevel="3">
      <c r="C2543" s="668"/>
      <c r="D2543" s="457"/>
      <c r="E2543" s="461"/>
      <c r="F2543" s="462"/>
      <c r="G2543" s="460">
        <f t="shared" si="496"/>
        <v>0</v>
      </c>
      <c r="H2543" s="637"/>
      <c r="I2543" s="641"/>
      <c r="J2543" s="344"/>
      <c r="K2543" s="331"/>
      <c r="L2543" s="331"/>
      <c r="M2543" s="331"/>
      <c r="N2543" s="331"/>
    </row>
    <row r="2544" spans="2:14" ht="18" hidden="1" customHeight="1" outlineLevel="3">
      <c r="C2544" s="668"/>
      <c r="D2544" s="463"/>
      <c r="E2544" s="464"/>
      <c r="F2544" s="465"/>
      <c r="G2544" s="460">
        <f t="shared" si="496"/>
        <v>0</v>
      </c>
      <c r="H2544" s="639"/>
      <c r="I2544" s="642"/>
      <c r="J2544" s="344"/>
      <c r="K2544" s="331"/>
      <c r="L2544" s="331"/>
      <c r="M2544" s="331"/>
      <c r="N2544" s="331"/>
    </row>
    <row r="2545" spans="2:14" ht="18" hidden="1" customHeight="1" outlineLevel="2" collapsed="1" thickBot="1">
      <c r="C2545" s="669"/>
      <c r="D2545" s="429" t="s">
        <v>117</v>
      </c>
      <c r="E2545" s="424">
        <f>SUM(E2538:E2544)</f>
        <v>0</v>
      </c>
      <c r="F2545" s="424">
        <f>SUM(F2538:F2544)</f>
        <v>0</v>
      </c>
      <c r="G2545" s="425">
        <f>SUM(G2538:G2544)</f>
        <v>0</v>
      </c>
      <c r="H2545" s="659"/>
      <c r="I2545" s="660"/>
      <c r="J2545" s="344"/>
      <c r="K2545" s="331"/>
      <c r="L2545" s="331"/>
      <c r="M2545" s="331"/>
      <c r="N2545" s="331"/>
    </row>
    <row r="2546" spans="2:14" s="193" customFormat="1" ht="18" hidden="1" customHeight="1" outlineLevel="2">
      <c r="B2546"/>
      <c r="C2546" s="667" t="s">
        <v>119</v>
      </c>
      <c r="D2546" s="421"/>
      <c r="E2546" s="422"/>
      <c r="F2546" s="414"/>
      <c r="G2546" s="442">
        <f>F2546-E2546</f>
        <v>0</v>
      </c>
      <c r="H2546" s="661"/>
      <c r="I2546" s="662"/>
      <c r="J2546" s="365"/>
      <c r="K2546" s="366"/>
      <c r="L2546" s="366"/>
      <c r="M2546" s="366"/>
      <c r="N2546" s="366"/>
    </row>
    <row r="2547" spans="2:14" ht="18" hidden="1" customHeight="1" outlineLevel="2">
      <c r="C2547" s="668"/>
      <c r="D2547" s="457"/>
      <c r="E2547" s="458"/>
      <c r="F2547" s="459"/>
      <c r="G2547" s="460">
        <f t="shared" ref="G2547:G2551" si="497">F2547-E2547</f>
        <v>0</v>
      </c>
      <c r="H2547" s="637"/>
      <c r="I2547" s="638"/>
      <c r="J2547" s="344"/>
      <c r="K2547" s="331"/>
      <c r="L2547" s="331"/>
      <c r="M2547" s="331"/>
      <c r="N2547" s="331"/>
    </row>
    <row r="2548" spans="2:14" ht="18" hidden="1" customHeight="1" outlineLevel="2">
      <c r="C2548" s="668"/>
      <c r="D2548" s="457"/>
      <c r="E2548" s="461"/>
      <c r="F2548" s="462"/>
      <c r="G2548" s="460">
        <f t="shared" si="497"/>
        <v>0</v>
      </c>
      <c r="H2548" s="637"/>
      <c r="I2548" s="638"/>
      <c r="J2548" s="344"/>
      <c r="K2548" s="331"/>
      <c r="L2548" s="331"/>
      <c r="M2548" s="331"/>
      <c r="N2548" s="331"/>
    </row>
    <row r="2549" spans="2:14" ht="18" hidden="1" customHeight="1" outlineLevel="3">
      <c r="C2549" s="668"/>
      <c r="D2549" s="457"/>
      <c r="E2549" s="461"/>
      <c r="F2549" s="462"/>
      <c r="G2549" s="460">
        <f t="shared" si="497"/>
        <v>0</v>
      </c>
      <c r="H2549" s="637"/>
      <c r="I2549" s="638"/>
      <c r="J2549" s="344"/>
      <c r="K2549" s="331"/>
      <c r="L2549" s="331"/>
      <c r="M2549" s="331"/>
      <c r="N2549" s="331"/>
    </row>
    <row r="2550" spans="2:14" ht="18" hidden="1" customHeight="1" outlineLevel="3">
      <c r="C2550" s="668"/>
      <c r="D2550" s="457"/>
      <c r="E2550" s="461"/>
      <c r="F2550" s="462"/>
      <c r="G2550" s="460">
        <f t="shared" si="497"/>
        <v>0</v>
      </c>
      <c r="H2550" s="637"/>
      <c r="I2550" s="638"/>
      <c r="J2550" s="344"/>
      <c r="K2550" s="331"/>
      <c r="L2550" s="331"/>
      <c r="M2550" s="331"/>
      <c r="N2550" s="331"/>
    </row>
    <row r="2551" spans="2:14" ht="18" hidden="1" customHeight="1" outlineLevel="3">
      <c r="C2551" s="668"/>
      <c r="D2551" s="457"/>
      <c r="E2551" s="461"/>
      <c r="F2551" s="462"/>
      <c r="G2551" s="460">
        <f t="shared" si="497"/>
        <v>0</v>
      </c>
      <c r="H2551" s="637"/>
      <c r="I2551" s="638"/>
      <c r="J2551" s="344"/>
      <c r="K2551" s="331"/>
      <c r="L2551" s="331"/>
      <c r="M2551" s="331"/>
      <c r="N2551" s="331"/>
    </row>
    <row r="2552" spans="2:14" ht="18" hidden="1" customHeight="1" outlineLevel="3">
      <c r="C2552" s="668"/>
      <c r="D2552" s="463"/>
      <c r="E2552" s="464"/>
      <c r="F2552" s="465"/>
      <c r="G2552" s="460">
        <f>F2552-E2552</f>
        <v>0</v>
      </c>
      <c r="H2552" s="639"/>
      <c r="I2552" s="640"/>
      <c r="J2552" s="344"/>
      <c r="K2552" s="331"/>
      <c r="L2552" s="331"/>
      <c r="M2552" s="331"/>
      <c r="N2552" s="331"/>
    </row>
    <row r="2553" spans="2:14" ht="18" hidden="1" customHeight="1" outlineLevel="2" collapsed="1" thickBot="1">
      <c r="C2553" s="669"/>
      <c r="D2553" s="429" t="s">
        <v>117</v>
      </c>
      <c r="E2553" s="367">
        <f>SUM(E2546:E2552)</f>
        <v>0</v>
      </c>
      <c r="F2553" s="367">
        <f>SUM(F2546:F2552)</f>
        <v>0</v>
      </c>
      <c r="G2553" s="415">
        <f>SUM(G2546:G2552)</f>
        <v>0</v>
      </c>
      <c r="H2553" s="657"/>
      <c r="I2553" s="658"/>
      <c r="J2553" s="344"/>
      <c r="K2553" s="331"/>
      <c r="L2553" s="331"/>
      <c r="M2553" s="331"/>
      <c r="N2553" s="331"/>
    </row>
    <row r="2554" spans="2:14" s="192" customFormat="1" ht="18" hidden="1" customHeight="1" outlineLevel="2">
      <c r="B2554"/>
      <c r="C2554" s="667" t="s">
        <v>120</v>
      </c>
      <c r="D2554" s="421"/>
      <c r="E2554" s="422"/>
      <c r="F2554" s="414"/>
      <c r="G2554" s="442">
        <f>F2554-E2554</f>
        <v>0</v>
      </c>
      <c r="H2554" s="651"/>
      <c r="I2554" s="652"/>
      <c r="J2554" s="363"/>
      <c r="K2554" s="364"/>
      <c r="L2554" s="364"/>
      <c r="M2554" s="364"/>
      <c r="N2554" s="364"/>
    </row>
    <row r="2555" spans="2:14" ht="18" hidden="1" customHeight="1" outlineLevel="2">
      <c r="C2555" s="668"/>
      <c r="D2555" s="457"/>
      <c r="E2555" s="458"/>
      <c r="F2555" s="459"/>
      <c r="G2555" s="460">
        <f>F2555-E2555</f>
        <v>0</v>
      </c>
      <c r="H2555" s="637"/>
      <c r="I2555" s="641"/>
      <c r="J2555" s="344"/>
      <c r="K2555" s="331"/>
      <c r="L2555" s="331"/>
      <c r="M2555" s="331"/>
      <c r="N2555" s="331"/>
    </row>
    <row r="2556" spans="2:14" ht="18" hidden="1" customHeight="1" outlineLevel="2">
      <c r="C2556" s="668"/>
      <c r="D2556" s="457"/>
      <c r="E2556" s="461"/>
      <c r="F2556" s="462"/>
      <c r="G2556" s="460">
        <f t="shared" ref="G2556:G2558" si="498">F2556-E2556</f>
        <v>0</v>
      </c>
      <c r="H2556" s="637"/>
      <c r="I2556" s="641"/>
      <c r="J2556" s="344"/>
      <c r="K2556" s="331"/>
      <c r="L2556" s="331"/>
      <c r="M2556" s="331"/>
      <c r="N2556" s="331"/>
    </row>
    <row r="2557" spans="2:14" ht="18" hidden="1" customHeight="1" outlineLevel="3">
      <c r="C2557" s="668"/>
      <c r="D2557" s="457"/>
      <c r="E2557" s="461"/>
      <c r="F2557" s="462"/>
      <c r="G2557" s="460">
        <f t="shared" si="498"/>
        <v>0</v>
      </c>
      <c r="H2557" s="637"/>
      <c r="I2557" s="641"/>
      <c r="J2557" s="344"/>
      <c r="K2557" s="331"/>
      <c r="L2557" s="331"/>
      <c r="M2557" s="331"/>
      <c r="N2557" s="331"/>
    </row>
    <row r="2558" spans="2:14" ht="18" hidden="1" customHeight="1" outlineLevel="3">
      <c r="C2558" s="668"/>
      <c r="D2558" s="457"/>
      <c r="E2558" s="461"/>
      <c r="F2558" s="462"/>
      <c r="G2558" s="460">
        <f t="shared" si="498"/>
        <v>0</v>
      </c>
      <c r="H2558" s="637"/>
      <c r="I2558" s="641"/>
      <c r="J2558" s="344"/>
      <c r="K2558" s="331"/>
      <c r="L2558" s="331"/>
      <c r="M2558" s="331"/>
      <c r="N2558" s="331"/>
    </row>
    <row r="2559" spans="2:14" ht="18" hidden="1" customHeight="1" outlineLevel="3">
      <c r="C2559" s="668"/>
      <c r="D2559" s="457"/>
      <c r="E2559" s="461"/>
      <c r="F2559" s="462"/>
      <c r="G2559" s="460">
        <f>F2559-E2559</f>
        <v>0</v>
      </c>
      <c r="H2559" s="637"/>
      <c r="I2559" s="641"/>
      <c r="J2559" s="344"/>
      <c r="K2559" s="331"/>
      <c r="L2559" s="331"/>
      <c r="M2559" s="331"/>
      <c r="N2559" s="331"/>
    </row>
    <row r="2560" spans="2:14" ht="18" hidden="1" customHeight="1" outlineLevel="3">
      <c r="C2560" s="668"/>
      <c r="D2560" s="463"/>
      <c r="E2560" s="464"/>
      <c r="F2560" s="465"/>
      <c r="G2560" s="460">
        <f t="shared" ref="G2560" si="499">F2560-E2560</f>
        <v>0</v>
      </c>
      <c r="H2560" s="639"/>
      <c r="I2560" s="642"/>
      <c r="J2560" s="344"/>
      <c r="K2560" s="331"/>
      <c r="L2560" s="331"/>
      <c r="M2560" s="331"/>
      <c r="N2560" s="331"/>
    </row>
    <row r="2561" spans="2:14" ht="18" hidden="1" customHeight="1" outlineLevel="2" collapsed="1" thickBot="1">
      <c r="C2561" s="669"/>
      <c r="D2561" s="429" t="s">
        <v>117</v>
      </c>
      <c r="E2561" s="424">
        <f>SUM(E2554:E2560)</f>
        <v>0</v>
      </c>
      <c r="F2561" s="424">
        <f>SUM(F2554:F2560)</f>
        <v>0</v>
      </c>
      <c r="G2561" s="425">
        <f>SUM(G2554:G2560)</f>
        <v>0</v>
      </c>
      <c r="H2561" s="659"/>
      <c r="I2561" s="660"/>
      <c r="J2561" s="344"/>
      <c r="K2561" s="331"/>
      <c r="L2561" s="331"/>
      <c r="M2561" s="331"/>
      <c r="N2561" s="331"/>
    </row>
    <row r="2562" spans="2:14" s="192" customFormat="1" ht="18" hidden="1" customHeight="1" outlineLevel="2">
      <c r="B2562"/>
      <c r="C2562" s="667" t="s">
        <v>121</v>
      </c>
      <c r="D2562" s="421"/>
      <c r="E2562" s="422"/>
      <c r="F2562" s="414"/>
      <c r="G2562" s="442">
        <f>F2562-E2562</f>
        <v>0</v>
      </c>
      <c r="H2562" s="651"/>
      <c r="I2562" s="652"/>
      <c r="J2562" s="363"/>
      <c r="K2562" s="364"/>
      <c r="L2562" s="364"/>
      <c r="M2562" s="364"/>
      <c r="N2562" s="364"/>
    </row>
    <row r="2563" spans="2:14" ht="18" hidden="1" customHeight="1" outlineLevel="2">
      <c r="C2563" s="668"/>
      <c r="D2563" s="457"/>
      <c r="E2563" s="458"/>
      <c r="F2563" s="459"/>
      <c r="G2563" s="460">
        <f t="shared" ref="G2563:G2565" si="500">F2563-E2563</f>
        <v>0</v>
      </c>
      <c r="H2563" s="637"/>
      <c r="I2563" s="641"/>
      <c r="J2563" s="344"/>
      <c r="K2563" s="331"/>
      <c r="L2563" s="331"/>
      <c r="M2563" s="331"/>
      <c r="N2563" s="331"/>
    </row>
    <row r="2564" spans="2:14" ht="18" hidden="1" customHeight="1" outlineLevel="2">
      <c r="C2564" s="668"/>
      <c r="D2564" s="457"/>
      <c r="E2564" s="461"/>
      <c r="F2564" s="462"/>
      <c r="G2564" s="460">
        <f t="shared" si="500"/>
        <v>0</v>
      </c>
      <c r="H2564" s="637"/>
      <c r="I2564" s="641"/>
      <c r="J2564" s="344"/>
      <c r="K2564" s="331"/>
      <c r="L2564" s="331"/>
      <c r="M2564" s="331"/>
      <c r="N2564" s="331"/>
    </row>
    <row r="2565" spans="2:14" ht="18" hidden="1" customHeight="1" outlineLevel="3">
      <c r="C2565" s="668"/>
      <c r="D2565" s="457"/>
      <c r="E2565" s="461"/>
      <c r="F2565" s="462"/>
      <c r="G2565" s="460">
        <f t="shared" si="500"/>
        <v>0</v>
      </c>
      <c r="H2565" s="637"/>
      <c r="I2565" s="641"/>
      <c r="J2565" s="344"/>
      <c r="K2565" s="331"/>
      <c r="L2565" s="331"/>
      <c r="M2565" s="331"/>
      <c r="N2565" s="331"/>
    </row>
    <row r="2566" spans="2:14" ht="18" hidden="1" customHeight="1" outlineLevel="3">
      <c r="C2566" s="668"/>
      <c r="D2566" s="457"/>
      <c r="E2566" s="461"/>
      <c r="F2566" s="462"/>
      <c r="G2566" s="460">
        <f>F2566-E2566</f>
        <v>0</v>
      </c>
      <c r="H2566" s="637"/>
      <c r="I2566" s="641"/>
      <c r="J2566" s="344"/>
      <c r="K2566" s="331"/>
      <c r="L2566" s="331"/>
      <c r="M2566" s="331"/>
      <c r="N2566" s="331"/>
    </row>
    <row r="2567" spans="2:14" ht="18" hidden="1" customHeight="1" outlineLevel="3">
      <c r="C2567" s="668"/>
      <c r="D2567" s="457"/>
      <c r="E2567" s="461"/>
      <c r="F2567" s="462"/>
      <c r="G2567" s="460">
        <f t="shared" ref="G2567:G2568" si="501">F2567-E2567</f>
        <v>0</v>
      </c>
      <c r="H2567" s="637"/>
      <c r="I2567" s="641"/>
      <c r="J2567" s="344"/>
      <c r="K2567" s="331"/>
      <c r="L2567" s="331"/>
      <c r="M2567" s="331"/>
      <c r="N2567" s="331"/>
    </row>
    <row r="2568" spans="2:14" ht="18" hidden="1" customHeight="1" outlineLevel="3">
      <c r="C2568" s="668"/>
      <c r="D2568" s="463"/>
      <c r="E2568" s="464"/>
      <c r="F2568" s="465"/>
      <c r="G2568" s="460">
        <f t="shared" si="501"/>
        <v>0</v>
      </c>
      <c r="H2568" s="639"/>
      <c r="I2568" s="642"/>
      <c r="J2568" s="344"/>
      <c r="K2568" s="331"/>
      <c r="L2568" s="331"/>
      <c r="M2568" s="331"/>
      <c r="N2568" s="331"/>
    </row>
    <row r="2569" spans="2:14" ht="18" hidden="1" customHeight="1" outlineLevel="2" collapsed="1" thickBot="1">
      <c r="C2569" s="669"/>
      <c r="D2569" s="429" t="s">
        <v>117</v>
      </c>
      <c r="E2569" s="424">
        <f>SUM(E2562:E2568)</f>
        <v>0</v>
      </c>
      <c r="F2569" s="424">
        <f>SUM(F2562:F2568)</f>
        <v>0</v>
      </c>
      <c r="G2569" s="425">
        <f>SUM(G2562:G2568)</f>
        <v>0</v>
      </c>
      <c r="H2569" s="659"/>
      <c r="I2569" s="660"/>
      <c r="J2569" s="344"/>
      <c r="K2569" s="331"/>
      <c r="L2569" s="331"/>
      <c r="M2569" s="331"/>
      <c r="N2569" s="331"/>
    </row>
    <row r="2570" spans="2:14" s="192" customFormat="1" ht="18" hidden="1" customHeight="1" outlineLevel="2">
      <c r="B2570"/>
      <c r="C2570" s="667" t="s">
        <v>122</v>
      </c>
      <c r="D2570" s="421"/>
      <c r="E2570" s="422"/>
      <c r="F2570" s="414"/>
      <c r="G2570" s="442">
        <f>F2570-E2570</f>
        <v>0</v>
      </c>
      <c r="H2570" s="651"/>
      <c r="I2570" s="652"/>
      <c r="J2570" s="363"/>
      <c r="K2570" s="364"/>
      <c r="L2570" s="364"/>
      <c r="M2570" s="364"/>
      <c r="N2570" s="364"/>
    </row>
    <row r="2571" spans="2:14" ht="18" hidden="1" customHeight="1" outlineLevel="2">
      <c r="C2571" s="668"/>
      <c r="D2571" s="457"/>
      <c r="E2571" s="458"/>
      <c r="F2571" s="459"/>
      <c r="G2571" s="460">
        <f t="shared" ref="G2571:G2574" si="502">F2571-E2571</f>
        <v>0</v>
      </c>
      <c r="H2571" s="637"/>
      <c r="I2571" s="641"/>
      <c r="J2571" s="344"/>
      <c r="K2571" s="331"/>
      <c r="L2571" s="331"/>
      <c r="M2571" s="331"/>
      <c r="N2571" s="331"/>
    </row>
    <row r="2572" spans="2:14" ht="18" hidden="1" customHeight="1" outlineLevel="2">
      <c r="C2572" s="668"/>
      <c r="D2572" s="457"/>
      <c r="E2572" s="461"/>
      <c r="F2572" s="462"/>
      <c r="G2572" s="460">
        <f t="shared" si="502"/>
        <v>0</v>
      </c>
      <c r="H2572" s="637"/>
      <c r="I2572" s="641"/>
      <c r="J2572" s="344"/>
      <c r="K2572" s="331"/>
      <c r="L2572" s="331"/>
      <c r="M2572" s="331"/>
      <c r="N2572" s="331"/>
    </row>
    <row r="2573" spans="2:14" ht="18" hidden="1" customHeight="1" outlineLevel="3">
      <c r="C2573" s="668"/>
      <c r="D2573" s="457"/>
      <c r="E2573" s="461"/>
      <c r="F2573" s="462"/>
      <c r="G2573" s="460">
        <f t="shared" si="502"/>
        <v>0</v>
      </c>
      <c r="H2573" s="637"/>
      <c r="I2573" s="641"/>
      <c r="J2573" s="344"/>
      <c r="K2573" s="331"/>
      <c r="L2573" s="331"/>
      <c r="M2573" s="331"/>
      <c r="N2573" s="331"/>
    </row>
    <row r="2574" spans="2:14" ht="18" hidden="1" customHeight="1" outlineLevel="3">
      <c r="C2574" s="668"/>
      <c r="D2574" s="457"/>
      <c r="E2574" s="461"/>
      <c r="F2574" s="462"/>
      <c r="G2574" s="460">
        <f t="shared" si="502"/>
        <v>0</v>
      </c>
      <c r="H2574" s="637"/>
      <c r="I2574" s="641"/>
      <c r="J2574" s="344"/>
      <c r="K2574" s="331"/>
      <c r="L2574" s="331"/>
      <c r="M2574" s="331"/>
      <c r="N2574" s="331"/>
    </row>
    <row r="2575" spans="2:14" ht="18" hidden="1" customHeight="1" outlineLevel="3">
      <c r="C2575" s="668"/>
      <c r="D2575" s="457"/>
      <c r="E2575" s="461"/>
      <c r="F2575" s="462"/>
      <c r="G2575" s="460">
        <f>F2575-E2575</f>
        <v>0</v>
      </c>
      <c r="H2575" s="637"/>
      <c r="I2575" s="641"/>
      <c r="J2575" s="344"/>
      <c r="K2575" s="331"/>
      <c r="L2575" s="331"/>
      <c r="M2575" s="331"/>
      <c r="N2575" s="331"/>
    </row>
    <row r="2576" spans="2:14" ht="18" hidden="1" customHeight="1" outlineLevel="3">
      <c r="C2576" s="668"/>
      <c r="D2576" s="463"/>
      <c r="E2576" s="464"/>
      <c r="F2576" s="465"/>
      <c r="G2576" s="460">
        <f t="shared" ref="G2576" si="503">F2576-E2576</f>
        <v>0</v>
      </c>
      <c r="H2576" s="639"/>
      <c r="I2576" s="642"/>
      <c r="J2576" s="344"/>
      <c r="K2576" s="331"/>
      <c r="L2576" s="331"/>
      <c r="M2576" s="331"/>
      <c r="N2576" s="331"/>
    </row>
    <row r="2577" spans="2:14" ht="18" hidden="1" customHeight="1" outlineLevel="2" collapsed="1" thickBot="1">
      <c r="C2577" s="669"/>
      <c r="D2577" s="429" t="s">
        <v>117</v>
      </c>
      <c r="E2577" s="424">
        <f>SUM(E2570:E2576)</f>
        <v>0</v>
      </c>
      <c r="F2577" s="424">
        <f>SUM(F2570:F2576)</f>
        <v>0</v>
      </c>
      <c r="G2577" s="425">
        <f>SUM(G2570:G2576)</f>
        <v>0</v>
      </c>
      <c r="H2577" s="659"/>
      <c r="I2577" s="660"/>
      <c r="J2577" s="344"/>
      <c r="K2577" s="331"/>
      <c r="L2577" s="331"/>
      <c r="M2577" s="331"/>
      <c r="N2577" s="331"/>
    </row>
    <row r="2578" spans="2:14" ht="18" hidden="1" customHeight="1" outlineLevel="2">
      <c r="C2578" s="667" t="s">
        <v>123</v>
      </c>
      <c r="D2578" s="421"/>
      <c r="E2578" s="422"/>
      <c r="F2578" s="414"/>
      <c r="G2578" s="442">
        <f>F2578-E2578</f>
        <v>0</v>
      </c>
      <c r="H2578" s="651"/>
      <c r="I2578" s="652"/>
      <c r="J2578" s="344"/>
      <c r="K2578" s="331"/>
      <c r="L2578" s="331"/>
      <c r="M2578" s="331"/>
      <c r="N2578" s="331"/>
    </row>
    <row r="2579" spans="2:14" ht="18" hidden="1" customHeight="1" outlineLevel="2">
      <c r="C2579" s="668"/>
      <c r="D2579" s="457"/>
      <c r="E2579" s="458"/>
      <c r="F2579" s="459"/>
      <c r="G2579" s="460">
        <f>F2579-E2579</f>
        <v>0</v>
      </c>
      <c r="H2579" s="637"/>
      <c r="I2579" s="641"/>
      <c r="J2579" s="344"/>
      <c r="K2579" s="331"/>
      <c r="L2579" s="331"/>
      <c r="M2579" s="331"/>
      <c r="N2579" s="331"/>
    </row>
    <row r="2580" spans="2:14" ht="18" hidden="1" customHeight="1" outlineLevel="2">
      <c r="C2580" s="668"/>
      <c r="D2580" s="457"/>
      <c r="E2580" s="461"/>
      <c r="F2580" s="462"/>
      <c r="G2580" s="460">
        <f>F2580-E2580</f>
        <v>0</v>
      </c>
      <c r="H2580" s="637"/>
      <c r="I2580" s="641"/>
      <c r="J2580" s="344"/>
      <c r="K2580" s="331"/>
      <c r="L2580" s="331"/>
      <c r="M2580" s="331"/>
      <c r="N2580" s="331"/>
    </row>
    <row r="2581" spans="2:14" ht="18" hidden="1" customHeight="1" outlineLevel="3">
      <c r="C2581" s="668"/>
      <c r="D2581" s="457"/>
      <c r="E2581" s="461"/>
      <c r="F2581" s="462"/>
      <c r="G2581" s="460">
        <f t="shared" ref="G2581:G2584" si="504">F2581-E2581</f>
        <v>0</v>
      </c>
      <c r="H2581" s="637"/>
      <c r="I2581" s="641"/>
      <c r="J2581" s="344"/>
      <c r="K2581" s="331"/>
      <c r="L2581" s="331"/>
      <c r="M2581" s="331"/>
      <c r="N2581" s="331"/>
    </row>
    <row r="2582" spans="2:14" ht="18" hidden="1" customHeight="1" outlineLevel="3">
      <c r="C2582" s="668"/>
      <c r="D2582" s="457"/>
      <c r="E2582" s="461"/>
      <c r="F2582" s="462"/>
      <c r="G2582" s="460">
        <f t="shared" si="504"/>
        <v>0</v>
      </c>
      <c r="H2582" s="637"/>
      <c r="I2582" s="641"/>
      <c r="J2582" s="344"/>
      <c r="K2582" s="331"/>
      <c r="L2582" s="331"/>
      <c r="M2582" s="331"/>
      <c r="N2582" s="331"/>
    </row>
    <row r="2583" spans="2:14" ht="18" hidden="1" customHeight="1" outlineLevel="3">
      <c r="C2583" s="668"/>
      <c r="D2583" s="457"/>
      <c r="E2583" s="461"/>
      <c r="F2583" s="462"/>
      <c r="G2583" s="460">
        <f t="shared" si="504"/>
        <v>0</v>
      </c>
      <c r="H2583" s="637"/>
      <c r="I2583" s="641"/>
      <c r="J2583" s="344"/>
      <c r="K2583" s="331"/>
      <c r="L2583" s="331"/>
      <c r="M2583" s="331"/>
      <c r="N2583" s="331"/>
    </row>
    <row r="2584" spans="2:14" ht="18" hidden="1" customHeight="1" outlineLevel="3">
      <c r="C2584" s="668"/>
      <c r="D2584" s="463"/>
      <c r="E2584" s="464"/>
      <c r="F2584" s="465"/>
      <c r="G2584" s="460">
        <f t="shared" si="504"/>
        <v>0</v>
      </c>
      <c r="H2584" s="639"/>
      <c r="I2584" s="642"/>
      <c r="J2584" s="344"/>
      <c r="K2584" s="331"/>
      <c r="L2584" s="331"/>
      <c r="M2584" s="331"/>
      <c r="N2584" s="331"/>
    </row>
    <row r="2585" spans="2:14" ht="18" hidden="1" customHeight="1" outlineLevel="2" collapsed="1" thickBot="1">
      <c r="C2585" s="669"/>
      <c r="D2585" s="429" t="s">
        <v>117</v>
      </c>
      <c r="E2585" s="423">
        <f>SUM(E2578:E2584)</f>
        <v>0</v>
      </c>
      <c r="F2585" s="423">
        <f>SUM(F2578:F2584)</f>
        <v>0</v>
      </c>
      <c r="G2585" s="443">
        <f>SUM(G2578:G2584)</f>
        <v>0</v>
      </c>
      <c r="H2585" s="654"/>
      <c r="I2585" s="655"/>
      <c r="J2585" s="344"/>
      <c r="K2585" s="331"/>
      <c r="L2585" s="331"/>
      <c r="M2585" s="331"/>
      <c r="N2585" s="331"/>
    </row>
    <row r="2586" spans="2:14" s="192" customFormat="1" ht="18" hidden="1" customHeight="1" outlineLevel="2">
      <c r="B2586"/>
      <c r="C2586" s="667" t="s">
        <v>124</v>
      </c>
      <c r="D2586" s="421"/>
      <c r="E2586" s="422"/>
      <c r="F2586" s="414"/>
      <c r="G2586" s="442">
        <f>F2586-E2586</f>
        <v>0</v>
      </c>
      <c r="H2586" s="651"/>
      <c r="I2586" s="652"/>
      <c r="J2586" s="363"/>
      <c r="K2586" s="364"/>
      <c r="L2586" s="364"/>
      <c r="M2586" s="364"/>
      <c r="N2586" s="364"/>
    </row>
    <row r="2587" spans="2:14" ht="18" hidden="1" customHeight="1" outlineLevel="2">
      <c r="C2587" s="668"/>
      <c r="D2587" s="457"/>
      <c r="E2587" s="458"/>
      <c r="F2587" s="459"/>
      <c r="G2587" s="460">
        <f t="shared" ref="G2587:G2591" si="505">F2587-E2587</f>
        <v>0</v>
      </c>
      <c r="H2587" s="637"/>
      <c r="I2587" s="641"/>
      <c r="J2587" s="344"/>
      <c r="K2587" s="331"/>
      <c r="L2587" s="331"/>
      <c r="M2587" s="331"/>
      <c r="N2587" s="331"/>
    </row>
    <row r="2588" spans="2:14" ht="18" hidden="1" customHeight="1" outlineLevel="2">
      <c r="C2588" s="668"/>
      <c r="D2588" s="457"/>
      <c r="E2588" s="461"/>
      <c r="F2588" s="462"/>
      <c r="G2588" s="460">
        <f t="shared" si="505"/>
        <v>0</v>
      </c>
      <c r="H2588" s="637"/>
      <c r="I2588" s="641"/>
      <c r="J2588" s="344"/>
      <c r="K2588" s="331"/>
      <c r="L2588" s="331"/>
      <c r="M2588" s="331"/>
      <c r="N2588" s="331"/>
    </row>
    <row r="2589" spans="2:14" ht="18" hidden="1" customHeight="1" outlineLevel="3">
      <c r="C2589" s="668"/>
      <c r="D2589" s="457"/>
      <c r="E2589" s="461"/>
      <c r="F2589" s="462"/>
      <c r="G2589" s="460">
        <f t="shared" si="505"/>
        <v>0</v>
      </c>
      <c r="H2589" s="637"/>
      <c r="I2589" s="641"/>
      <c r="J2589" s="344"/>
      <c r="K2589" s="331"/>
      <c r="L2589" s="331"/>
      <c r="M2589" s="331"/>
      <c r="N2589" s="331"/>
    </row>
    <row r="2590" spans="2:14" ht="18" hidden="1" customHeight="1" outlineLevel="3">
      <c r="C2590" s="668"/>
      <c r="D2590" s="457"/>
      <c r="E2590" s="461"/>
      <c r="F2590" s="462"/>
      <c r="G2590" s="460">
        <f t="shared" si="505"/>
        <v>0</v>
      </c>
      <c r="H2590" s="637"/>
      <c r="I2590" s="641"/>
      <c r="J2590" s="344"/>
      <c r="K2590" s="331"/>
      <c r="L2590" s="331"/>
      <c r="M2590" s="331"/>
      <c r="N2590" s="331"/>
    </row>
    <row r="2591" spans="2:14" ht="18" hidden="1" customHeight="1" outlineLevel="3">
      <c r="C2591" s="668"/>
      <c r="D2591" s="457"/>
      <c r="E2591" s="461"/>
      <c r="F2591" s="462"/>
      <c r="G2591" s="460">
        <f t="shared" si="505"/>
        <v>0</v>
      </c>
      <c r="H2591" s="637"/>
      <c r="I2591" s="641"/>
      <c r="J2591" s="344"/>
      <c r="K2591" s="331"/>
      <c r="L2591" s="331"/>
      <c r="M2591" s="331"/>
      <c r="N2591" s="331"/>
    </row>
    <row r="2592" spans="2:14" ht="18" hidden="1" customHeight="1" outlineLevel="3">
      <c r="C2592" s="668"/>
      <c r="D2592" s="463"/>
      <c r="E2592" s="464"/>
      <c r="F2592" s="465"/>
      <c r="G2592" s="460">
        <f>F2592-E2592</f>
        <v>0</v>
      </c>
      <c r="H2592" s="639"/>
      <c r="I2592" s="642"/>
      <c r="J2592" s="344"/>
      <c r="K2592" s="331"/>
      <c r="L2592" s="331"/>
      <c r="M2592" s="331"/>
      <c r="N2592" s="331"/>
    </row>
    <row r="2593" spans="2:14" ht="18" hidden="1" customHeight="1" outlineLevel="2" thickBot="1">
      <c r="C2593" s="669"/>
      <c r="D2593" s="429" t="s">
        <v>117</v>
      </c>
      <c r="E2593" s="424">
        <f>SUM(E2586:E2592)</f>
        <v>0</v>
      </c>
      <c r="F2593" s="424">
        <f>SUM(F2586:F2592)</f>
        <v>0</v>
      </c>
      <c r="G2593" s="425">
        <f>SUM(G2586:G2592)</f>
        <v>0</v>
      </c>
      <c r="H2593" s="659"/>
      <c r="I2593" s="660"/>
      <c r="J2593" s="344"/>
      <c r="K2593" s="331"/>
      <c r="L2593" s="331"/>
      <c r="M2593" s="331"/>
      <c r="N2593" s="331"/>
    </row>
    <row r="2594" spans="2:14" s="193" customFormat="1" ht="18" hidden="1" customHeight="1" outlineLevel="3">
      <c r="B2594"/>
      <c r="C2594" s="667" t="s">
        <v>125</v>
      </c>
      <c r="D2594" s="421"/>
      <c r="E2594" s="422"/>
      <c r="F2594" s="414"/>
      <c r="G2594" s="442">
        <f>F2594-E2594</f>
        <v>0</v>
      </c>
      <c r="H2594" s="661"/>
      <c r="I2594" s="662"/>
      <c r="J2594" s="365"/>
      <c r="K2594" s="366"/>
      <c r="L2594" s="366"/>
      <c r="M2594" s="366"/>
      <c r="N2594" s="366"/>
    </row>
    <row r="2595" spans="2:14" ht="18" hidden="1" customHeight="1" outlineLevel="3">
      <c r="C2595" s="668"/>
      <c r="D2595" s="457"/>
      <c r="E2595" s="458"/>
      <c r="F2595" s="459"/>
      <c r="G2595" s="460">
        <f>F2595-E2595</f>
        <v>0</v>
      </c>
      <c r="H2595" s="637"/>
      <c r="I2595" s="638"/>
      <c r="J2595" s="344"/>
      <c r="K2595" s="331"/>
      <c r="L2595" s="331"/>
      <c r="M2595" s="331"/>
      <c r="N2595" s="331"/>
    </row>
    <row r="2596" spans="2:14" ht="18" hidden="1" customHeight="1" outlineLevel="3">
      <c r="C2596" s="668"/>
      <c r="D2596" s="457"/>
      <c r="E2596" s="461"/>
      <c r="F2596" s="462"/>
      <c r="G2596" s="460">
        <f t="shared" ref="G2596:G2598" si="506">F2596-E2596</f>
        <v>0</v>
      </c>
      <c r="H2596" s="637"/>
      <c r="I2596" s="638"/>
      <c r="J2596" s="344"/>
      <c r="K2596" s="331"/>
      <c r="L2596" s="331"/>
      <c r="M2596" s="331"/>
      <c r="N2596" s="331"/>
    </row>
    <row r="2597" spans="2:14" ht="18" hidden="1" customHeight="1" outlineLevel="4">
      <c r="C2597" s="668"/>
      <c r="D2597" s="457"/>
      <c r="E2597" s="461"/>
      <c r="F2597" s="462"/>
      <c r="G2597" s="460">
        <f t="shared" si="506"/>
        <v>0</v>
      </c>
      <c r="H2597" s="637"/>
      <c r="I2597" s="638"/>
      <c r="J2597" s="344"/>
      <c r="K2597" s="331"/>
      <c r="L2597" s="331"/>
      <c r="M2597" s="331"/>
      <c r="N2597" s="331"/>
    </row>
    <row r="2598" spans="2:14" ht="18" hidden="1" customHeight="1" outlineLevel="4">
      <c r="C2598" s="668"/>
      <c r="D2598" s="457"/>
      <c r="E2598" s="461"/>
      <c r="F2598" s="462"/>
      <c r="G2598" s="460">
        <f t="shared" si="506"/>
        <v>0</v>
      </c>
      <c r="H2598" s="637"/>
      <c r="I2598" s="638"/>
      <c r="J2598" s="344"/>
      <c r="K2598" s="331"/>
      <c r="L2598" s="331"/>
      <c r="M2598" s="331"/>
      <c r="N2598" s="331"/>
    </row>
    <row r="2599" spans="2:14" ht="18" hidden="1" customHeight="1" outlineLevel="4">
      <c r="C2599" s="668"/>
      <c r="D2599" s="457"/>
      <c r="E2599" s="461"/>
      <c r="F2599" s="462"/>
      <c r="G2599" s="460">
        <f>F2599-E2599</f>
        <v>0</v>
      </c>
      <c r="H2599" s="637"/>
      <c r="I2599" s="638"/>
      <c r="J2599" s="344"/>
      <c r="K2599" s="331"/>
      <c r="L2599" s="331"/>
      <c r="M2599" s="331"/>
      <c r="N2599" s="331"/>
    </row>
    <row r="2600" spans="2:14" ht="18" hidden="1" customHeight="1" outlineLevel="4">
      <c r="C2600" s="668"/>
      <c r="D2600" s="463"/>
      <c r="E2600" s="464"/>
      <c r="F2600" s="465"/>
      <c r="G2600" s="460">
        <f t="shared" ref="G2600" si="507">F2600-E2600</f>
        <v>0</v>
      </c>
      <c r="H2600" s="639"/>
      <c r="I2600" s="640"/>
      <c r="J2600" s="344"/>
      <c r="K2600" s="331"/>
      <c r="L2600" s="331"/>
      <c r="M2600" s="331"/>
      <c r="N2600" s="331"/>
    </row>
    <row r="2601" spans="2:14" ht="18" hidden="1" customHeight="1" outlineLevel="3" collapsed="1" thickBot="1">
      <c r="C2601" s="669"/>
      <c r="D2601" s="429" t="s">
        <v>117</v>
      </c>
      <c r="E2601" s="367">
        <f>SUM(E2594:E2600)</f>
        <v>0</v>
      </c>
      <c r="F2601" s="367">
        <f>SUM(F2594:F2600)</f>
        <v>0</v>
      </c>
      <c r="G2601" s="415">
        <f>SUM(G2594:G2600)</f>
        <v>0</v>
      </c>
      <c r="H2601" s="657"/>
      <c r="I2601" s="658"/>
      <c r="J2601" s="344"/>
      <c r="K2601" s="331"/>
      <c r="L2601" s="331"/>
      <c r="M2601" s="331"/>
      <c r="N2601" s="331"/>
    </row>
    <row r="2602" spans="2:14" s="192" customFormat="1" ht="18" hidden="1" customHeight="1" outlineLevel="3">
      <c r="B2602"/>
      <c r="C2602" s="667" t="s">
        <v>126</v>
      </c>
      <c r="D2602" s="421"/>
      <c r="E2602" s="422"/>
      <c r="F2602" s="414"/>
      <c r="G2602" s="442">
        <f>F2602-E2602</f>
        <v>0</v>
      </c>
      <c r="H2602" s="651"/>
      <c r="I2602" s="652"/>
      <c r="J2602" s="363"/>
      <c r="K2602" s="364"/>
      <c r="L2602" s="364"/>
      <c r="M2602" s="364"/>
      <c r="N2602" s="364"/>
    </row>
    <row r="2603" spans="2:14" ht="18" hidden="1" customHeight="1" outlineLevel="3">
      <c r="C2603" s="668"/>
      <c r="D2603" s="457"/>
      <c r="E2603" s="458"/>
      <c r="F2603" s="459"/>
      <c r="G2603" s="460">
        <f t="shared" ref="G2603:G2605" si="508">F2603-E2603</f>
        <v>0</v>
      </c>
      <c r="H2603" s="637"/>
      <c r="I2603" s="641"/>
      <c r="J2603" s="344"/>
      <c r="K2603" s="331"/>
      <c r="L2603" s="331"/>
      <c r="M2603" s="331"/>
      <c r="N2603" s="331"/>
    </row>
    <row r="2604" spans="2:14" ht="18" hidden="1" customHeight="1" outlineLevel="3">
      <c r="C2604" s="668"/>
      <c r="D2604" s="457"/>
      <c r="E2604" s="461"/>
      <c r="F2604" s="462"/>
      <c r="G2604" s="460">
        <f t="shared" si="508"/>
        <v>0</v>
      </c>
      <c r="H2604" s="637"/>
      <c r="I2604" s="641"/>
      <c r="J2604" s="344"/>
      <c r="K2604" s="331"/>
      <c r="L2604" s="331"/>
      <c r="M2604" s="331"/>
      <c r="N2604" s="331"/>
    </row>
    <row r="2605" spans="2:14" ht="18" hidden="1" customHeight="1" outlineLevel="4">
      <c r="C2605" s="668"/>
      <c r="D2605" s="457"/>
      <c r="E2605" s="461"/>
      <c r="F2605" s="462"/>
      <c r="G2605" s="460">
        <f t="shared" si="508"/>
        <v>0</v>
      </c>
      <c r="H2605" s="637"/>
      <c r="I2605" s="641"/>
      <c r="J2605" s="344"/>
      <c r="K2605" s="331"/>
      <c r="L2605" s="331"/>
      <c r="M2605" s="331"/>
      <c r="N2605" s="331"/>
    </row>
    <row r="2606" spans="2:14" ht="18" hidden="1" customHeight="1" outlineLevel="4">
      <c r="C2606" s="668"/>
      <c r="D2606" s="457"/>
      <c r="E2606" s="461"/>
      <c r="F2606" s="462"/>
      <c r="G2606" s="460">
        <f>F2606-E2606</f>
        <v>0</v>
      </c>
      <c r="H2606" s="637"/>
      <c r="I2606" s="641"/>
      <c r="J2606" s="344"/>
      <c r="K2606" s="331"/>
      <c r="L2606" s="331"/>
      <c r="M2606" s="331"/>
      <c r="N2606" s="331"/>
    </row>
    <row r="2607" spans="2:14" ht="18" hidden="1" customHeight="1" outlineLevel="4">
      <c r="C2607" s="668"/>
      <c r="D2607" s="457"/>
      <c r="E2607" s="461"/>
      <c r="F2607" s="462"/>
      <c r="G2607" s="460">
        <f t="shared" ref="G2607:G2608" si="509">F2607-E2607</f>
        <v>0</v>
      </c>
      <c r="H2607" s="637"/>
      <c r="I2607" s="641"/>
      <c r="J2607" s="344"/>
      <c r="K2607" s="331"/>
      <c r="L2607" s="331"/>
      <c r="M2607" s="331"/>
      <c r="N2607" s="331"/>
    </row>
    <row r="2608" spans="2:14" ht="18" hidden="1" customHeight="1" outlineLevel="4">
      <c r="C2608" s="668"/>
      <c r="D2608" s="463"/>
      <c r="E2608" s="464"/>
      <c r="F2608" s="465"/>
      <c r="G2608" s="460">
        <f t="shared" si="509"/>
        <v>0</v>
      </c>
      <c r="H2608" s="639"/>
      <c r="I2608" s="642"/>
      <c r="J2608" s="344"/>
      <c r="K2608" s="331"/>
      <c r="L2608" s="331"/>
      <c r="M2608" s="331"/>
      <c r="N2608" s="331"/>
    </row>
    <row r="2609" spans="2:14" ht="18" hidden="1" customHeight="1" outlineLevel="3" collapsed="1" thickBot="1">
      <c r="C2609" s="669"/>
      <c r="D2609" s="429" t="s">
        <v>117</v>
      </c>
      <c r="E2609" s="424">
        <f>SUM(E2602:E2608)</f>
        <v>0</v>
      </c>
      <c r="F2609" s="424">
        <f>SUM(F2602:F2608)</f>
        <v>0</v>
      </c>
      <c r="G2609" s="425">
        <f>SUM(G2602:G2608)</f>
        <v>0</v>
      </c>
      <c r="H2609" s="659"/>
      <c r="I2609" s="660"/>
      <c r="J2609" s="344"/>
      <c r="K2609" s="331"/>
      <c r="L2609" s="331"/>
      <c r="M2609" s="331"/>
      <c r="N2609" s="331"/>
    </row>
    <row r="2610" spans="2:14" s="192" customFormat="1" ht="18" hidden="1" customHeight="1" outlineLevel="3">
      <c r="B2610"/>
      <c r="C2610" s="667" t="s">
        <v>127</v>
      </c>
      <c r="D2610" s="421"/>
      <c r="E2610" s="422"/>
      <c r="F2610" s="414"/>
      <c r="G2610" s="442">
        <f>F2610-E2610</f>
        <v>0</v>
      </c>
      <c r="H2610" s="651"/>
      <c r="I2610" s="652"/>
      <c r="J2610" s="363"/>
      <c r="K2610" s="364"/>
      <c r="L2610" s="364"/>
      <c r="M2610" s="364"/>
      <c r="N2610" s="364"/>
    </row>
    <row r="2611" spans="2:14" ht="18" hidden="1" customHeight="1" outlineLevel="3">
      <c r="C2611" s="668"/>
      <c r="D2611" s="457"/>
      <c r="E2611" s="458"/>
      <c r="F2611" s="459"/>
      <c r="G2611" s="460">
        <f t="shared" ref="G2611:G2614" si="510">F2611-E2611</f>
        <v>0</v>
      </c>
      <c r="H2611" s="637"/>
      <c r="I2611" s="641"/>
      <c r="J2611" s="344"/>
      <c r="K2611" s="331"/>
      <c r="L2611" s="331"/>
      <c r="M2611" s="331"/>
      <c r="N2611" s="331"/>
    </row>
    <row r="2612" spans="2:14" ht="18" hidden="1" customHeight="1" outlineLevel="3">
      <c r="C2612" s="668"/>
      <c r="D2612" s="457"/>
      <c r="E2612" s="461"/>
      <c r="F2612" s="462"/>
      <c r="G2612" s="460">
        <f t="shared" si="510"/>
        <v>0</v>
      </c>
      <c r="H2612" s="637"/>
      <c r="I2612" s="641"/>
      <c r="J2612" s="344"/>
      <c r="K2612" s="331"/>
      <c r="L2612" s="331"/>
      <c r="M2612" s="331"/>
      <c r="N2612" s="331"/>
    </row>
    <row r="2613" spans="2:14" ht="18" hidden="1" customHeight="1" outlineLevel="4">
      <c r="C2613" s="668"/>
      <c r="D2613" s="457"/>
      <c r="E2613" s="461"/>
      <c r="F2613" s="462"/>
      <c r="G2613" s="460">
        <f t="shared" si="510"/>
        <v>0</v>
      </c>
      <c r="H2613" s="637"/>
      <c r="I2613" s="641"/>
      <c r="J2613" s="344"/>
      <c r="K2613" s="331"/>
      <c r="L2613" s="331"/>
      <c r="M2613" s="331"/>
      <c r="N2613" s="331"/>
    </row>
    <row r="2614" spans="2:14" ht="18" hidden="1" customHeight="1" outlineLevel="4">
      <c r="C2614" s="668"/>
      <c r="D2614" s="457"/>
      <c r="E2614" s="461"/>
      <c r="F2614" s="462"/>
      <c r="G2614" s="460">
        <f t="shared" si="510"/>
        <v>0</v>
      </c>
      <c r="H2614" s="637"/>
      <c r="I2614" s="641"/>
      <c r="J2614" s="344"/>
      <c r="K2614" s="331"/>
      <c r="L2614" s="331"/>
      <c r="M2614" s="331"/>
      <c r="N2614" s="331"/>
    </row>
    <row r="2615" spans="2:14" ht="18" hidden="1" customHeight="1" outlineLevel="4">
      <c r="C2615" s="668"/>
      <c r="D2615" s="457"/>
      <c r="E2615" s="461"/>
      <c r="F2615" s="462"/>
      <c r="G2615" s="460">
        <f>F2615-E2615</f>
        <v>0</v>
      </c>
      <c r="H2615" s="637"/>
      <c r="I2615" s="641"/>
      <c r="J2615" s="344"/>
      <c r="K2615" s="331"/>
      <c r="L2615" s="331"/>
      <c r="M2615" s="331"/>
      <c r="N2615" s="331"/>
    </row>
    <row r="2616" spans="2:14" ht="18" hidden="1" customHeight="1" outlineLevel="4">
      <c r="C2616" s="668"/>
      <c r="D2616" s="463"/>
      <c r="E2616" s="464"/>
      <c r="F2616" s="465"/>
      <c r="G2616" s="460">
        <f t="shared" ref="G2616" si="511">F2616-E2616</f>
        <v>0</v>
      </c>
      <c r="H2616" s="639"/>
      <c r="I2616" s="642"/>
      <c r="J2616" s="344"/>
      <c r="K2616" s="331"/>
      <c r="L2616" s="331"/>
      <c r="M2616" s="331"/>
      <c r="N2616" s="331"/>
    </row>
    <row r="2617" spans="2:14" ht="18" hidden="1" customHeight="1" outlineLevel="3" collapsed="1" thickBot="1">
      <c r="C2617" s="669"/>
      <c r="D2617" s="429" t="s">
        <v>117</v>
      </c>
      <c r="E2617" s="424">
        <f>SUM(E2610:E2616)</f>
        <v>0</v>
      </c>
      <c r="F2617" s="424">
        <f>SUM(F2610:F2616)</f>
        <v>0</v>
      </c>
      <c r="G2617" s="425">
        <f>SUM(G2610:G2616)</f>
        <v>0</v>
      </c>
      <c r="H2617" s="659"/>
      <c r="I2617" s="660"/>
      <c r="J2617" s="344"/>
      <c r="K2617" s="331"/>
      <c r="L2617" s="331"/>
      <c r="M2617" s="331"/>
      <c r="N2617" s="331"/>
    </row>
    <row r="2618" spans="2:14" s="192" customFormat="1" ht="18" hidden="1" customHeight="1" outlineLevel="3">
      <c r="B2618"/>
      <c r="C2618" s="667" t="s">
        <v>128</v>
      </c>
      <c r="D2618" s="421"/>
      <c r="E2618" s="422"/>
      <c r="F2618" s="414"/>
      <c r="G2618" s="442">
        <f>F2618-E2618</f>
        <v>0</v>
      </c>
      <c r="H2618" s="651"/>
      <c r="I2618" s="652"/>
      <c r="J2618" s="363"/>
      <c r="K2618" s="364"/>
      <c r="L2618" s="364"/>
      <c r="M2618" s="364"/>
      <c r="N2618" s="364"/>
    </row>
    <row r="2619" spans="2:14" ht="18" hidden="1" customHeight="1" outlineLevel="3">
      <c r="C2619" s="668"/>
      <c r="D2619" s="457"/>
      <c r="E2619" s="458"/>
      <c r="F2619" s="459"/>
      <c r="G2619" s="460">
        <f>F2619-E2619</f>
        <v>0</v>
      </c>
      <c r="H2619" s="637"/>
      <c r="I2619" s="641"/>
      <c r="J2619" s="344"/>
      <c r="K2619" s="331"/>
      <c r="L2619" s="331"/>
      <c r="M2619" s="331"/>
      <c r="N2619" s="331"/>
    </row>
    <row r="2620" spans="2:14" ht="18" hidden="1" customHeight="1" outlineLevel="3">
      <c r="C2620" s="668"/>
      <c r="D2620" s="457"/>
      <c r="E2620" s="461"/>
      <c r="F2620" s="462"/>
      <c r="G2620" s="460">
        <f>F2620-E2620</f>
        <v>0</v>
      </c>
      <c r="H2620" s="637"/>
      <c r="I2620" s="641"/>
      <c r="J2620" s="344"/>
      <c r="K2620" s="331"/>
      <c r="L2620" s="331"/>
      <c r="M2620" s="331"/>
      <c r="N2620" s="331"/>
    </row>
    <row r="2621" spans="2:14" ht="18" hidden="1" customHeight="1" outlineLevel="4">
      <c r="C2621" s="668"/>
      <c r="D2621" s="457"/>
      <c r="E2621" s="461"/>
      <c r="F2621" s="462"/>
      <c r="G2621" s="460">
        <f t="shared" ref="G2621:G2624" si="512">F2621-E2621</f>
        <v>0</v>
      </c>
      <c r="H2621" s="637"/>
      <c r="I2621" s="641"/>
      <c r="J2621" s="344"/>
      <c r="K2621" s="331"/>
      <c r="L2621" s="331"/>
      <c r="M2621" s="331"/>
      <c r="N2621" s="331"/>
    </row>
    <row r="2622" spans="2:14" ht="18" hidden="1" customHeight="1" outlineLevel="4">
      <c r="C2622" s="668"/>
      <c r="D2622" s="457"/>
      <c r="E2622" s="461"/>
      <c r="F2622" s="462"/>
      <c r="G2622" s="460">
        <f t="shared" si="512"/>
        <v>0</v>
      </c>
      <c r="H2622" s="637"/>
      <c r="I2622" s="641"/>
      <c r="J2622" s="344"/>
      <c r="K2622" s="331"/>
      <c r="L2622" s="331"/>
      <c r="M2622" s="331"/>
      <c r="N2622" s="331"/>
    </row>
    <row r="2623" spans="2:14" ht="18" hidden="1" customHeight="1" outlineLevel="4">
      <c r="C2623" s="668"/>
      <c r="D2623" s="457"/>
      <c r="E2623" s="461"/>
      <c r="F2623" s="462"/>
      <c r="G2623" s="460">
        <f t="shared" si="512"/>
        <v>0</v>
      </c>
      <c r="H2623" s="637"/>
      <c r="I2623" s="641"/>
      <c r="J2623" s="344"/>
      <c r="K2623" s="331"/>
      <c r="L2623" s="331"/>
      <c r="M2623" s="331"/>
      <c r="N2623" s="331"/>
    </row>
    <row r="2624" spans="2:14" ht="18" hidden="1" customHeight="1" outlineLevel="4">
      <c r="C2624" s="668"/>
      <c r="D2624" s="463"/>
      <c r="E2624" s="464"/>
      <c r="F2624" s="465"/>
      <c r="G2624" s="460">
        <f t="shared" si="512"/>
        <v>0</v>
      </c>
      <c r="H2624" s="639"/>
      <c r="I2624" s="642"/>
      <c r="J2624" s="344"/>
      <c r="K2624" s="331"/>
      <c r="L2624" s="331"/>
      <c r="M2624" s="331"/>
      <c r="N2624" s="331"/>
    </row>
    <row r="2625" spans="2:14" ht="18" hidden="1" customHeight="1" outlineLevel="3" collapsed="1" thickBot="1">
      <c r="C2625" s="669"/>
      <c r="D2625" s="429" t="s">
        <v>117</v>
      </c>
      <c r="E2625" s="424">
        <f>SUM(E2618:E2624)</f>
        <v>0</v>
      </c>
      <c r="F2625" s="424">
        <f>SUM(F2618:F2624)</f>
        <v>0</v>
      </c>
      <c r="G2625" s="425">
        <f>SUM(G2618:G2624)</f>
        <v>0</v>
      </c>
      <c r="H2625" s="659"/>
      <c r="I2625" s="660"/>
      <c r="J2625" s="344"/>
      <c r="K2625" s="331"/>
      <c r="L2625" s="331"/>
      <c r="M2625" s="331"/>
      <c r="N2625" s="331"/>
    </row>
    <row r="2626" spans="2:14" ht="18" hidden="1" customHeight="1" outlineLevel="3">
      <c r="C2626" s="667" t="s">
        <v>129</v>
      </c>
      <c r="D2626" s="421"/>
      <c r="E2626" s="422"/>
      <c r="F2626" s="414"/>
      <c r="G2626" s="442">
        <f>F2626-E2626</f>
        <v>0</v>
      </c>
      <c r="H2626" s="651"/>
      <c r="I2626" s="652"/>
      <c r="J2626" s="344"/>
      <c r="K2626" s="331"/>
      <c r="L2626" s="331"/>
      <c r="M2626" s="331"/>
      <c r="N2626" s="331"/>
    </row>
    <row r="2627" spans="2:14" ht="18" hidden="1" customHeight="1" outlineLevel="3">
      <c r="C2627" s="668"/>
      <c r="D2627" s="457"/>
      <c r="E2627" s="458"/>
      <c r="F2627" s="459"/>
      <c r="G2627" s="460">
        <f t="shared" ref="G2627:G2631" si="513">F2627-E2627</f>
        <v>0</v>
      </c>
      <c r="H2627" s="637"/>
      <c r="I2627" s="641"/>
      <c r="J2627" s="344"/>
      <c r="K2627" s="331"/>
      <c r="L2627" s="331"/>
      <c r="M2627" s="331"/>
      <c r="N2627" s="331"/>
    </row>
    <row r="2628" spans="2:14" ht="18" hidden="1" customHeight="1" outlineLevel="3">
      <c r="C2628" s="668"/>
      <c r="D2628" s="457"/>
      <c r="E2628" s="461"/>
      <c r="F2628" s="462"/>
      <c r="G2628" s="460">
        <f t="shared" si="513"/>
        <v>0</v>
      </c>
      <c r="H2628" s="637"/>
      <c r="I2628" s="641"/>
      <c r="J2628" s="344"/>
      <c r="K2628" s="331"/>
      <c r="L2628" s="331"/>
      <c r="M2628" s="331"/>
      <c r="N2628" s="331"/>
    </row>
    <row r="2629" spans="2:14" ht="18" hidden="1" customHeight="1" outlineLevel="4">
      <c r="C2629" s="668"/>
      <c r="D2629" s="457"/>
      <c r="E2629" s="461"/>
      <c r="F2629" s="462"/>
      <c r="G2629" s="460">
        <f t="shared" si="513"/>
        <v>0</v>
      </c>
      <c r="H2629" s="637"/>
      <c r="I2629" s="641"/>
      <c r="J2629" s="344"/>
      <c r="K2629" s="331"/>
      <c r="L2629" s="331"/>
      <c r="M2629" s="331"/>
      <c r="N2629" s="331"/>
    </row>
    <row r="2630" spans="2:14" ht="18" hidden="1" customHeight="1" outlineLevel="4">
      <c r="C2630" s="668"/>
      <c r="D2630" s="457"/>
      <c r="E2630" s="461"/>
      <c r="F2630" s="462"/>
      <c r="G2630" s="460">
        <f t="shared" si="513"/>
        <v>0</v>
      </c>
      <c r="H2630" s="637"/>
      <c r="I2630" s="641"/>
      <c r="J2630" s="344"/>
      <c r="K2630" s="331"/>
      <c r="L2630" s="331"/>
      <c r="M2630" s="331"/>
      <c r="N2630" s="331"/>
    </row>
    <row r="2631" spans="2:14" ht="18" hidden="1" customHeight="1" outlineLevel="4">
      <c r="C2631" s="668"/>
      <c r="D2631" s="457"/>
      <c r="E2631" s="461"/>
      <c r="F2631" s="462"/>
      <c r="G2631" s="460">
        <f t="shared" si="513"/>
        <v>0</v>
      </c>
      <c r="H2631" s="637"/>
      <c r="I2631" s="641"/>
      <c r="J2631" s="344"/>
      <c r="K2631" s="331"/>
      <c r="L2631" s="331"/>
      <c r="M2631" s="331"/>
      <c r="N2631" s="331"/>
    </row>
    <row r="2632" spans="2:14" ht="18" hidden="1" customHeight="1" outlineLevel="4">
      <c r="C2632" s="668"/>
      <c r="D2632" s="463"/>
      <c r="E2632" s="464"/>
      <c r="F2632" s="465"/>
      <c r="G2632" s="460">
        <f>F2632-E2632</f>
        <v>0</v>
      </c>
      <c r="H2632" s="639"/>
      <c r="I2632" s="642"/>
      <c r="J2632" s="344"/>
      <c r="K2632" s="331"/>
      <c r="L2632" s="331"/>
      <c r="M2632" s="331"/>
      <c r="N2632" s="331"/>
    </row>
    <row r="2633" spans="2:14" ht="18" hidden="1" customHeight="1" outlineLevel="3" collapsed="1" thickBot="1">
      <c r="C2633" s="669"/>
      <c r="D2633" s="429" t="s">
        <v>117</v>
      </c>
      <c r="E2633" s="423">
        <f>SUM(E2626:E2632)</f>
        <v>0</v>
      </c>
      <c r="F2633" s="423">
        <f>SUM(F2626:F2632)</f>
        <v>0</v>
      </c>
      <c r="G2633" s="443">
        <f>SUM(G2626:G2632)</f>
        <v>0</v>
      </c>
      <c r="H2633" s="654"/>
      <c r="I2633" s="655"/>
      <c r="J2633" s="344"/>
      <c r="K2633" s="331"/>
      <c r="L2633" s="331"/>
      <c r="M2633" s="331"/>
      <c r="N2633" s="331"/>
    </row>
    <row r="2634" spans="2:14" s="192" customFormat="1" ht="18" hidden="1" customHeight="1" outlineLevel="3">
      <c r="B2634"/>
      <c r="C2634" s="667" t="s">
        <v>130</v>
      </c>
      <c r="D2634" s="421"/>
      <c r="E2634" s="422"/>
      <c r="F2634" s="414"/>
      <c r="G2634" s="442">
        <f>F2634-E2634</f>
        <v>0</v>
      </c>
      <c r="H2634" s="651"/>
      <c r="I2634" s="652"/>
      <c r="J2634" s="363"/>
      <c r="K2634" s="364"/>
      <c r="L2634" s="364"/>
      <c r="M2634" s="364"/>
      <c r="N2634" s="364"/>
    </row>
    <row r="2635" spans="2:14" ht="18" hidden="1" customHeight="1" outlineLevel="3">
      <c r="C2635" s="668"/>
      <c r="D2635" s="457"/>
      <c r="E2635" s="458"/>
      <c r="F2635" s="459"/>
      <c r="G2635" s="460">
        <f>F2635-E2635</f>
        <v>0</v>
      </c>
      <c r="H2635" s="637"/>
      <c r="I2635" s="641"/>
      <c r="J2635" s="344"/>
      <c r="K2635" s="331"/>
      <c r="L2635" s="331"/>
      <c r="M2635" s="331"/>
      <c r="N2635" s="331"/>
    </row>
    <row r="2636" spans="2:14" ht="18" hidden="1" customHeight="1" outlineLevel="3">
      <c r="C2636" s="668"/>
      <c r="D2636" s="457"/>
      <c r="E2636" s="461"/>
      <c r="F2636" s="462"/>
      <c r="G2636" s="460">
        <f t="shared" ref="G2636:G2638" si="514">F2636-E2636</f>
        <v>0</v>
      </c>
      <c r="H2636" s="637"/>
      <c r="I2636" s="641"/>
      <c r="J2636" s="344"/>
      <c r="K2636" s="331"/>
      <c r="L2636" s="331"/>
      <c r="M2636" s="331"/>
      <c r="N2636" s="331"/>
    </row>
    <row r="2637" spans="2:14" ht="18" hidden="1" customHeight="1" outlineLevel="4">
      <c r="C2637" s="668"/>
      <c r="D2637" s="457"/>
      <c r="E2637" s="461"/>
      <c r="F2637" s="462"/>
      <c r="G2637" s="460">
        <f t="shared" si="514"/>
        <v>0</v>
      </c>
      <c r="H2637" s="637"/>
      <c r="I2637" s="641"/>
      <c r="J2637" s="344"/>
      <c r="K2637" s="331"/>
      <c r="L2637" s="331"/>
      <c r="M2637" s="331"/>
      <c r="N2637" s="331"/>
    </row>
    <row r="2638" spans="2:14" ht="18" hidden="1" customHeight="1" outlineLevel="4">
      <c r="C2638" s="668"/>
      <c r="D2638" s="457"/>
      <c r="E2638" s="461"/>
      <c r="F2638" s="462"/>
      <c r="G2638" s="460">
        <f t="shared" si="514"/>
        <v>0</v>
      </c>
      <c r="H2638" s="637"/>
      <c r="I2638" s="641"/>
      <c r="J2638" s="344"/>
      <c r="K2638" s="331"/>
      <c r="L2638" s="331"/>
      <c r="M2638" s="331"/>
      <c r="N2638" s="331"/>
    </row>
    <row r="2639" spans="2:14" ht="18" hidden="1" customHeight="1" outlineLevel="4">
      <c r="C2639" s="668"/>
      <c r="D2639" s="457"/>
      <c r="E2639" s="461"/>
      <c r="F2639" s="462"/>
      <c r="G2639" s="460">
        <f>F2639-E2639</f>
        <v>0</v>
      </c>
      <c r="H2639" s="637"/>
      <c r="I2639" s="641"/>
      <c r="J2639" s="344"/>
      <c r="K2639" s="331"/>
      <c r="L2639" s="331"/>
      <c r="M2639" s="331"/>
      <c r="N2639" s="331"/>
    </row>
    <row r="2640" spans="2:14" ht="18" hidden="1" customHeight="1" outlineLevel="4">
      <c r="C2640" s="668"/>
      <c r="D2640" s="463"/>
      <c r="E2640" s="464"/>
      <c r="F2640" s="465"/>
      <c r="G2640" s="460">
        <f t="shared" ref="G2640" si="515">F2640-E2640</f>
        <v>0</v>
      </c>
      <c r="H2640" s="639"/>
      <c r="I2640" s="642"/>
      <c r="J2640" s="344"/>
      <c r="K2640" s="331"/>
      <c r="L2640" s="331"/>
      <c r="M2640" s="331"/>
      <c r="N2640" s="331"/>
    </row>
    <row r="2641" spans="2:14" ht="18" hidden="1" customHeight="1" outlineLevel="3" collapsed="1" thickBot="1">
      <c r="C2641" s="669"/>
      <c r="D2641" s="429" t="s">
        <v>117</v>
      </c>
      <c r="E2641" s="424">
        <f>SUM(E2634:E2640)</f>
        <v>0</v>
      </c>
      <c r="F2641" s="424">
        <f>SUM(F2634:F2640)</f>
        <v>0</v>
      </c>
      <c r="G2641" s="425">
        <f>SUM(G2634:G2640)</f>
        <v>0</v>
      </c>
      <c r="H2641" s="659"/>
      <c r="I2641" s="660"/>
      <c r="J2641" s="344"/>
      <c r="K2641" s="331"/>
      <c r="L2641" s="331"/>
      <c r="M2641" s="331"/>
      <c r="N2641" s="331"/>
    </row>
    <row r="2642" spans="2:14" s="193" customFormat="1" ht="18" hidden="1" customHeight="1" outlineLevel="3">
      <c r="B2642"/>
      <c r="C2642" s="667" t="s">
        <v>131</v>
      </c>
      <c r="D2642" s="421"/>
      <c r="E2642" s="422"/>
      <c r="F2642" s="414"/>
      <c r="G2642" s="442">
        <f>F2642-E2642</f>
        <v>0</v>
      </c>
      <c r="H2642" s="661"/>
      <c r="I2642" s="662"/>
      <c r="J2642" s="365"/>
      <c r="K2642" s="366"/>
      <c r="L2642" s="366"/>
      <c r="M2642" s="366"/>
      <c r="N2642" s="366"/>
    </row>
    <row r="2643" spans="2:14" ht="18" hidden="1" customHeight="1" outlineLevel="3">
      <c r="C2643" s="668"/>
      <c r="D2643" s="457"/>
      <c r="E2643" s="458"/>
      <c r="F2643" s="459"/>
      <c r="G2643" s="460">
        <f t="shared" ref="G2643:G2645" si="516">F2643-E2643</f>
        <v>0</v>
      </c>
      <c r="H2643" s="637"/>
      <c r="I2643" s="638"/>
      <c r="J2643" s="344"/>
      <c r="K2643" s="331"/>
      <c r="L2643" s="331"/>
      <c r="M2643" s="331"/>
      <c r="N2643" s="331"/>
    </row>
    <row r="2644" spans="2:14" ht="18" hidden="1" customHeight="1" outlineLevel="3">
      <c r="C2644" s="668"/>
      <c r="D2644" s="457"/>
      <c r="E2644" s="461"/>
      <c r="F2644" s="462"/>
      <c r="G2644" s="460">
        <f t="shared" si="516"/>
        <v>0</v>
      </c>
      <c r="H2644" s="637"/>
      <c r="I2644" s="638"/>
      <c r="J2644" s="344"/>
      <c r="K2644" s="331"/>
      <c r="L2644" s="331"/>
      <c r="M2644" s="331"/>
      <c r="N2644" s="331"/>
    </row>
    <row r="2645" spans="2:14" ht="18" hidden="1" customHeight="1" outlineLevel="4">
      <c r="C2645" s="668"/>
      <c r="D2645" s="457"/>
      <c r="E2645" s="461"/>
      <c r="F2645" s="462"/>
      <c r="G2645" s="460">
        <f t="shared" si="516"/>
        <v>0</v>
      </c>
      <c r="H2645" s="637"/>
      <c r="I2645" s="638"/>
      <c r="J2645" s="344"/>
      <c r="K2645" s="331"/>
      <c r="L2645" s="331"/>
      <c r="M2645" s="331"/>
      <c r="N2645" s="331"/>
    </row>
    <row r="2646" spans="2:14" ht="18" hidden="1" customHeight="1" outlineLevel="4">
      <c r="C2646" s="668"/>
      <c r="D2646" s="457"/>
      <c r="E2646" s="461"/>
      <c r="F2646" s="462"/>
      <c r="G2646" s="460">
        <f>F2646-E2646</f>
        <v>0</v>
      </c>
      <c r="H2646" s="637"/>
      <c r="I2646" s="638"/>
      <c r="J2646" s="344"/>
      <c r="K2646" s="331"/>
      <c r="L2646" s="331"/>
      <c r="M2646" s="331"/>
      <c r="N2646" s="331"/>
    </row>
    <row r="2647" spans="2:14" ht="18" hidden="1" customHeight="1" outlineLevel="4">
      <c r="C2647" s="668"/>
      <c r="D2647" s="457"/>
      <c r="E2647" s="461"/>
      <c r="F2647" s="462"/>
      <c r="G2647" s="460">
        <f t="shared" ref="G2647:G2648" si="517">F2647-E2647</f>
        <v>0</v>
      </c>
      <c r="H2647" s="637"/>
      <c r="I2647" s="638"/>
      <c r="J2647" s="344"/>
      <c r="K2647" s="331"/>
      <c r="L2647" s="331"/>
      <c r="M2647" s="331"/>
      <c r="N2647" s="331"/>
    </row>
    <row r="2648" spans="2:14" ht="18" hidden="1" customHeight="1" outlineLevel="4">
      <c r="C2648" s="668"/>
      <c r="D2648" s="463"/>
      <c r="E2648" s="464"/>
      <c r="F2648" s="465"/>
      <c r="G2648" s="460">
        <f t="shared" si="517"/>
        <v>0</v>
      </c>
      <c r="H2648" s="639"/>
      <c r="I2648" s="640"/>
      <c r="J2648" s="344"/>
      <c r="K2648" s="331"/>
      <c r="L2648" s="331"/>
      <c r="M2648" s="331"/>
      <c r="N2648" s="331"/>
    </row>
    <row r="2649" spans="2:14" ht="18" hidden="1" customHeight="1" outlineLevel="3" collapsed="1" thickBot="1">
      <c r="C2649" s="669"/>
      <c r="D2649" s="429" t="s">
        <v>117</v>
      </c>
      <c r="E2649" s="367">
        <f>SUM(E2642:E2648)</f>
        <v>0</v>
      </c>
      <c r="F2649" s="367">
        <f>SUM(F2642:F2648)</f>
        <v>0</v>
      </c>
      <c r="G2649" s="415">
        <f>SUM(G2642:G2648)</f>
        <v>0</v>
      </c>
      <c r="H2649" s="657"/>
      <c r="I2649" s="658"/>
      <c r="J2649" s="344"/>
      <c r="K2649" s="331"/>
      <c r="L2649" s="331"/>
      <c r="M2649" s="331"/>
      <c r="N2649" s="331"/>
    </row>
    <row r="2650" spans="2:14" s="192" customFormat="1" ht="18" hidden="1" customHeight="1" outlineLevel="3">
      <c r="B2650"/>
      <c r="C2650" s="667" t="s">
        <v>132</v>
      </c>
      <c r="D2650" s="421"/>
      <c r="E2650" s="422"/>
      <c r="F2650" s="414"/>
      <c r="G2650" s="442">
        <f>F2650-E2650</f>
        <v>0</v>
      </c>
      <c r="H2650" s="651"/>
      <c r="I2650" s="652"/>
      <c r="J2650" s="363"/>
      <c r="K2650" s="364"/>
      <c r="L2650" s="364"/>
      <c r="M2650" s="364"/>
      <c r="N2650" s="364"/>
    </row>
    <row r="2651" spans="2:14" ht="18" hidden="1" customHeight="1" outlineLevel="3">
      <c r="C2651" s="668"/>
      <c r="D2651" s="457"/>
      <c r="E2651" s="458"/>
      <c r="F2651" s="459"/>
      <c r="G2651" s="460">
        <f t="shared" ref="G2651:G2654" si="518">F2651-E2651</f>
        <v>0</v>
      </c>
      <c r="H2651" s="637"/>
      <c r="I2651" s="641"/>
      <c r="J2651" s="344"/>
      <c r="K2651" s="331"/>
      <c r="L2651" s="331"/>
      <c r="M2651" s="331"/>
      <c r="N2651" s="331"/>
    </row>
    <row r="2652" spans="2:14" ht="18" hidden="1" customHeight="1" outlineLevel="3">
      <c r="C2652" s="668"/>
      <c r="D2652" s="457"/>
      <c r="E2652" s="461"/>
      <c r="F2652" s="462"/>
      <c r="G2652" s="460">
        <f t="shared" si="518"/>
        <v>0</v>
      </c>
      <c r="H2652" s="637"/>
      <c r="I2652" s="641"/>
      <c r="J2652" s="344"/>
      <c r="K2652" s="331"/>
      <c r="L2652" s="331"/>
      <c r="M2652" s="331"/>
      <c r="N2652" s="331"/>
    </row>
    <row r="2653" spans="2:14" ht="18" hidden="1" customHeight="1" outlineLevel="4">
      <c r="C2653" s="668"/>
      <c r="D2653" s="457"/>
      <c r="E2653" s="461"/>
      <c r="F2653" s="462"/>
      <c r="G2653" s="460">
        <f t="shared" si="518"/>
        <v>0</v>
      </c>
      <c r="H2653" s="637"/>
      <c r="I2653" s="641"/>
      <c r="J2653" s="344"/>
      <c r="K2653" s="331"/>
      <c r="L2653" s="331"/>
      <c r="M2653" s="331"/>
      <c r="N2653" s="331"/>
    </row>
    <row r="2654" spans="2:14" ht="18" hidden="1" customHeight="1" outlineLevel="4">
      <c r="C2654" s="668"/>
      <c r="D2654" s="457"/>
      <c r="E2654" s="461"/>
      <c r="F2654" s="462"/>
      <c r="G2654" s="460">
        <f t="shared" si="518"/>
        <v>0</v>
      </c>
      <c r="H2654" s="637"/>
      <c r="I2654" s="641"/>
      <c r="J2654" s="344"/>
      <c r="K2654" s="331"/>
      <c r="L2654" s="331"/>
      <c r="M2654" s="331"/>
      <c r="N2654" s="331"/>
    </row>
    <row r="2655" spans="2:14" ht="18" hidden="1" customHeight="1" outlineLevel="4">
      <c r="C2655" s="668"/>
      <c r="D2655" s="457"/>
      <c r="E2655" s="461"/>
      <c r="F2655" s="462"/>
      <c r="G2655" s="460">
        <f>F2655-E2655</f>
        <v>0</v>
      </c>
      <c r="H2655" s="637"/>
      <c r="I2655" s="641"/>
      <c r="J2655" s="344"/>
      <c r="K2655" s="331"/>
      <c r="L2655" s="331"/>
      <c r="M2655" s="331"/>
      <c r="N2655" s="331"/>
    </row>
    <row r="2656" spans="2:14" ht="18" hidden="1" customHeight="1" outlineLevel="4">
      <c r="C2656" s="668"/>
      <c r="D2656" s="463"/>
      <c r="E2656" s="464"/>
      <c r="F2656" s="465"/>
      <c r="G2656" s="460">
        <f t="shared" ref="G2656" si="519">F2656-E2656</f>
        <v>0</v>
      </c>
      <c r="H2656" s="639"/>
      <c r="I2656" s="642"/>
      <c r="J2656" s="344"/>
      <c r="K2656" s="331"/>
      <c r="L2656" s="331"/>
      <c r="M2656" s="331"/>
      <c r="N2656" s="331"/>
    </row>
    <row r="2657" spans="2:14" ht="18" hidden="1" customHeight="1" outlineLevel="3" collapsed="1" thickBot="1">
      <c r="C2657" s="669"/>
      <c r="D2657" s="429" t="s">
        <v>117</v>
      </c>
      <c r="E2657" s="424">
        <f>SUM(E2650:E2656)</f>
        <v>0</v>
      </c>
      <c r="F2657" s="424">
        <f>SUM(F2650:F2656)</f>
        <v>0</v>
      </c>
      <c r="G2657" s="425">
        <f>SUM(G2650:G2656)</f>
        <v>0</v>
      </c>
      <c r="H2657" s="659"/>
      <c r="I2657" s="660"/>
      <c r="J2657" s="344"/>
      <c r="K2657" s="331"/>
      <c r="L2657" s="331"/>
      <c r="M2657" s="331"/>
      <c r="N2657" s="331"/>
    </row>
    <row r="2658" spans="2:14" s="192" customFormat="1" ht="18" hidden="1" customHeight="1" outlineLevel="3">
      <c r="B2658"/>
      <c r="C2658" s="667" t="s">
        <v>133</v>
      </c>
      <c r="D2658" s="421"/>
      <c r="E2658" s="422"/>
      <c r="F2658" s="414"/>
      <c r="G2658" s="442">
        <f>F2658-E2658</f>
        <v>0</v>
      </c>
      <c r="H2658" s="651"/>
      <c r="I2658" s="652"/>
      <c r="J2658" s="363"/>
      <c r="K2658" s="364"/>
      <c r="L2658" s="364"/>
      <c r="M2658" s="364"/>
      <c r="N2658" s="364"/>
    </row>
    <row r="2659" spans="2:14" ht="18" hidden="1" customHeight="1" outlineLevel="3">
      <c r="C2659" s="668"/>
      <c r="D2659" s="457"/>
      <c r="E2659" s="458"/>
      <c r="F2659" s="459"/>
      <c r="G2659" s="460">
        <f>F2659-E2659</f>
        <v>0</v>
      </c>
      <c r="H2659" s="637"/>
      <c r="I2659" s="641"/>
      <c r="J2659" s="344"/>
      <c r="K2659" s="331"/>
      <c r="L2659" s="331"/>
      <c r="M2659" s="331"/>
      <c r="N2659" s="331"/>
    </row>
    <row r="2660" spans="2:14" ht="18" hidden="1" customHeight="1" outlineLevel="3">
      <c r="C2660" s="668"/>
      <c r="D2660" s="457"/>
      <c r="E2660" s="461"/>
      <c r="F2660" s="462"/>
      <c r="G2660" s="460">
        <f>F2660-E2660</f>
        <v>0</v>
      </c>
      <c r="H2660" s="637"/>
      <c r="I2660" s="641"/>
      <c r="J2660" s="344"/>
      <c r="K2660" s="331"/>
      <c r="L2660" s="331"/>
      <c r="M2660" s="331"/>
      <c r="N2660" s="331"/>
    </row>
    <row r="2661" spans="2:14" ht="18" hidden="1" customHeight="1" outlineLevel="4">
      <c r="C2661" s="668"/>
      <c r="D2661" s="457"/>
      <c r="E2661" s="461"/>
      <c r="F2661" s="462"/>
      <c r="G2661" s="460">
        <f t="shared" ref="G2661:G2664" si="520">F2661-E2661</f>
        <v>0</v>
      </c>
      <c r="H2661" s="637"/>
      <c r="I2661" s="641"/>
      <c r="J2661" s="344"/>
      <c r="K2661" s="331"/>
      <c r="L2661" s="331"/>
      <c r="M2661" s="331"/>
      <c r="N2661" s="331"/>
    </row>
    <row r="2662" spans="2:14" ht="18" hidden="1" customHeight="1" outlineLevel="4">
      <c r="C2662" s="668"/>
      <c r="D2662" s="457"/>
      <c r="E2662" s="461"/>
      <c r="F2662" s="462"/>
      <c r="G2662" s="460">
        <f t="shared" si="520"/>
        <v>0</v>
      </c>
      <c r="H2662" s="637"/>
      <c r="I2662" s="641"/>
      <c r="J2662" s="344"/>
      <c r="K2662" s="331"/>
      <c r="L2662" s="331"/>
      <c r="M2662" s="331"/>
      <c r="N2662" s="331"/>
    </row>
    <row r="2663" spans="2:14" ht="18" hidden="1" customHeight="1" outlineLevel="4">
      <c r="C2663" s="668"/>
      <c r="D2663" s="457"/>
      <c r="E2663" s="461"/>
      <c r="F2663" s="462"/>
      <c r="G2663" s="460">
        <f t="shared" si="520"/>
        <v>0</v>
      </c>
      <c r="H2663" s="637"/>
      <c r="I2663" s="641"/>
      <c r="J2663" s="344"/>
      <c r="K2663" s="331"/>
      <c r="L2663" s="331"/>
      <c r="M2663" s="331"/>
      <c r="N2663" s="331"/>
    </row>
    <row r="2664" spans="2:14" ht="18" hidden="1" customHeight="1" outlineLevel="4">
      <c r="C2664" s="668"/>
      <c r="D2664" s="463"/>
      <c r="E2664" s="464"/>
      <c r="F2664" s="465"/>
      <c r="G2664" s="460">
        <f t="shared" si="520"/>
        <v>0</v>
      </c>
      <c r="H2664" s="639"/>
      <c r="I2664" s="642"/>
      <c r="J2664" s="344"/>
      <c r="K2664" s="331"/>
      <c r="L2664" s="331"/>
      <c r="M2664" s="331"/>
      <c r="N2664" s="331"/>
    </row>
    <row r="2665" spans="2:14" ht="18" hidden="1" customHeight="1" outlineLevel="3" collapsed="1" thickBot="1">
      <c r="C2665" s="669"/>
      <c r="D2665" s="429" t="s">
        <v>117</v>
      </c>
      <c r="E2665" s="424">
        <f>SUM(E2658:E2664)</f>
        <v>0</v>
      </c>
      <c r="F2665" s="424">
        <f>SUM(F2658:F2664)</f>
        <v>0</v>
      </c>
      <c r="G2665" s="425">
        <f>SUM(G2658:G2664)</f>
        <v>0</v>
      </c>
      <c r="H2665" s="659"/>
      <c r="I2665" s="660"/>
      <c r="J2665" s="344"/>
      <c r="K2665" s="331"/>
      <c r="L2665" s="331"/>
      <c r="M2665" s="331"/>
      <c r="N2665" s="331"/>
    </row>
    <row r="2666" spans="2:14" s="192" customFormat="1" ht="18" hidden="1" customHeight="1" outlineLevel="3">
      <c r="B2666"/>
      <c r="C2666" s="667" t="s">
        <v>134</v>
      </c>
      <c r="D2666" s="421"/>
      <c r="E2666" s="422"/>
      <c r="F2666" s="414"/>
      <c r="G2666" s="442">
        <f>F2666-E2666</f>
        <v>0</v>
      </c>
      <c r="H2666" s="651"/>
      <c r="I2666" s="652"/>
      <c r="J2666" s="363"/>
      <c r="K2666" s="364"/>
      <c r="L2666" s="364"/>
      <c r="M2666" s="364"/>
      <c r="N2666" s="364"/>
    </row>
    <row r="2667" spans="2:14" ht="18" hidden="1" customHeight="1" outlineLevel="3">
      <c r="C2667" s="668"/>
      <c r="D2667" s="457"/>
      <c r="E2667" s="458"/>
      <c r="F2667" s="459"/>
      <c r="G2667" s="460">
        <f t="shared" ref="G2667:G2671" si="521">F2667-E2667</f>
        <v>0</v>
      </c>
      <c r="H2667" s="637"/>
      <c r="I2667" s="641"/>
      <c r="J2667" s="344"/>
      <c r="K2667" s="331"/>
      <c r="L2667" s="331"/>
      <c r="M2667" s="331"/>
      <c r="N2667" s="331"/>
    </row>
    <row r="2668" spans="2:14" ht="18" hidden="1" customHeight="1" outlineLevel="3">
      <c r="C2668" s="668"/>
      <c r="D2668" s="457"/>
      <c r="E2668" s="461"/>
      <c r="F2668" s="462"/>
      <c r="G2668" s="460">
        <f t="shared" si="521"/>
        <v>0</v>
      </c>
      <c r="H2668" s="637"/>
      <c r="I2668" s="641"/>
      <c r="J2668" s="344"/>
      <c r="K2668" s="331"/>
      <c r="L2668" s="331"/>
      <c r="M2668" s="331"/>
      <c r="N2668" s="331"/>
    </row>
    <row r="2669" spans="2:14" ht="18" hidden="1" customHeight="1" outlineLevel="4">
      <c r="C2669" s="668"/>
      <c r="D2669" s="457"/>
      <c r="E2669" s="461"/>
      <c r="F2669" s="462"/>
      <c r="G2669" s="460">
        <f t="shared" si="521"/>
        <v>0</v>
      </c>
      <c r="H2669" s="637"/>
      <c r="I2669" s="641"/>
      <c r="J2669" s="344"/>
      <c r="K2669" s="331"/>
      <c r="L2669" s="331"/>
      <c r="M2669" s="331"/>
      <c r="N2669" s="331"/>
    </row>
    <row r="2670" spans="2:14" ht="18" hidden="1" customHeight="1" outlineLevel="4">
      <c r="C2670" s="668"/>
      <c r="D2670" s="457"/>
      <c r="E2670" s="461"/>
      <c r="F2670" s="462"/>
      <c r="G2670" s="460">
        <f t="shared" si="521"/>
        <v>0</v>
      </c>
      <c r="H2670" s="637"/>
      <c r="I2670" s="641"/>
      <c r="J2670" s="344"/>
      <c r="K2670" s="331"/>
      <c r="L2670" s="331"/>
      <c r="M2670" s="331"/>
      <c r="N2670" s="331"/>
    </row>
    <row r="2671" spans="2:14" ht="18" hidden="1" customHeight="1" outlineLevel="4">
      <c r="C2671" s="668"/>
      <c r="D2671" s="457"/>
      <c r="E2671" s="461"/>
      <c r="F2671" s="462"/>
      <c r="G2671" s="460">
        <f t="shared" si="521"/>
        <v>0</v>
      </c>
      <c r="H2671" s="637"/>
      <c r="I2671" s="641"/>
      <c r="J2671" s="344"/>
      <c r="K2671" s="331"/>
      <c r="L2671" s="331"/>
      <c r="M2671" s="331"/>
      <c r="N2671" s="331"/>
    </row>
    <row r="2672" spans="2:14" ht="18" hidden="1" customHeight="1" outlineLevel="4">
      <c r="C2672" s="668"/>
      <c r="D2672" s="463"/>
      <c r="E2672" s="464"/>
      <c r="F2672" s="465"/>
      <c r="G2672" s="460">
        <f>F2672-E2672</f>
        <v>0</v>
      </c>
      <c r="H2672" s="639"/>
      <c r="I2672" s="642"/>
      <c r="J2672" s="344"/>
      <c r="K2672" s="331"/>
      <c r="L2672" s="331"/>
      <c r="M2672" s="331"/>
      <c r="N2672" s="331"/>
    </row>
    <row r="2673" spans="2:14" ht="18" hidden="1" customHeight="1" outlineLevel="3" collapsed="1" thickBot="1">
      <c r="C2673" s="669"/>
      <c r="D2673" s="429" t="s">
        <v>117</v>
      </c>
      <c r="E2673" s="424">
        <f>SUM(E2666:E2672)</f>
        <v>0</v>
      </c>
      <c r="F2673" s="424">
        <f>SUM(F2666:F2672)</f>
        <v>0</v>
      </c>
      <c r="G2673" s="425">
        <f>SUM(G2666:G2672)</f>
        <v>0</v>
      </c>
      <c r="H2673" s="659"/>
      <c r="I2673" s="660"/>
      <c r="J2673" s="344"/>
      <c r="K2673" s="331"/>
      <c r="L2673" s="331"/>
      <c r="M2673" s="331"/>
      <c r="N2673" s="331"/>
    </row>
    <row r="2674" spans="2:14" ht="18" hidden="1" customHeight="1" outlineLevel="3">
      <c r="C2674" s="667" t="s">
        <v>135</v>
      </c>
      <c r="D2674" s="421"/>
      <c r="E2674" s="422"/>
      <c r="F2674" s="414"/>
      <c r="G2674" s="442">
        <f>F2674-E2674</f>
        <v>0</v>
      </c>
      <c r="H2674" s="651"/>
      <c r="I2674" s="652"/>
      <c r="J2674" s="344"/>
      <c r="K2674" s="331"/>
      <c r="L2674" s="331"/>
      <c r="M2674" s="331"/>
      <c r="N2674" s="331"/>
    </row>
    <row r="2675" spans="2:14" ht="18" hidden="1" customHeight="1" outlineLevel="3">
      <c r="C2675" s="668"/>
      <c r="D2675" s="457"/>
      <c r="E2675" s="458"/>
      <c r="F2675" s="459"/>
      <c r="G2675" s="460">
        <f>F2675-E2675</f>
        <v>0</v>
      </c>
      <c r="H2675" s="637"/>
      <c r="I2675" s="641"/>
      <c r="J2675" s="344"/>
      <c r="K2675" s="331"/>
      <c r="L2675" s="331"/>
      <c r="M2675" s="331"/>
      <c r="N2675" s="331"/>
    </row>
    <row r="2676" spans="2:14" ht="18" hidden="1" customHeight="1" outlineLevel="3">
      <c r="C2676" s="668"/>
      <c r="D2676" s="457"/>
      <c r="E2676" s="461"/>
      <c r="F2676" s="462"/>
      <c r="G2676" s="460">
        <f t="shared" ref="G2676:G2678" si="522">F2676-E2676</f>
        <v>0</v>
      </c>
      <c r="H2676" s="637"/>
      <c r="I2676" s="641"/>
      <c r="J2676" s="344"/>
      <c r="K2676" s="331"/>
      <c r="L2676" s="331"/>
      <c r="M2676" s="331"/>
      <c r="N2676" s="331"/>
    </row>
    <row r="2677" spans="2:14" ht="18" hidden="1" customHeight="1" outlineLevel="4">
      <c r="C2677" s="668"/>
      <c r="D2677" s="457"/>
      <c r="E2677" s="461"/>
      <c r="F2677" s="462"/>
      <c r="G2677" s="460">
        <f t="shared" si="522"/>
        <v>0</v>
      </c>
      <c r="H2677" s="637"/>
      <c r="I2677" s="641"/>
      <c r="J2677" s="344"/>
      <c r="K2677" s="331"/>
      <c r="L2677" s="331"/>
      <c r="M2677" s="331"/>
      <c r="N2677" s="331"/>
    </row>
    <row r="2678" spans="2:14" ht="18" hidden="1" customHeight="1" outlineLevel="4">
      <c r="C2678" s="668"/>
      <c r="D2678" s="457"/>
      <c r="E2678" s="461"/>
      <c r="F2678" s="462"/>
      <c r="G2678" s="460">
        <f t="shared" si="522"/>
        <v>0</v>
      </c>
      <c r="H2678" s="637"/>
      <c r="I2678" s="641"/>
      <c r="J2678" s="344"/>
      <c r="K2678" s="331"/>
      <c r="L2678" s="331"/>
      <c r="M2678" s="331"/>
      <c r="N2678" s="331"/>
    </row>
    <row r="2679" spans="2:14" ht="18" hidden="1" customHeight="1" outlineLevel="4">
      <c r="C2679" s="668"/>
      <c r="D2679" s="457"/>
      <c r="E2679" s="461"/>
      <c r="F2679" s="462"/>
      <c r="G2679" s="460">
        <f>F2679-E2679</f>
        <v>0</v>
      </c>
      <c r="H2679" s="637"/>
      <c r="I2679" s="641"/>
      <c r="J2679" s="344"/>
      <c r="K2679" s="331"/>
      <c r="L2679" s="331"/>
      <c r="M2679" s="331"/>
      <c r="N2679" s="331"/>
    </row>
    <row r="2680" spans="2:14" ht="18" hidden="1" customHeight="1" outlineLevel="4">
      <c r="C2680" s="668"/>
      <c r="D2680" s="463"/>
      <c r="E2680" s="464"/>
      <c r="F2680" s="465"/>
      <c r="G2680" s="460">
        <f t="shared" ref="G2680" si="523">F2680-E2680</f>
        <v>0</v>
      </c>
      <c r="H2680" s="639"/>
      <c r="I2680" s="642"/>
      <c r="J2680" s="344"/>
      <c r="K2680" s="331"/>
      <c r="L2680" s="331"/>
      <c r="M2680" s="331"/>
      <c r="N2680" s="331"/>
    </row>
    <row r="2681" spans="2:14" ht="18" hidden="1" customHeight="1" outlineLevel="3" collapsed="1" thickBot="1">
      <c r="C2681" s="669"/>
      <c r="D2681" s="429" t="s">
        <v>117</v>
      </c>
      <c r="E2681" s="423">
        <f>SUM(E2674:E2680)</f>
        <v>0</v>
      </c>
      <c r="F2681" s="423">
        <f>SUM(F2674:F2680)</f>
        <v>0</v>
      </c>
      <c r="G2681" s="443">
        <f>SUM(G2674:G2680)</f>
        <v>0</v>
      </c>
      <c r="H2681" s="654"/>
      <c r="I2681" s="655"/>
      <c r="J2681" s="344"/>
      <c r="K2681" s="331"/>
      <c r="L2681" s="331"/>
      <c r="M2681" s="331"/>
      <c r="N2681" s="331"/>
    </row>
    <row r="2682" spans="2:14" s="192" customFormat="1" ht="18" hidden="1" customHeight="1" outlineLevel="3">
      <c r="B2682"/>
      <c r="C2682" s="667" t="s">
        <v>136</v>
      </c>
      <c r="D2682" s="421"/>
      <c r="E2682" s="422"/>
      <c r="F2682" s="414"/>
      <c r="G2682" s="442">
        <f>F2682-E2682</f>
        <v>0</v>
      </c>
      <c r="H2682" s="651"/>
      <c r="I2682" s="652"/>
      <c r="J2682" s="363"/>
      <c r="K2682" s="364"/>
      <c r="L2682" s="364"/>
      <c r="M2682" s="364"/>
      <c r="N2682" s="364"/>
    </row>
    <row r="2683" spans="2:14" ht="18" hidden="1" customHeight="1" outlineLevel="3">
      <c r="C2683" s="668"/>
      <c r="D2683" s="457"/>
      <c r="E2683" s="458"/>
      <c r="F2683" s="459"/>
      <c r="G2683" s="460">
        <f t="shared" ref="G2683:G2685" si="524">F2683-E2683</f>
        <v>0</v>
      </c>
      <c r="H2683" s="637"/>
      <c r="I2683" s="641"/>
      <c r="J2683" s="344"/>
      <c r="K2683" s="331"/>
      <c r="L2683" s="331"/>
      <c r="M2683" s="331"/>
      <c r="N2683" s="331"/>
    </row>
    <row r="2684" spans="2:14" ht="18" hidden="1" customHeight="1" outlineLevel="3">
      <c r="C2684" s="668"/>
      <c r="D2684" s="457"/>
      <c r="E2684" s="461"/>
      <c r="F2684" s="462"/>
      <c r="G2684" s="460">
        <f t="shared" si="524"/>
        <v>0</v>
      </c>
      <c r="H2684" s="637"/>
      <c r="I2684" s="641"/>
      <c r="J2684" s="344"/>
      <c r="K2684" s="331"/>
      <c r="L2684" s="331"/>
      <c r="M2684" s="331"/>
      <c r="N2684" s="331"/>
    </row>
    <row r="2685" spans="2:14" ht="18" hidden="1" customHeight="1" outlineLevel="4">
      <c r="C2685" s="668"/>
      <c r="D2685" s="457"/>
      <c r="E2685" s="461"/>
      <c r="F2685" s="462"/>
      <c r="G2685" s="460">
        <f t="shared" si="524"/>
        <v>0</v>
      </c>
      <c r="H2685" s="637"/>
      <c r="I2685" s="641"/>
      <c r="J2685" s="344"/>
      <c r="K2685" s="331"/>
      <c r="L2685" s="331"/>
      <c r="M2685" s="331"/>
      <c r="N2685" s="331"/>
    </row>
    <row r="2686" spans="2:14" ht="18" hidden="1" customHeight="1" outlineLevel="4">
      <c r="C2686" s="668"/>
      <c r="D2686" s="457"/>
      <c r="E2686" s="461"/>
      <c r="F2686" s="462"/>
      <c r="G2686" s="460">
        <f>F2686-E2686</f>
        <v>0</v>
      </c>
      <c r="H2686" s="637"/>
      <c r="I2686" s="641"/>
      <c r="J2686" s="344"/>
      <c r="K2686" s="331"/>
      <c r="L2686" s="331"/>
      <c r="M2686" s="331"/>
      <c r="N2686" s="331"/>
    </row>
    <row r="2687" spans="2:14" ht="18" hidden="1" customHeight="1" outlineLevel="4">
      <c r="C2687" s="668"/>
      <c r="D2687" s="457"/>
      <c r="E2687" s="461"/>
      <c r="F2687" s="462"/>
      <c r="G2687" s="460">
        <f t="shared" ref="G2687:G2688" si="525">F2687-E2687</f>
        <v>0</v>
      </c>
      <c r="H2687" s="637"/>
      <c r="I2687" s="641"/>
      <c r="J2687" s="344"/>
      <c r="K2687" s="331"/>
      <c r="L2687" s="331"/>
      <c r="M2687" s="331"/>
      <c r="N2687" s="331"/>
    </row>
    <row r="2688" spans="2:14" ht="18" hidden="1" customHeight="1" outlineLevel="4">
      <c r="C2688" s="668"/>
      <c r="D2688" s="463"/>
      <c r="E2688" s="464"/>
      <c r="F2688" s="465"/>
      <c r="G2688" s="460">
        <f t="shared" si="525"/>
        <v>0</v>
      </c>
      <c r="H2688" s="639"/>
      <c r="I2688" s="642"/>
      <c r="J2688" s="344"/>
      <c r="K2688" s="331"/>
      <c r="L2688" s="331"/>
      <c r="M2688" s="331"/>
      <c r="N2688" s="331"/>
    </row>
    <row r="2689" spans="2:14" ht="18" hidden="1" customHeight="1" outlineLevel="3" collapsed="1" thickBot="1">
      <c r="C2689" s="669"/>
      <c r="D2689" s="429" t="s">
        <v>117</v>
      </c>
      <c r="E2689" s="424">
        <f>SUM(E2682:E2688)</f>
        <v>0</v>
      </c>
      <c r="F2689" s="424">
        <f>SUM(F2682:F2688)</f>
        <v>0</v>
      </c>
      <c r="G2689" s="425">
        <f>SUM(G2682:G2688)</f>
        <v>0</v>
      </c>
      <c r="H2689" s="659"/>
      <c r="I2689" s="660"/>
      <c r="J2689" s="344"/>
      <c r="K2689" s="331"/>
      <c r="L2689" s="331"/>
      <c r="M2689" s="331"/>
      <c r="N2689" s="331"/>
    </row>
    <row r="2690" spans="2:14" s="193" customFormat="1" ht="18" hidden="1" customHeight="1" outlineLevel="2" thickBot="1">
      <c r="B2690"/>
      <c r="C2690" s="663" t="s">
        <v>167</v>
      </c>
      <c r="D2690" s="664"/>
      <c r="E2690" s="426">
        <f>SUM(E2537,E2545,E2553,E2561,E2569,E2577,E2585,E2593,E2601,E2609,E2617,E2625,E2633,E2641,E2649,E2657,E2665,E2673,E2681,E2689)</f>
        <v>0</v>
      </c>
      <c r="F2690" s="427">
        <f t="shared" ref="F2690" si="526">SUM(F2537,F2545,F2553,F2561,F2569,F2577,F2585,F2593,F2601,F2609,F2617,F2625,F2633,F2641,F2649,F2657,F2665,F2673,F2681,F2689)</f>
        <v>0</v>
      </c>
      <c r="G2690" s="428">
        <f>SUM(G2537,G2545,G2553,G2561,G2569,G2577,G2585,G2593,G2601,G2609,G2617,G2625,G2633,G2641,G2649,G2657,G2665,G2673,G2681,G2689)</f>
        <v>0</v>
      </c>
      <c r="H2690" s="665"/>
      <c r="I2690" s="666"/>
      <c r="J2690" s="365"/>
      <c r="K2690" s="366"/>
      <c r="L2690" s="366"/>
      <c r="M2690" s="366"/>
      <c r="N2690" s="366"/>
    </row>
    <row r="2691" spans="2:14" s="434" customFormat="1" ht="18" hidden="1" customHeight="1" outlineLevel="1" collapsed="1">
      <c r="B2691" s="72"/>
      <c r="C2691" s="485"/>
      <c r="D2691" s="430"/>
      <c r="E2691" s="431"/>
      <c r="F2691" s="431"/>
      <c r="G2691" s="431"/>
      <c r="H2691" s="432"/>
      <c r="I2691" s="432"/>
      <c r="J2691" s="433"/>
      <c r="K2691" s="433"/>
      <c r="L2691" s="433"/>
      <c r="M2691" s="433"/>
      <c r="N2691" s="433"/>
    </row>
    <row r="2692" spans="2:14" ht="23.1" hidden="1" customHeight="1" outlineLevel="1" thickBot="1">
      <c r="C2692" s="482" t="s">
        <v>168</v>
      </c>
      <c r="D2692" s="189"/>
      <c r="E2692" s="190" t="str">
        <f>IF('1.Demande d''admissibilité'!C67=0,"",'1.Demande d''admissibilité'!C67)</f>
        <v/>
      </c>
      <c r="F2692" s="189"/>
      <c r="G2692" s="189"/>
      <c r="H2692" s="189"/>
      <c r="I2692" s="191" t="str">
        <f>G40</f>
        <v>PE2XX-XXXX</v>
      </c>
      <c r="J2692" s="344"/>
      <c r="K2692" s="331"/>
      <c r="L2692" s="331"/>
      <c r="M2692" s="331"/>
      <c r="N2692" s="331"/>
    </row>
    <row r="2693" spans="2:14" ht="22.5" hidden="1" customHeight="1" outlineLevel="2">
      <c r="C2693" s="635" t="s">
        <v>106</v>
      </c>
      <c r="D2693" s="636"/>
      <c r="E2693" s="644" t="s">
        <v>107</v>
      </c>
      <c r="F2693" s="645"/>
      <c r="G2693" s="646"/>
      <c r="H2693" s="656" t="s">
        <v>108</v>
      </c>
      <c r="I2693" s="635"/>
      <c r="J2693" s="344"/>
      <c r="K2693" s="331"/>
      <c r="L2693" s="331"/>
      <c r="M2693" s="331"/>
      <c r="N2693" s="331"/>
    </row>
    <row r="2694" spans="2:14" s="65" customFormat="1" ht="46.05" hidden="1" customHeight="1" outlineLevel="2" thickBot="1">
      <c r="C2694" s="483" t="s">
        <v>109</v>
      </c>
      <c r="D2694" s="472" t="s">
        <v>110</v>
      </c>
      <c r="E2694" s="419" t="s">
        <v>111</v>
      </c>
      <c r="F2694" s="408" t="s">
        <v>112</v>
      </c>
      <c r="G2694" s="419" t="s">
        <v>113</v>
      </c>
      <c r="H2694" s="649" t="s">
        <v>114</v>
      </c>
      <c r="I2694" s="650"/>
      <c r="J2694" s="420"/>
      <c r="K2694" s="333"/>
      <c r="L2694" s="333"/>
      <c r="M2694" s="333"/>
      <c r="N2694" s="333"/>
    </row>
    <row r="2695" spans="2:14" ht="18" hidden="1" customHeight="1" outlineLevel="2">
      <c r="C2695" s="667" t="s">
        <v>115</v>
      </c>
      <c r="D2695" s="471"/>
      <c r="E2695" s="422"/>
      <c r="F2695" s="414"/>
      <c r="G2695" s="442">
        <f>F2695-E2695</f>
        <v>0</v>
      </c>
      <c r="H2695" s="651"/>
      <c r="I2695" s="652"/>
      <c r="J2695" s="344"/>
      <c r="K2695" s="331"/>
      <c r="L2695" s="331"/>
      <c r="M2695" s="331"/>
      <c r="N2695" s="331"/>
    </row>
    <row r="2696" spans="2:14" ht="18" hidden="1" customHeight="1" outlineLevel="2">
      <c r="C2696" s="668"/>
      <c r="D2696" s="457"/>
      <c r="E2696" s="458"/>
      <c r="F2696" s="459"/>
      <c r="G2696" s="460">
        <f t="shared" ref="G2696:G2699" si="527">F2696-E2696</f>
        <v>0</v>
      </c>
      <c r="H2696" s="637"/>
      <c r="I2696" s="641"/>
      <c r="J2696" s="344"/>
      <c r="K2696" s="331"/>
      <c r="L2696" s="331"/>
      <c r="M2696" s="331"/>
      <c r="N2696" s="331"/>
    </row>
    <row r="2697" spans="2:14" ht="18" hidden="1" customHeight="1" outlineLevel="2">
      <c r="C2697" s="668"/>
      <c r="D2697" s="457"/>
      <c r="E2697" s="461"/>
      <c r="F2697" s="462"/>
      <c r="G2697" s="460">
        <f t="shared" si="527"/>
        <v>0</v>
      </c>
      <c r="H2697" s="637"/>
      <c r="I2697" s="641"/>
      <c r="J2697" s="344"/>
      <c r="K2697" s="331"/>
      <c r="L2697" s="331"/>
      <c r="M2697" s="331"/>
      <c r="N2697" s="331"/>
    </row>
    <row r="2698" spans="2:14" ht="18" hidden="1" customHeight="1" outlineLevel="3">
      <c r="C2698" s="668"/>
      <c r="D2698" s="457"/>
      <c r="E2698" s="461"/>
      <c r="F2698" s="462"/>
      <c r="G2698" s="460">
        <f t="shared" si="527"/>
        <v>0</v>
      </c>
      <c r="H2698" s="637"/>
      <c r="I2698" s="641"/>
      <c r="J2698" s="344"/>
      <c r="K2698" s="331"/>
      <c r="L2698" s="331"/>
      <c r="M2698" s="331"/>
      <c r="N2698" s="331"/>
    </row>
    <row r="2699" spans="2:14" ht="18" hidden="1" customHeight="1" outlineLevel="3">
      <c r="C2699" s="668"/>
      <c r="D2699" s="457"/>
      <c r="E2699" s="461"/>
      <c r="F2699" s="462"/>
      <c r="G2699" s="460">
        <f t="shared" si="527"/>
        <v>0</v>
      </c>
      <c r="H2699" s="637"/>
      <c r="I2699" s="641"/>
      <c r="J2699" s="344"/>
      <c r="K2699" s="331"/>
      <c r="L2699" s="331"/>
      <c r="M2699" s="331"/>
      <c r="N2699" s="331"/>
    </row>
    <row r="2700" spans="2:14" ht="18" hidden="1" customHeight="1" outlineLevel="3">
      <c r="C2700" s="668"/>
      <c r="D2700" s="457"/>
      <c r="E2700" s="461"/>
      <c r="F2700" s="462"/>
      <c r="G2700" s="460">
        <f>F2700-E2700</f>
        <v>0</v>
      </c>
      <c r="H2700" s="637"/>
      <c r="I2700" s="641"/>
      <c r="J2700" s="344"/>
      <c r="K2700" s="331"/>
      <c r="L2700" s="331"/>
      <c r="M2700" s="331"/>
      <c r="N2700" s="331"/>
    </row>
    <row r="2701" spans="2:14" ht="18" hidden="1" customHeight="1" outlineLevel="3">
      <c r="C2701" s="668"/>
      <c r="D2701" s="463"/>
      <c r="E2701" s="464"/>
      <c r="F2701" s="465"/>
      <c r="G2701" s="460">
        <f t="shared" ref="G2701" si="528">F2701-E2701</f>
        <v>0</v>
      </c>
      <c r="H2701" s="639"/>
      <c r="I2701" s="642"/>
      <c r="J2701" s="344"/>
      <c r="K2701" s="331"/>
      <c r="L2701" s="331"/>
      <c r="M2701" s="331"/>
      <c r="N2701" s="331"/>
    </row>
    <row r="2702" spans="2:14" ht="18" hidden="1" customHeight="1" outlineLevel="2" collapsed="1" thickBot="1">
      <c r="C2702" s="669"/>
      <c r="D2702" s="429" t="s">
        <v>117</v>
      </c>
      <c r="E2702" s="423">
        <f>SUM(E2695:E2701)</f>
        <v>0</v>
      </c>
      <c r="F2702" s="423">
        <f>SUM(F2695:F2701)</f>
        <v>0</v>
      </c>
      <c r="G2702" s="443">
        <f>SUM(G2695:G2701)</f>
        <v>0</v>
      </c>
      <c r="H2702" s="654"/>
      <c r="I2702" s="655"/>
      <c r="J2702" s="344"/>
      <c r="K2702" s="331"/>
      <c r="L2702" s="331"/>
      <c r="M2702" s="331"/>
      <c r="N2702" s="331"/>
    </row>
    <row r="2703" spans="2:14" s="192" customFormat="1" ht="18" hidden="1" customHeight="1" outlineLevel="2">
      <c r="B2703"/>
      <c r="C2703" s="667" t="s">
        <v>118</v>
      </c>
      <c r="D2703" s="421"/>
      <c r="E2703" s="422"/>
      <c r="F2703" s="414"/>
      <c r="G2703" s="442">
        <f>F2703-E2703</f>
        <v>0</v>
      </c>
      <c r="H2703" s="651"/>
      <c r="I2703" s="652"/>
      <c r="J2703" s="363"/>
      <c r="K2703" s="364"/>
      <c r="L2703" s="364"/>
      <c r="M2703" s="364"/>
      <c r="N2703" s="364"/>
    </row>
    <row r="2704" spans="2:14" ht="18" hidden="1" customHeight="1" outlineLevel="2">
      <c r="C2704" s="668"/>
      <c r="D2704" s="457"/>
      <c r="E2704" s="458"/>
      <c r="F2704" s="459"/>
      <c r="G2704" s="460">
        <f>F2704-E2704</f>
        <v>0</v>
      </c>
      <c r="H2704" s="637"/>
      <c r="I2704" s="641"/>
      <c r="J2704" s="344"/>
      <c r="K2704" s="331"/>
      <c r="L2704" s="331"/>
      <c r="M2704" s="331"/>
      <c r="N2704" s="331"/>
    </row>
    <row r="2705" spans="2:14" ht="18" hidden="1" customHeight="1" outlineLevel="2">
      <c r="C2705" s="668"/>
      <c r="D2705" s="457"/>
      <c r="E2705" s="461"/>
      <c r="F2705" s="462"/>
      <c r="G2705" s="460">
        <f>F2705-E2705</f>
        <v>0</v>
      </c>
      <c r="H2705" s="637"/>
      <c r="I2705" s="641"/>
      <c r="J2705" s="344"/>
      <c r="K2705" s="331"/>
      <c r="L2705" s="331"/>
      <c r="M2705" s="331"/>
      <c r="N2705" s="331"/>
    </row>
    <row r="2706" spans="2:14" ht="18" hidden="1" customHeight="1" outlineLevel="3">
      <c r="C2706" s="668"/>
      <c r="D2706" s="457"/>
      <c r="E2706" s="461"/>
      <c r="F2706" s="462"/>
      <c r="G2706" s="460">
        <f t="shared" ref="G2706:G2709" si="529">F2706-E2706</f>
        <v>0</v>
      </c>
      <c r="H2706" s="637"/>
      <c r="I2706" s="641"/>
      <c r="J2706" s="344"/>
      <c r="K2706" s="331"/>
      <c r="L2706" s="331"/>
      <c r="M2706" s="331"/>
      <c r="N2706" s="331"/>
    </row>
    <row r="2707" spans="2:14" ht="18" hidden="1" customHeight="1" outlineLevel="3">
      <c r="C2707" s="668"/>
      <c r="D2707" s="457"/>
      <c r="E2707" s="461"/>
      <c r="F2707" s="462"/>
      <c r="G2707" s="460">
        <f t="shared" si="529"/>
        <v>0</v>
      </c>
      <c r="H2707" s="637"/>
      <c r="I2707" s="641"/>
      <c r="J2707" s="344"/>
      <c r="K2707" s="331"/>
      <c r="L2707" s="331"/>
      <c r="M2707" s="331"/>
      <c r="N2707" s="331"/>
    </row>
    <row r="2708" spans="2:14" ht="18" hidden="1" customHeight="1" outlineLevel="3">
      <c r="C2708" s="668"/>
      <c r="D2708" s="457"/>
      <c r="E2708" s="461"/>
      <c r="F2708" s="462"/>
      <c r="G2708" s="460">
        <f t="shared" si="529"/>
        <v>0</v>
      </c>
      <c r="H2708" s="637"/>
      <c r="I2708" s="641"/>
      <c r="J2708" s="344"/>
      <c r="K2708" s="331"/>
      <c r="L2708" s="331"/>
      <c r="M2708" s="331"/>
      <c r="N2708" s="331"/>
    </row>
    <row r="2709" spans="2:14" ht="18" hidden="1" customHeight="1" outlineLevel="3">
      <c r="C2709" s="668"/>
      <c r="D2709" s="463"/>
      <c r="E2709" s="464"/>
      <c r="F2709" s="465"/>
      <c r="G2709" s="460">
        <f t="shared" si="529"/>
        <v>0</v>
      </c>
      <c r="H2709" s="639"/>
      <c r="I2709" s="642"/>
      <c r="J2709" s="344"/>
      <c r="K2709" s="331"/>
      <c r="L2709" s="331"/>
      <c r="M2709" s="331"/>
      <c r="N2709" s="331"/>
    </row>
    <row r="2710" spans="2:14" ht="18" hidden="1" customHeight="1" outlineLevel="2" collapsed="1" thickBot="1">
      <c r="C2710" s="669"/>
      <c r="D2710" s="429" t="s">
        <v>117</v>
      </c>
      <c r="E2710" s="424">
        <f>SUM(E2703:E2709)</f>
        <v>0</v>
      </c>
      <c r="F2710" s="424">
        <f>SUM(F2703:F2709)</f>
        <v>0</v>
      </c>
      <c r="G2710" s="425">
        <f>SUM(G2703:G2709)</f>
        <v>0</v>
      </c>
      <c r="H2710" s="659"/>
      <c r="I2710" s="660"/>
      <c r="J2710" s="344"/>
      <c r="K2710" s="331"/>
      <c r="L2710" s="331"/>
      <c r="M2710" s="331"/>
      <c r="N2710" s="331"/>
    </row>
    <row r="2711" spans="2:14" s="193" customFormat="1" ht="18" hidden="1" customHeight="1" outlineLevel="2">
      <c r="B2711"/>
      <c r="C2711" s="667" t="s">
        <v>119</v>
      </c>
      <c r="D2711" s="421"/>
      <c r="E2711" s="422"/>
      <c r="F2711" s="414"/>
      <c r="G2711" s="442">
        <f>F2711-E2711</f>
        <v>0</v>
      </c>
      <c r="H2711" s="661"/>
      <c r="I2711" s="662"/>
      <c r="J2711" s="365"/>
      <c r="K2711" s="366"/>
      <c r="L2711" s="366"/>
      <c r="M2711" s="366"/>
      <c r="N2711" s="366"/>
    </row>
    <row r="2712" spans="2:14" ht="18" hidden="1" customHeight="1" outlineLevel="2">
      <c r="C2712" s="668"/>
      <c r="D2712" s="457"/>
      <c r="E2712" s="458"/>
      <c r="F2712" s="459"/>
      <c r="G2712" s="460">
        <f t="shared" ref="G2712:G2716" si="530">F2712-E2712</f>
        <v>0</v>
      </c>
      <c r="H2712" s="637"/>
      <c r="I2712" s="638"/>
      <c r="J2712" s="344"/>
      <c r="K2712" s="331"/>
      <c r="L2712" s="331"/>
      <c r="M2712" s="331"/>
      <c r="N2712" s="331"/>
    </row>
    <row r="2713" spans="2:14" ht="18" hidden="1" customHeight="1" outlineLevel="2">
      <c r="C2713" s="668"/>
      <c r="D2713" s="457"/>
      <c r="E2713" s="461"/>
      <c r="F2713" s="462"/>
      <c r="G2713" s="460">
        <f t="shared" si="530"/>
        <v>0</v>
      </c>
      <c r="H2713" s="637"/>
      <c r="I2713" s="638"/>
      <c r="J2713" s="344"/>
      <c r="K2713" s="331"/>
      <c r="L2713" s="331"/>
      <c r="M2713" s="331"/>
      <c r="N2713" s="331"/>
    </row>
    <row r="2714" spans="2:14" ht="18" hidden="1" customHeight="1" outlineLevel="3">
      <c r="C2714" s="668"/>
      <c r="D2714" s="457"/>
      <c r="E2714" s="461"/>
      <c r="F2714" s="462"/>
      <c r="G2714" s="460">
        <f t="shared" si="530"/>
        <v>0</v>
      </c>
      <c r="H2714" s="637"/>
      <c r="I2714" s="638"/>
      <c r="J2714" s="344"/>
      <c r="K2714" s="331"/>
      <c r="L2714" s="331"/>
      <c r="M2714" s="331"/>
      <c r="N2714" s="331"/>
    </row>
    <row r="2715" spans="2:14" ht="18" hidden="1" customHeight="1" outlineLevel="3">
      <c r="C2715" s="668"/>
      <c r="D2715" s="457"/>
      <c r="E2715" s="461"/>
      <c r="F2715" s="462"/>
      <c r="G2715" s="460">
        <f t="shared" si="530"/>
        <v>0</v>
      </c>
      <c r="H2715" s="637"/>
      <c r="I2715" s="638"/>
      <c r="J2715" s="344"/>
      <c r="K2715" s="331"/>
      <c r="L2715" s="331"/>
      <c r="M2715" s="331"/>
      <c r="N2715" s="331"/>
    </row>
    <row r="2716" spans="2:14" ht="18" hidden="1" customHeight="1" outlineLevel="3">
      <c r="C2716" s="668"/>
      <c r="D2716" s="457"/>
      <c r="E2716" s="461"/>
      <c r="F2716" s="462"/>
      <c r="G2716" s="460">
        <f t="shared" si="530"/>
        <v>0</v>
      </c>
      <c r="H2716" s="637"/>
      <c r="I2716" s="638"/>
      <c r="J2716" s="344"/>
      <c r="K2716" s="331"/>
      <c r="L2716" s="331"/>
      <c r="M2716" s="331"/>
      <c r="N2716" s="331"/>
    </row>
    <row r="2717" spans="2:14" ht="18" hidden="1" customHeight="1" outlineLevel="3">
      <c r="C2717" s="668"/>
      <c r="D2717" s="463"/>
      <c r="E2717" s="464"/>
      <c r="F2717" s="465"/>
      <c r="G2717" s="460">
        <f>F2717-E2717</f>
        <v>0</v>
      </c>
      <c r="H2717" s="639"/>
      <c r="I2717" s="640"/>
      <c r="J2717" s="344"/>
      <c r="K2717" s="331"/>
      <c r="L2717" s="331"/>
      <c r="M2717" s="331"/>
      <c r="N2717" s="331"/>
    </row>
    <row r="2718" spans="2:14" ht="18" hidden="1" customHeight="1" outlineLevel="2" collapsed="1" thickBot="1">
      <c r="C2718" s="669"/>
      <c r="D2718" s="429" t="s">
        <v>117</v>
      </c>
      <c r="E2718" s="367">
        <f>SUM(E2711:E2717)</f>
        <v>0</v>
      </c>
      <c r="F2718" s="367">
        <f>SUM(F2711:F2717)</f>
        <v>0</v>
      </c>
      <c r="G2718" s="415">
        <f>SUM(G2711:G2717)</f>
        <v>0</v>
      </c>
      <c r="H2718" s="657"/>
      <c r="I2718" s="658"/>
      <c r="J2718" s="344"/>
      <c r="K2718" s="331"/>
      <c r="L2718" s="331"/>
      <c r="M2718" s="331"/>
      <c r="N2718" s="331"/>
    </row>
    <row r="2719" spans="2:14" s="192" customFormat="1" ht="18" hidden="1" customHeight="1" outlineLevel="2">
      <c r="B2719"/>
      <c r="C2719" s="667" t="s">
        <v>120</v>
      </c>
      <c r="D2719" s="421"/>
      <c r="E2719" s="422"/>
      <c r="F2719" s="414"/>
      <c r="G2719" s="442">
        <f>F2719-E2719</f>
        <v>0</v>
      </c>
      <c r="H2719" s="651"/>
      <c r="I2719" s="652"/>
      <c r="J2719" s="363"/>
      <c r="K2719" s="364"/>
      <c r="L2719" s="364"/>
      <c r="M2719" s="364"/>
      <c r="N2719" s="364"/>
    </row>
    <row r="2720" spans="2:14" ht="18" hidden="1" customHeight="1" outlineLevel="2">
      <c r="C2720" s="668"/>
      <c r="D2720" s="457"/>
      <c r="E2720" s="458"/>
      <c r="F2720" s="459"/>
      <c r="G2720" s="460">
        <f>F2720-E2720</f>
        <v>0</v>
      </c>
      <c r="H2720" s="637"/>
      <c r="I2720" s="641"/>
      <c r="J2720" s="344"/>
      <c r="K2720" s="331"/>
      <c r="L2720" s="331"/>
      <c r="M2720" s="331"/>
      <c r="N2720" s="331"/>
    </row>
    <row r="2721" spans="2:14" ht="18" hidden="1" customHeight="1" outlineLevel="2">
      <c r="C2721" s="668"/>
      <c r="D2721" s="457"/>
      <c r="E2721" s="461"/>
      <c r="F2721" s="462"/>
      <c r="G2721" s="460">
        <f t="shared" ref="G2721:G2723" si="531">F2721-E2721</f>
        <v>0</v>
      </c>
      <c r="H2721" s="637"/>
      <c r="I2721" s="641"/>
      <c r="J2721" s="344"/>
      <c r="K2721" s="331"/>
      <c r="L2721" s="331"/>
      <c r="M2721" s="331"/>
      <c r="N2721" s="331"/>
    </row>
    <row r="2722" spans="2:14" ht="18" hidden="1" customHeight="1" outlineLevel="3">
      <c r="C2722" s="668"/>
      <c r="D2722" s="457"/>
      <c r="E2722" s="461"/>
      <c r="F2722" s="462"/>
      <c r="G2722" s="460">
        <f t="shared" si="531"/>
        <v>0</v>
      </c>
      <c r="H2722" s="637"/>
      <c r="I2722" s="641"/>
      <c r="J2722" s="344"/>
      <c r="K2722" s="331"/>
      <c r="L2722" s="331"/>
      <c r="M2722" s="331"/>
      <c r="N2722" s="331"/>
    </row>
    <row r="2723" spans="2:14" ht="18" hidden="1" customHeight="1" outlineLevel="3">
      <c r="C2723" s="668"/>
      <c r="D2723" s="457"/>
      <c r="E2723" s="461"/>
      <c r="F2723" s="462"/>
      <c r="G2723" s="460">
        <f t="shared" si="531"/>
        <v>0</v>
      </c>
      <c r="H2723" s="637"/>
      <c r="I2723" s="641"/>
      <c r="J2723" s="344"/>
      <c r="K2723" s="331"/>
      <c r="L2723" s="331"/>
      <c r="M2723" s="331"/>
      <c r="N2723" s="331"/>
    </row>
    <row r="2724" spans="2:14" ht="18" hidden="1" customHeight="1" outlineLevel="3">
      <c r="C2724" s="668"/>
      <c r="D2724" s="457"/>
      <c r="E2724" s="461"/>
      <c r="F2724" s="462"/>
      <c r="G2724" s="460">
        <f>F2724-E2724</f>
        <v>0</v>
      </c>
      <c r="H2724" s="637"/>
      <c r="I2724" s="641"/>
      <c r="J2724" s="344"/>
      <c r="K2724" s="331"/>
      <c r="L2724" s="331"/>
      <c r="M2724" s="331"/>
      <c r="N2724" s="331"/>
    </row>
    <row r="2725" spans="2:14" ht="18" hidden="1" customHeight="1" outlineLevel="3">
      <c r="C2725" s="668"/>
      <c r="D2725" s="463"/>
      <c r="E2725" s="464"/>
      <c r="F2725" s="465"/>
      <c r="G2725" s="460">
        <f t="shared" ref="G2725" si="532">F2725-E2725</f>
        <v>0</v>
      </c>
      <c r="H2725" s="639"/>
      <c r="I2725" s="642"/>
      <c r="J2725" s="344"/>
      <c r="K2725" s="331"/>
      <c r="L2725" s="331"/>
      <c r="M2725" s="331"/>
      <c r="N2725" s="331"/>
    </row>
    <row r="2726" spans="2:14" ht="18" hidden="1" customHeight="1" outlineLevel="2" collapsed="1" thickBot="1">
      <c r="C2726" s="669"/>
      <c r="D2726" s="429" t="s">
        <v>117</v>
      </c>
      <c r="E2726" s="424">
        <f>SUM(E2719:E2725)</f>
        <v>0</v>
      </c>
      <c r="F2726" s="424">
        <f>SUM(F2719:F2725)</f>
        <v>0</v>
      </c>
      <c r="G2726" s="425">
        <f>SUM(G2719:G2725)</f>
        <v>0</v>
      </c>
      <c r="H2726" s="659"/>
      <c r="I2726" s="660"/>
      <c r="J2726" s="344"/>
      <c r="K2726" s="331"/>
      <c r="L2726" s="331"/>
      <c r="M2726" s="331"/>
      <c r="N2726" s="331"/>
    </row>
    <row r="2727" spans="2:14" s="192" customFormat="1" ht="18" hidden="1" customHeight="1" outlineLevel="2">
      <c r="B2727"/>
      <c r="C2727" s="667" t="s">
        <v>121</v>
      </c>
      <c r="D2727" s="421"/>
      <c r="E2727" s="422"/>
      <c r="F2727" s="414"/>
      <c r="G2727" s="442">
        <f>F2727-E2727</f>
        <v>0</v>
      </c>
      <c r="H2727" s="651"/>
      <c r="I2727" s="652"/>
      <c r="J2727" s="363"/>
      <c r="K2727" s="364"/>
      <c r="L2727" s="364"/>
      <c r="M2727" s="364"/>
      <c r="N2727" s="364"/>
    </row>
    <row r="2728" spans="2:14" ht="18" hidden="1" customHeight="1" outlineLevel="2">
      <c r="C2728" s="668"/>
      <c r="D2728" s="457"/>
      <c r="E2728" s="458"/>
      <c r="F2728" s="459"/>
      <c r="G2728" s="460">
        <f t="shared" ref="G2728:G2730" si="533">F2728-E2728</f>
        <v>0</v>
      </c>
      <c r="H2728" s="637"/>
      <c r="I2728" s="641"/>
      <c r="J2728" s="344"/>
      <c r="K2728" s="331"/>
      <c r="L2728" s="331"/>
      <c r="M2728" s="331"/>
      <c r="N2728" s="331"/>
    </row>
    <row r="2729" spans="2:14" ht="18" hidden="1" customHeight="1" outlineLevel="2">
      <c r="C2729" s="668"/>
      <c r="D2729" s="457"/>
      <c r="E2729" s="461"/>
      <c r="F2729" s="462"/>
      <c r="G2729" s="460">
        <f t="shared" si="533"/>
        <v>0</v>
      </c>
      <c r="H2729" s="637"/>
      <c r="I2729" s="641"/>
      <c r="J2729" s="344"/>
      <c r="K2729" s="331"/>
      <c r="L2729" s="331"/>
      <c r="M2729" s="331"/>
      <c r="N2729" s="331"/>
    </row>
    <row r="2730" spans="2:14" ht="18" hidden="1" customHeight="1" outlineLevel="3">
      <c r="C2730" s="668"/>
      <c r="D2730" s="457"/>
      <c r="E2730" s="461"/>
      <c r="F2730" s="462"/>
      <c r="G2730" s="460">
        <f t="shared" si="533"/>
        <v>0</v>
      </c>
      <c r="H2730" s="637"/>
      <c r="I2730" s="641"/>
      <c r="J2730" s="344"/>
      <c r="K2730" s="331"/>
      <c r="L2730" s="331"/>
      <c r="M2730" s="331"/>
      <c r="N2730" s="331"/>
    </row>
    <row r="2731" spans="2:14" ht="18" hidden="1" customHeight="1" outlineLevel="3">
      <c r="C2731" s="668"/>
      <c r="D2731" s="457"/>
      <c r="E2731" s="461"/>
      <c r="F2731" s="462"/>
      <c r="G2731" s="460">
        <f>F2731-E2731</f>
        <v>0</v>
      </c>
      <c r="H2731" s="637"/>
      <c r="I2731" s="641"/>
      <c r="J2731" s="344"/>
      <c r="K2731" s="331"/>
      <c r="L2731" s="331"/>
      <c r="M2731" s="331"/>
      <c r="N2731" s="331"/>
    </row>
    <row r="2732" spans="2:14" ht="18" hidden="1" customHeight="1" outlineLevel="3">
      <c r="C2732" s="668"/>
      <c r="D2732" s="457"/>
      <c r="E2732" s="461"/>
      <c r="F2732" s="462"/>
      <c r="G2732" s="460">
        <f t="shared" ref="G2732:G2733" si="534">F2732-E2732</f>
        <v>0</v>
      </c>
      <c r="H2732" s="637"/>
      <c r="I2732" s="641"/>
      <c r="J2732" s="344"/>
      <c r="K2732" s="331"/>
      <c r="L2732" s="331"/>
      <c r="M2732" s="331"/>
      <c r="N2732" s="331"/>
    </row>
    <row r="2733" spans="2:14" ht="18" hidden="1" customHeight="1" outlineLevel="3">
      <c r="C2733" s="668"/>
      <c r="D2733" s="463"/>
      <c r="E2733" s="464"/>
      <c r="F2733" s="465"/>
      <c r="G2733" s="460">
        <f t="shared" si="534"/>
        <v>0</v>
      </c>
      <c r="H2733" s="639"/>
      <c r="I2733" s="642"/>
      <c r="J2733" s="344"/>
      <c r="K2733" s="331"/>
      <c r="L2733" s="331"/>
      <c r="M2733" s="331"/>
      <c r="N2733" s="331"/>
    </row>
    <row r="2734" spans="2:14" ht="18" hidden="1" customHeight="1" outlineLevel="2" collapsed="1" thickBot="1">
      <c r="C2734" s="669"/>
      <c r="D2734" s="429" t="s">
        <v>117</v>
      </c>
      <c r="E2734" s="424">
        <f>SUM(E2727:E2733)</f>
        <v>0</v>
      </c>
      <c r="F2734" s="424">
        <f>SUM(F2727:F2733)</f>
        <v>0</v>
      </c>
      <c r="G2734" s="425">
        <f>SUM(G2727:G2733)</f>
        <v>0</v>
      </c>
      <c r="H2734" s="659"/>
      <c r="I2734" s="660"/>
      <c r="J2734" s="344"/>
      <c r="K2734" s="331"/>
      <c r="L2734" s="331"/>
      <c r="M2734" s="331"/>
      <c r="N2734" s="331"/>
    </row>
    <row r="2735" spans="2:14" s="192" customFormat="1" ht="18" hidden="1" customHeight="1" outlineLevel="2">
      <c r="B2735"/>
      <c r="C2735" s="667" t="s">
        <v>122</v>
      </c>
      <c r="D2735" s="421"/>
      <c r="E2735" s="422"/>
      <c r="F2735" s="414"/>
      <c r="G2735" s="442">
        <f>F2735-E2735</f>
        <v>0</v>
      </c>
      <c r="H2735" s="651"/>
      <c r="I2735" s="652"/>
      <c r="J2735" s="363"/>
      <c r="K2735" s="364"/>
      <c r="L2735" s="364"/>
      <c r="M2735" s="364"/>
      <c r="N2735" s="364"/>
    </row>
    <row r="2736" spans="2:14" ht="18" hidden="1" customHeight="1" outlineLevel="2">
      <c r="C2736" s="668"/>
      <c r="D2736" s="457"/>
      <c r="E2736" s="458"/>
      <c r="F2736" s="459"/>
      <c r="G2736" s="460">
        <f t="shared" ref="G2736:G2739" si="535">F2736-E2736</f>
        <v>0</v>
      </c>
      <c r="H2736" s="637"/>
      <c r="I2736" s="641"/>
      <c r="J2736" s="344"/>
      <c r="K2736" s="331"/>
      <c r="L2736" s="331"/>
      <c r="M2736" s="331"/>
      <c r="N2736" s="331"/>
    </row>
    <row r="2737" spans="2:14" ht="18" hidden="1" customHeight="1" outlineLevel="2">
      <c r="C2737" s="668"/>
      <c r="D2737" s="457"/>
      <c r="E2737" s="461"/>
      <c r="F2737" s="462"/>
      <c r="G2737" s="460">
        <f t="shared" si="535"/>
        <v>0</v>
      </c>
      <c r="H2737" s="637"/>
      <c r="I2737" s="641"/>
      <c r="J2737" s="344"/>
      <c r="K2737" s="331"/>
      <c r="L2737" s="331"/>
      <c r="M2737" s="331"/>
      <c r="N2737" s="331"/>
    </row>
    <row r="2738" spans="2:14" ht="18" hidden="1" customHeight="1" outlineLevel="3">
      <c r="C2738" s="668"/>
      <c r="D2738" s="457"/>
      <c r="E2738" s="461"/>
      <c r="F2738" s="462"/>
      <c r="G2738" s="460">
        <f t="shared" si="535"/>
        <v>0</v>
      </c>
      <c r="H2738" s="637"/>
      <c r="I2738" s="641"/>
      <c r="J2738" s="344"/>
      <c r="K2738" s="331"/>
      <c r="L2738" s="331"/>
      <c r="M2738" s="331"/>
      <c r="N2738" s="331"/>
    </row>
    <row r="2739" spans="2:14" ht="18" hidden="1" customHeight="1" outlineLevel="3">
      <c r="C2739" s="668"/>
      <c r="D2739" s="457"/>
      <c r="E2739" s="461"/>
      <c r="F2739" s="462"/>
      <c r="G2739" s="460">
        <f t="shared" si="535"/>
        <v>0</v>
      </c>
      <c r="H2739" s="637"/>
      <c r="I2739" s="641"/>
      <c r="J2739" s="344"/>
      <c r="K2739" s="331"/>
      <c r="L2739" s="331"/>
      <c r="M2739" s="331"/>
      <c r="N2739" s="331"/>
    </row>
    <row r="2740" spans="2:14" ht="18" hidden="1" customHeight="1" outlineLevel="3">
      <c r="C2740" s="668"/>
      <c r="D2740" s="457"/>
      <c r="E2740" s="461"/>
      <c r="F2740" s="462"/>
      <c r="G2740" s="460">
        <f>F2740-E2740</f>
        <v>0</v>
      </c>
      <c r="H2740" s="637"/>
      <c r="I2740" s="641"/>
      <c r="J2740" s="344"/>
      <c r="K2740" s="331"/>
      <c r="L2740" s="331"/>
      <c r="M2740" s="331"/>
      <c r="N2740" s="331"/>
    </row>
    <row r="2741" spans="2:14" ht="18" hidden="1" customHeight="1" outlineLevel="3">
      <c r="C2741" s="668"/>
      <c r="D2741" s="463"/>
      <c r="E2741" s="464"/>
      <c r="F2741" s="465"/>
      <c r="G2741" s="460">
        <f t="shared" ref="G2741" si="536">F2741-E2741</f>
        <v>0</v>
      </c>
      <c r="H2741" s="639"/>
      <c r="I2741" s="642"/>
      <c r="J2741" s="344"/>
      <c r="K2741" s="331"/>
      <c r="L2741" s="331"/>
      <c r="M2741" s="331"/>
      <c r="N2741" s="331"/>
    </row>
    <row r="2742" spans="2:14" ht="18" hidden="1" customHeight="1" outlineLevel="2" collapsed="1" thickBot="1">
      <c r="C2742" s="669"/>
      <c r="D2742" s="429" t="s">
        <v>117</v>
      </c>
      <c r="E2742" s="424">
        <f>SUM(E2735:E2741)</f>
        <v>0</v>
      </c>
      <c r="F2742" s="424">
        <f>SUM(F2735:F2741)</f>
        <v>0</v>
      </c>
      <c r="G2742" s="425">
        <f>SUM(G2735:G2741)</f>
        <v>0</v>
      </c>
      <c r="H2742" s="659"/>
      <c r="I2742" s="660"/>
      <c r="J2742" s="344"/>
      <c r="K2742" s="331"/>
      <c r="L2742" s="331"/>
      <c r="M2742" s="331"/>
      <c r="N2742" s="331"/>
    </row>
    <row r="2743" spans="2:14" ht="18" hidden="1" customHeight="1" outlineLevel="2">
      <c r="C2743" s="667" t="s">
        <v>123</v>
      </c>
      <c r="D2743" s="421"/>
      <c r="E2743" s="422"/>
      <c r="F2743" s="414"/>
      <c r="G2743" s="442">
        <f>F2743-E2743</f>
        <v>0</v>
      </c>
      <c r="H2743" s="651"/>
      <c r="I2743" s="652"/>
      <c r="J2743" s="344"/>
      <c r="K2743" s="331"/>
      <c r="L2743" s="331"/>
      <c r="M2743" s="331"/>
      <c r="N2743" s="331"/>
    </row>
    <row r="2744" spans="2:14" ht="18" hidden="1" customHeight="1" outlineLevel="2">
      <c r="C2744" s="668"/>
      <c r="D2744" s="457"/>
      <c r="E2744" s="458"/>
      <c r="F2744" s="459"/>
      <c r="G2744" s="460">
        <f>F2744-E2744</f>
        <v>0</v>
      </c>
      <c r="H2744" s="637"/>
      <c r="I2744" s="641"/>
      <c r="J2744" s="344"/>
      <c r="K2744" s="331"/>
      <c r="L2744" s="331"/>
      <c r="M2744" s="331"/>
      <c r="N2744" s="331"/>
    </row>
    <row r="2745" spans="2:14" ht="18" hidden="1" customHeight="1" outlineLevel="2">
      <c r="C2745" s="668"/>
      <c r="D2745" s="457"/>
      <c r="E2745" s="461"/>
      <c r="F2745" s="462"/>
      <c r="G2745" s="460">
        <f>F2745-E2745</f>
        <v>0</v>
      </c>
      <c r="H2745" s="637"/>
      <c r="I2745" s="641"/>
      <c r="J2745" s="344"/>
      <c r="K2745" s="331"/>
      <c r="L2745" s="331"/>
      <c r="M2745" s="331"/>
      <c r="N2745" s="331"/>
    </row>
    <row r="2746" spans="2:14" ht="18" hidden="1" customHeight="1" outlineLevel="3">
      <c r="C2746" s="668"/>
      <c r="D2746" s="457"/>
      <c r="E2746" s="461"/>
      <c r="F2746" s="462"/>
      <c r="G2746" s="460">
        <f t="shared" ref="G2746:G2749" si="537">F2746-E2746</f>
        <v>0</v>
      </c>
      <c r="H2746" s="637"/>
      <c r="I2746" s="641"/>
      <c r="J2746" s="344"/>
      <c r="K2746" s="331"/>
      <c r="L2746" s="331"/>
      <c r="M2746" s="331"/>
      <c r="N2746" s="331"/>
    </row>
    <row r="2747" spans="2:14" ht="18" hidden="1" customHeight="1" outlineLevel="3">
      <c r="C2747" s="668"/>
      <c r="D2747" s="457"/>
      <c r="E2747" s="461"/>
      <c r="F2747" s="462"/>
      <c r="G2747" s="460">
        <f t="shared" si="537"/>
        <v>0</v>
      </c>
      <c r="H2747" s="637"/>
      <c r="I2747" s="641"/>
      <c r="J2747" s="344"/>
      <c r="K2747" s="331"/>
      <c r="L2747" s="331"/>
      <c r="M2747" s="331"/>
      <c r="N2747" s="331"/>
    </row>
    <row r="2748" spans="2:14" ht="18" hidden="1" customHeight="1" outlineLevel="3">
      <c r="C2748" s="668"/>
      <c r="D2748" s="457"/>
      <c r="E2748" s="461"/>
      <c r="F2748" s="462"/>
      <c r="G2748" s="460">
        <f t="shared" si="537"/>
        <v>0</v>
      </c>
      <c r="H2748" s="637"/>
      <c r="I2748" s="641"/>
      <c r="J2748" s="344"/>
      <c r="K2748" s="331"/>
      <c r="L2748" s="331"/>
      <c r="M2748" s="331"/>
      <c r="N2748" s="331"/>
    </row>
    <row r="2749" spans="2:14" ht="18" hidden="1" customHeight="1" outlineLevel="3">
      <c r="C2749" s="668"/>
      <c r="D2749" s="463"/>
      <c r="E2749" s="464"/>
      <c r="F2749" s="465"/>
      <c r="G2749" s="460">
        <f t="shared" si="537"/>
        <v>0</v>
      </c>
      <c r="H2749" s="639"/>
      <c r="I2749" s="642"/>
      <c r="J2749" s="344"/>
      <c r="K2749" s="331"/>
      <c r="L2749" s="331"/>
      <c r="M2749" s="331"/>
      <c r="N2749" s="331"/>
    </row>
    <row r="2750" spans="2:14" ht="18" hidden="1" customHeight="1" outlineLevel="2" collapsed="1" thickBot="1">
      <c r="C2750" s="669"/>
      <c r="D2750" s="429" t="s">
        <v>117</v>
      </c>
      <c r="E2750" s="423">
        <f>SUM(E2743:E2749)</f>
        <v>0</v>
      </c>
      <c r="F2750" s="423">
        <f>SUM(F2743:F2749)</f>
        <v>0</v>
      </c>
      <c r="G2750" s="443">
        <f>SUM(G2743:G2749)</f>
        <v>0</v>
      </c>
      <c r="H2750" s="654"/>
      <c r="I2750" s="655"/>
      <c r="J2750" s="344"/>
      <c r="K2750" s="331"/>
      <c r="L2750" s="331"/>
      <c r="M2750" s="331"/>
      <c r="N2750" s="331"/>
    </row>
    <row r="2751" spans="2:14" s="192" customFormat="1" ht="18" hidden="1" customHeight="1" outlineLevel="2">
      <c r="B2751"/>
      <c r="C2751" s="667" t="s">
        <v>124</v>
      </c>
      <c r="D2751" s="421"/>
      <c r="E2751" s="422"/>
      <c r="F2751" s="414"/>
      <c r="G2751" s="442">
        <f>F2751-E2751</f>
        <v>0</v>
      </c>
      <c r="H2751" s="651"/>
      <c r="I2751" s="652"/>
      <c r="J2751" s="363"/>
      <c r="K2751" s="364"/>
      <c r="L2751" s="364"/>
      <c r="M2751" s="364"/>
      <c r="N2751" s="364"/>
    </row>
    <row r="2752" spans="2:14" ht="18" hidden="1" customHeight="1" outlineLevel="2">
      <c r="C2752" s="668"/>
      <c r="D2752" s="457"/>
      <c r="E2752" s="458"/>
      <c r="F2752" s="459"/>
      <c r="G2752" s="460">
        <f t="shared" ref="G2752:G2756" si="538">F2752-E2752</f>
        <v>0</v>
      </c>
      <c r="H2752" s="637"/>
      <c r="I2752" s="641"/>
      <c r="J2752" s="344"/>
      <c r="K2752" s="331"/>
      <c r="L2752" s="331"/>
      <c r="M2752" s="331"/>
      <c r="N2752" s="331"/>
    </row>
    <row r="2753" spans="2:14" ht="18" hidden="1" customHeight="1" outlineLevel="2">
      <c r="C2753" s="668"/>
      <c r="D2753" s="457"/>
      <c r="E2753" s="461"/>
      <c r="F2753" s="462"/>
      <c r="G2753" s="460">
        <f t="shared" si="538"/>
        <v>0</v>
      </c>
      <c r="H2753" s="637"/>
      <c r="I2753" s="641"/>
      <c r="J2753" s="344"/>
      <c r="K2753" s="331"/>
      <c r="L2753" s="331"/>
      <c r="M2753" s="331"/>
      <c r="N2753" s="331"/>
    </row>
    <row r="2754" spans="2:14" ht="18" hidden="1" customHeight="1" outlineLevel="3">
      <c r="C2754" s="668"/>
      <c r="D2754" s="457"/>
      <c r="E2754" s="461"/>
      <c r="F2754" s="462"/>
      <c r="G2754" s="460">
        <f t="shared" si="538"/>
        <v>0</v>
      </c>
      <c r="H2754" s="637"/>
      <c r="I2754" s="641"/>
      <c r="J2754" s="344"/>
      <c r="K2754" s="331"/>
      <c r="L2754" s="331"/>
      <c r="M2754" s="331"/>
      <c r="N2754" s="331"/>
    </row>
    <row r="2755" spans="2:14" ht="18" hidden="1" customHeight="1" outlineLevel="3">
      <c r="C2755" s="668"/>
      <c r="D2755" s="457"/>
      <c r="E2755" s="461"/>
      <c r="F2755" s="462"/>
      <c r="G2755" s="460">
        <f t="shared" si="538"/>
        <v>0</v>
      </c>
      <c r="H2755" s="637"/>
      <c r="I2755" s="641"/>
      <c r="J2755" s="344"/>
      <c r="K2755" s="331"/>
      <c r="L2755" s="331"/>
      <c r="M2755" s="331"/>
      <c r="N2755" s="331"/>
    </row>
    <row r="2756" spans="2:14" ht="18" hidden="1" customHeight="1" outlineLevel="3">
      <c r="C2756" s="668"/>
      <c r="D2756" s="457"/>
      <c r="E2756" s="461"/>
      <c r="F2756" s="462"/>
      <c r="G2756" s="460">
        <f t="shared" si="538"/>
        <v>0</v>
      </c>
      <c r="H2756" s="637"/>
      <c r="I2756" s="641"/>
      <c r="J2756" s="344"/>
      <c r="K2756" s="331"/>
      <c r="L2756" s="331"/>
      <c r="M2756" s="331"/>
      <c r="N2756" s="331"/>
    </row>
    <row r="2757" spans="2:14" ht="18" hidden="1" customHeight="1" outlineLevel="3">
      <c r="C2757" s="668"/>
      <c r="D2757" s="463"/>
      <c r="E2757" s="464"/>
      <c r="F2757" s="465"/>
      <c r="G2757" s="460">
        <f>F2757-E2757</f>
        <v>0</v>
      </c>
      <c r="H2757" s="639"/>
      <c r="I2757" s="642"/>
      <c r="J2757" s="344"/>
      <c r="K2757" s="331"/>
      <c r="L2757" s="331"/>
      <c r="M2757" s="331"/>
      <c r="N2757" s="331"/>
    </row>
    <row r="2758" spans="2:14" ht="18" hidden="1" customHeight="1" outlineLevel="2" collapsed="1" thickBot="1">
      <c r="C2758" s="669"/>
      <c r="D2758" s="429" t="s">
        <v>117</v>
      </c>
      <c r="E2758" s="424">
        <f>SUM(E2751:E2757)</f>
        <v>0</v>
      </c>
      <c r="F2758" s="424">
        <f>SUM(F2751:F2757)</f>
        <v>0</v>
      </c>
      <c r="G2758" s="425">
        <f>SUM(G2751:G2757)</f>
        <v>0</v>
      </c>
      <c r="H2758" s="659"/>
      <c r="I2758" s="660"/>
      <c r="J2758" s="344"/>
      <c r="K2758" s="331"/>
      <c r="L2758" s="331"/>
      <c r="M2758" s="331"/>
      <c r="N2758" s="331"/>
    </row>
    <row r="2759" spans="2:14" s="193" customFormat="1" ht="18" hidden="1" customHeight="1" outlineLevel="3">
      <c r="B2759"/>
      <c r="C2759" s="667" t="s">
        <v>125</v>
      </c>
      <c r="D2759" s="421"/>
      <c r="E2759" s="422"/>
      <c r="F2759" s="414"/>
      <c r="G2759" s="442">
        <f>F2759-E2759</f>
        <v>0</v>
      </c>
      <c r="H2759" s="661"/>
      <c r="I2759" s="662"/>
      <c r="J2759" s="365"/>
      <c r="K2759" s="366"/>
      <c r="L2759" s="366"/>
      <c r="M2759" s="366"/>
      <c r="N2759" s="366"/>
    </row>
    <row r="2760" spans="2:14" ht="18" hidden="1" customHeight="1" outlineLevel="3">
      <c r="C2760" s="668"/>
      <c r="D2760" s="457"/>
      <c r="E2760" s="458"/>
      <c r="F2760" s="459"/>
      <c r="G2760" s="460">
        <f>F2760-E2760</f>
        <v>0</v>
      </c>
      <c r="H2760" s="637"/>
      <c r="I2760" s="638"/>
      <c r="J2760" s="344"/>
      <c r="K2760" s="331"/>
      <c r="L2760" s="331"/>
      <c r="M2760" s="331"/>
      <c r="N2760" s="331"/>
    </row>
    <row r="2761" spans="2:14" ht="18" hidden="1" customHeight="1" outlineLevel="3">
      <c r="C2761" s="668"/>
      <c r="D2761" s="457"/>
      <c r="E2761" s="461"/>
      <c r="F2761" s="462"/>
      <c r="G2761" s="460">
        <f t="shared" ref="G2761:G2763" si="539">F2761-E2761</f>
        <v>0</v>
      </c>
      <c r="H2761" s="637"/>
      <c r="I2761" s="638"/>
      <c r="J2761" s="344"/>
      <c r="K2761" s="331"/>
      <c r="L2761" s="331"/>
      <c r="M2761" s="331"/>
      <c r="N2761" s="331"/>
    </row>
    <row r="2762" spans="2:14" ht="18" hidden="1" customHeight="1" outlineLevel="4">
      <c r="C2762" s="668"/>
      <c r="D2762" s="457"/>
      <c r="E2762" s="461"/>
      <c r="F2762" s="462"/>
      <c r="G2762" s="460">
        <f t="shared" si="539"/>
        <v>0</v>
      </c>
      <c r="H2762" s="637"/>
      <c r="I2762" s="638"/>
      <c r="J2762" s="344"/>
      <c r="K2762" s="331"/>
      <c r="L2762" s="331"/>
      <c r="M2762" s="331"/>
      <c r="N2762" s="331"/>
    </row>
    <row r="2763" spans="2:14" ht="18" hidden="1" customHeight="1" outlineLevel="4">
      <c r="C2763" s="668"/>
      <c r="D2763" s="457"/>
      <c r="E2763" s="461"/>
      <c r="F2763" s="462"/>
      <c r="G2763" s="460">
        <f t="shared" si="539"/>
        <v>0</v>
      </c>
      <c r="H2763" s="637"/>
      <c r="I2763" s="638"/>
      <c r="J2763" s="344"/>
      <c r="K2763" s="331"/>
      <c r="L2763" s="331"/>
      <c r="M2763" s="331"/>
      <c r="N2763" s="331"/>
    </row>
    <row r="2764" spans="2:14" ht="18" hidden="1" customHeight="1" outlineLevel="4">
      <c r="C2764" s="668"/>
      <c r="D2764" s="457"/>
      <c r="E2764" s="461"/>
      <c r="F2764" s="462"/>
      <c r="G2764" s="460">
        <f>F2764-E2764</f>
        <v>0</v>
      </c>
      <c r="H2764" s="637"/>
      <c r="I2764" s="638"/>
      <c r="J2764" s="344"/>
      <c r="K2764" s="331"/>
      <c r="L2764" s="331"/>
      <c r="M2764" s="331"/>
      <c r="N2764" s="331"/>
    </row>
    <row r="2765" spans="2:14" ht="18" hidden="1" customHeight="1" outlineLevel="4">
      <c r="C2765" s="668"/>
      <c r="D2765" s="463"/>
      <c r="E2765" s="464"/>
      <c r="F2765" s="465"/>
      <c r="G2765" s="460">
        <f t="shared" ref="G2765" si="540">F2765-E2765</f>
        <v>0</v>
      </c>
      <c r="H2765" s="639"/>
      <c r="I2765" s="640"/>
      <c r="J2765" s="344"/>
      <c r="K2765" s="331"/>
      <c r="L2765" s="331"/>
      <c r="M2765" s="331"/>
      <c r="N2765" s="331"/>
    </row>
    <row r="2766" spans="2:14" ht="18" hidden="1" customHeight="1" outlineLevel="3" collapsed="1" thickBot="1">
      <c r="C2766" s="669"/>
      <c r="D2766" s="429" t="s">
        <v>117</v>
      </c>
      <c r="E2766" s="367">
        <f>SUM(E2759:E2765)</f>
        <v>0</v>
      </c>
      <c r="F2766" s="367">
        <f>SUM(F2759:F2765)</f>
        <v>0</v>
      </c>
      <c r="G2766" s="415">
        <f>SUM(G2759:G2765)</f>
        <v>0</v>
      </c>
      <c r="H2766" s="657"/>
      <c r="I2766" s="658"/>
      <c r="J2766" s="344"/>
      <c r="K2766" s="331"/>
      <c r="L2766" s="331"/>
      <c r="M2766" s="331"/>
      <c r="N2766" s="331"/>
    </row>
    <row r="2767" spans="2:14" s="192" customFormat="1" ht="18" hidden="1" customHeight="1" outlineLevel="3">
      <c r="B2767"/>
      <c r="C2767" s="667" t="s">
        <v>126</v>
      </c>
      <c r="D2767" s="421"/>
      <c r="E2767" s="422"/>
      <c r="F2767" s="414"/>
      <c r="G2767" s="442">
        <f>F2767-E2767</f>
        <v>0</v>
      </c>
      <c r="H2767" s="651"/>
      <c r="I2767" s="652"/>
      <c r="J2767" s="363"/>
      <c r="K2767" s="364"/>
      <c r="L2767" s="364"/>
      <c r="M2767" s="364"/>
      <c r="N2767" s="364"/>
    </row>
    <row r="2768" spans="2:14" ht="18" hidden="1" customHeight="1" outlineLevel="3">
      <c r="C2768" s="668"/>
      <c r="D2768" s="457"/>
      <c r="E2768" s="458"/>
      <c r="F2768" s="459"/>
      <c r="G2768" s="460">
        <f t="shared" ref="G2768:G2770" si="541">F2768-E2768</f>
        <v>0</v>
      </c>
      <c r="H2768" s="637"/>
      <c r="I2768" s="641"/>
      <c r="J2768" s="344"/>
      <c r="K2768" s="331"/>
      <c r="L2768" s="331"/>
      <c r="M2768" s="331"/>
      <c r="N2768" s="331"/>
    </row>
    <row r="2769" spans="2:14" ht="18" hidden="1" customHeight="1" outlineLevel="3">
      <c r="C2769" s="668"/>
      <c r="D2769" s="457"/>
      <c r="E2769" s="461"/>
      <c r="F2769" s="462"/>
      <c r="G2769" s="460">
        <f t="shared" si="541"/>
        <v>0</v>
      </c>
      <c r="H2769" s="637"/>
      <c r="I2769" s="641"/>
      <c r="J2769" s="344"/>
      <c r="K2769" s="331"/>
      <c r="L2769" s="331"/>
      <c r="M2769" s="331"/>
      <c r="N2769" s="331"/>
    </row>
    <row r="2770" spans="2:14" ht="18" hidden="1" customHeight="1" outlineLevel="4">
      <c r="C2770" s="668"/>
      <c r="D2770" s="457"/>
      <c r="E2770" s="461"/>
      <c r="F2770" s="462"/>
      <c r="G2770" s="460">
        <f t="shared" si="541"/>
        <v>0</v>
      </c>
      <c r="H2770" s="637"/>
      <c r="I2770" s="641"/>
      <c r="J2770" s="344"/>
      <c r="K2770" s="331"/>
      <c r="L2770" s="331"/>
      <c r="M2770" s="331"/>
      <c r="N2770" s="331"/>
    </row>
    <row r="2771" spans="2:14" ht="18" hidden="1" customHeight="1" outlineLevel="4">
      <c r="C2771" s="668"/>
      <c r="D2771" s="457"/>
      <c r="E2771" s="461"/>
      <c r="F2771" s="462"/>
      <c r="G2771" s="460">
        <f>F2771-E2771</f>
        <v>0</v>
      </c>
      <c r="H2771" s="637"/>
      <c r="I2771" s="641"/>
      <c r="J2771" s="344"/>
      <c r="K2771" s="331"/>
      <c r="L2771" s="331"/>
      <c r="M2771" s="331"/>
      <c r="N2771" s="331"/>
    </row>
    <row r="2772" spans="2:14" ht="18" hidden="1" customHeight="1" outlineLevel="4">
      <c r="C2772" s="668"/>
      <c r="D2772" s="457"/>
      <c r="E2772" s="461"/>
      <c r="F2772" s="462"/>
      <c r="G2772" s="460">
        <f t="shared" ref="G2772:G2773" si="542">F2772-E2772</f>
        <v>0</v>
      </c>
      <c r="H2772" s="637"/>
      <c r="I2772" s="641"/>
      <c r="J2772" s="344"/>
      <c r="K2772" s="331"/>
      <c r="L2772" s="331"/>
      <c r="M2772" s="331"/>
      <c r="N2772" s="331"/>
    </row>
    <row r="2773" spans="2:14" ht="18" hidden="1" customHeight="1" outlineLevel="4">
      <c r="C2773" s="668"/>
      <c r="D2773" s="463"/>
      <c r="E2773" s="464"/>
      <c r="F2773" s="465"/>
      <c r="G2773" s="460">
        <f t="shared" si="542"/>
        <v>0</v>
      </c>
      <c r="H2773" s="639"/>
      <c r="I2773" s="642"/>
      <c r="J2773" s="344"/>
      <c r="K2773" s="331"/>
      <c r="L2773" s="331"/>
      <c r="M2773" s="331"/>
      <c r="N2773" s="331"/>
    </row>
    <row r="2774" spans="2:14" ht="18" hidden="1" customHeight="1" outlineLevel="3" collapsed="1" thickBot="1">
      <c r="C2774" s="669"/>
      <c r="D2774" s="429" t="s">
        <v>117</v>
      </c>
      <c r="E2774" s="424">
        <f>SUM(E2767:E2773)</f>
        <v>0</v>
      </c>
      <c r="F2774" s="424">
        <f>SUM(F2767:F2773)</f>
        <v>0</v>
      </c>
      <c r="G2774" s="425">
        <f>SUM(G2767:G2773)</f>
        <v>0</v>
      </c>
      <c r="H2774" s="659"/>
      <c r="I2774" s="660"/>
      <c r="J2774" s="344"/>
      <c r="K2774" s="331"/>
      <c r="L2774" s="331"/>
      <c r="M2774" s="331"/>
      <c r="N2774" s="331"/>
    </row>
    <row r="2775" spans="2:14" s="192" customFormat="1" ht="18" hidden="1" customHeight="1" outlineLevel="3">
      <c r="B2775"/>
      <c r="C2775" s="667" t="s">
        <v>127</v>
      </c>
      <c r="D2775" s="421"/>
      <c r="E2775" s="422"/>
      <c r="F2775" s="414"/>
      <c r="G2775" s="442">
        <f>F2775-E2775</f>
        <v>0</v>
      </c>
      <c r="H2775" s="651"/>
      <c r="I2775" s="652"/>
      <c r="J2775" s="363"/>
      <c r="K2775" s="364"/>
      <c r="L2775" s="364"/>
      <c r="M2775" s="364"/>
      <c r="N2775" s="364"/>
    </row>
    <row r="2776" spans="2:14" ht="18" hidden="1" customHeight="1" outlineLevel="3">
      <c r="C2776" s="668"/>
      <c r="D2776" s="457"/>
      <c r="E2776" s="458"/>
      <c r="F2776" s="459"/>
      <c r="G2776" s="460">
        <f t="shared" ref="G2776:G2779" si="543">F2776-E2776</f>
        <v>0</v>
      </c>
      <c r="H2776" s="637"/>
      <c r="I2776" s="641"/>
      <c r="J2776" s="344"/>
      <c r="K2776" s="331"/>
      <c r="L2776" s="331"/>
      <c r="M2776" s="331"/>
      <c r="N2776" s="331"/>
    </row>
    <row r="2777" spans="2:14" ht="18" hidden="1" customHeight="1" outlineLevel="3">
      <c r="C2777" s="668"/>
      <c r="D2777" s="457"/>
      <c r="E2777" s="461"/>
      <c r="F2777" s="462"/>
      <c r="G2777" s="460">
        <f t="shared" si="543"/>
        <v>0</v>
      </c>
      <c r="H2777" s="637"/>
      <c r="I2777" s="641"/>
      <c r="J2777" s="344"/>
      <c r="K2777" s="331"/>
      <c r="L2777" s="331"/>
      <c r="M2777" s="331"/>
      <c r="N2777" s="331"/>
    </row>
    <row r="2778" spans="2:14" ht="18" hidden="1" customHeight="1" outlineLevel="4">
      <c r="C2778" s="668"/>
      <c r="D2778" s="457"/>
      <c r="E2778" s="461"/>
      <c r="F2778" s="462"/>
      <c r="G2778" s="460">
        <f t="shared" si="543"/>
        <v>0</v>
      </c>
      <c r="H2778" s="637"/>
      <c r="I2778" s="641"/>
      <c r="J2778" s="344"/>
      <c r="K2778" s="331"/>
      <c r="L2778" s="331"/>
      <c r="M2778" s="331"/>
      <c r="N2778" s="331"/>
    </row>
    <row r="2779" spans="2:14" ht="18" hidden="1" customHeight="1" outlineLevel="4">
      <c r="C2779" s="668"/>
      <c r="D2779" s="457"/>
      <c r="E2779" s="461"/>
      <c r="F2779" s="462"/>
      <c r="G2779" s="460">
        <f t="shared" si="543"/>
        <v>0</v>
      </c>
      <c r="H2779" s="637"/>
      <c r="I2779" s="641"/>
      <c r="J2779" s="344"/>
      <c r="K2779" s="331"/>
      <c r="L2779" s="331"/>
      <c r="M2779" s="331"/>
      <c r="N2779" s="331"/>
    </row>
    <row r="2780" spans="2:14" ht="18" hidden="1" customHeight="1" outlineLevel="4">
      <c r="C2780" s="668"/>
      <c r="D2780" s="457"/>
      <c r="E2780" s="461"/>
      <c r="F2780" s="462"/>
      <c r="G2780" s="460">
        <f>F2780-E2780</f>
        <v>0</v>
      </c>
      <c r="H2780" s="637"/>
      <c r="I2780" s="641"/>
      <c r="J2780" s="344"/>
      <c r="K2780" s="331"/>
      <c r="L2780" s="331"/>
      <c r="M2780" s="331"/>
      <c r="N2780" s="331"/>
    </row>
    <row r="2781" spans="2:14" ht="18" hidden="1" customHeight="1" outlineLevel="4">
      <c r="C2781" s="668"/>
      <c r="D2781" s="463"/>
      <c r="E2781" s="464"/>
      <c r="F2781" s="465"/>
      <c r="G2781" s="460">
        <f t="shared" ref="G2781" si="544">F2781-E2781</f>
        <v>0</v>
      </c>
      <c r="H2781" s="639"/>
      <c r="I2781" s="642"/>
      <c r="J2781" s="344"/>
      <c r="K2781" s="331"/>
      <c r="L2781" s="331"/>
      <c r="M2781" s="331"/>
      <c r="N2781" s="331"/>
    </row>
    <row r="2782" spans="2:14" ht="18" hidden="1" customHeight="1" outlineLevel="3" collapsed="1" thickBot="1">
      <c r="C2782" s="669"/>
      <c r="D2782" s="429" t="s">
        <v>117</v>
      </c>
      <c r="E2782" s="424">
        <f>SUM(E2775:E2781)</f>
        <v>0</v>
      </c>
      <c r="F2782" s="424">
        <f>SUM(F2775:F2781)</f>
        <v>0</v>
      </c>
      <c r="G2782" s="425">
        <f>SUM(G2775:G2781)</f>
        <v>0</v>
      </c>
      <c r="H2782" s="659"/>
      <c r="I2782" s="660"/>
      <c r="J2782" s="344"/>
      <c r="K2782" s="331"/>
      <c r="L2782" s="331"/>
      <c r="M2782" s="331"/>
      <c r="N2782" s="331"/>
    </row>
    <row r="2783" spans="2:14" s="192" customFormat="1" ht="18" hidden="1" customHeight="1" outlineLevel="3">
      <c r="B2783"/>
      <c r="C2783" s="667" t="s">
        <v>128</v>
      </c>
      <c r="D2783" s="421"/>
      <c r="E2783" s="422"/>
      <c r="F2783" s="414"/>
      <c r="G2783" s="442">
        <f>F2783-E2783</f>
        <v>0</v>
      </c>
      <c r="H2783" s="651"/>
      <c r="I2783" s="652"/>
      <c r="J2783" s="363"/>
      <c r="K2783" s="364"/>
      <c r="L2783" s="364"/>
      <c r="M2783" s="364"/>
      <c r="N2783" s="364"/>
    </row>
    <row r="2784" spans="2:14" ht="18" hidden="1" customHeight="1" outlineLevel="3">
      <c r="C2784" s="668"/>
      <c r="D2784" s="457"/>
      <c r="E2784" s="458"/>
      <c r="F2784" s="459"/>
      <c r="G2784" s="460">
        <f>F2784-E2784</f>
        <v>0</v>
      </c>
      <c r="H2784" s="637"/>
      <c r="I2784" s="641"/>
      <c r="J2784" s="344"/>
      <c r="K2784" s="331"/>
      <c r="L2784" s="331"/>
      <c r="M2784" s="331"/>
      <c r="N2784" s="331"/>
    </row>
    <row r="2785" spans="2:14" ht="18" hidden="1" customHeight="1" outlineLevel="3">
      <c r="C2785" s="668"/>
      <c r="D2785" s="457"/>
      <c r="E2785" s="461"/>
      <c r="F2785" s="462"/>
      <c r="G2785" s="460">
        <f>F2785-E2785</f>
        <v>0</v>
      </c>
      <c r="H2785" s="637"/>
      <c r="I2785" s="641"/>
      <c r="J2785" s="344"/>
      <c r="K2785" s="331"/>
      <c r="L2785" s="331"/>
      <c r="M2785" s="331"/>
      <c r="N2785" s="331"/>
    </row>
    <row r="2786" spans="2:14" ht="18" hidden="1" customHeight="1" outlineLevel="4">
      <c r="C2786" s="668"/>
      <c r="D2786" s="457"/>
      <c r="E2786" s="461"/>
      <c r="F2786" s="462"/>
      <c r="G2786" s="460">
        <f t="shared" ref="G2786:G2789" si="545">F2786-E2786</f>
        <v>0</v>
      </c>
      <c r="H2786" s="637"/>
      <c r="I2786" s="641"/>
      <c r="J2786" s="344"/>
      <c r="K2786" s="331"/>
      <c r="L2786" s="331"/>
      <c r="M2786" s="331"/>
      <c r="N2786" s="331"/>
    </row>
    <row r="2787" spans="2:14" ht="18" hidden="1" customHeight="1" outlineLevel="4">
      <c r="C2787" s="668"/>
      <c r="D2787" s="457"/>
      <c r="E2787" s="461"/>
      <c r="F2787" s="462"/>
      <c r="G2787" s="460">
        <f t="shared" si="545"/>
        <v>0</v>
      </c>
      <c r="H2787" s="637"/>
      <c r="I2787" s="641"/>
      <c r="J2787" s="344"/>
      <c r="K2787" s="331"/>
      <c r="L2787" s="331"/>
      <c r="M2787" s="331"/>
      <c r="N2787" s="331"/>
    </row>
    <row r="2788" spans="2:14" ht="18" hidden="1" customHeight="1" outlineLevel="4">
      <c r="C2788" s="668"/>
      <c r="D2788" s="457"/>
      <c r="E2788" s="461"/>
      <c r="F2788" s="462"/>
      <c r="G2788" s="460">
        <f t="shared" si="545"/>
        <v>0</v>
      </c>
      <c r="H2788" s="637"/>
      <c r="I2788" s="641"/>
      <c r="J2788" s="344"/>
      <c r="K2788" s="331"/>
      <c r="L2788" s="331"/>
      <c r="M2788" s="331"/>
      <c r="N2788" s="331"/>
    </row>
    <row r="2789" spans="2:14" ht="18" hidden="1" customHeight="1" outlineLevel="4">
      <c r="C2789" s="668"/>
      <c r="D2789" s="463"/>
      <c r="E2789" s="464"/>
      <c r="F2789" s="465"/>
      <c r="G2789" s="460">
        <f t="shared" si="545"/>
        <v>0</v>
      </c>
      <c r="H2789" s="639"/>
      <c r="I2789" s="642"/>
      <c r="J2789" s="344"/>
      <c r="K2789" s="331"/>
      <c r="L2789" s="331"/>
      <c r="M2789" s="331"/>
      <c r="N2789" s="331"/>
    </row>
    <row r="2790" spans="2:14" ht="18" hidden="1" customHeight="1" outlineLevel="3" collapsed="1" thickBot="1">
      <c r="C2790" s="669"/>
      <c r="D2790" s="429" t="s">
        <v>117</v>
      </c>
      <c r="E2790" s="424">
        <f>SUM(E2783:E2789)</f>
        <v>0</v>
      </c>
      <c r="F2790" s="424">
        <f>SUM(F2783:F2789)</f>
        <v>0</v>
      </c>
      <c r="G2790" s="425">
        <f>SUM(G2783:G2789)</f>
        <v>0</v>
      </c>
      <c r="H2790" s="659"/>
      <c r="I2790" s="660"/>
      <c r="J2790" s="344"/>
      <c r="K2790" s="331"/>
      <c r="L2790" s="331"/>
      <c r="M2790" s="331"/>
      <c r="N2790" s="331"/>
    </row>
    <row r="2791" spans="2:14" ht="18" hidden="1" customHeight="1" outlineLevel="3">
      <c r="C2791" s="667" t="s">
        <v>129</v>
      </c>
      <c r="D2791" s="421"/>
      <c r="E2791" s="422"/>
      <c r="F2791" s="414"/>
      <c r="G2791" s="442">
        <f>F2791-E2791</f>
        <v>0</v>
      </c>
      <c r="H2791" s="651"/>
      <c r="I2791" s="652"/>
      <c r="J2791" s="344"/>
      <c r="K2791" s="331"/>
      <c r="L2791" s="331"/>
      <c r="M2791" s="331"/>
      <c r="N2791" s="331"/>
    </row>
    <row r="2792" spans="2:14" ht="18" hidden="1" customHeight="1" outlineLevel="3">
      <c r="C2792" s="668"/>
      <c r="D2792" s="457"/>
      <c r="E2792" s="458"/>
      <c r="F2792" s="459"/>
      <c r="G2792" s="460">
        <f t="shared" ref="G2792:G2796" si="546">F2792-E2792</f>
        <v>0</v>
      </c>
      <c r="H2792" s="637"/>
      <c r="I2792" s="641"/>
      <c r="J2792" s="344"/>
      <c r="K2792" s="331"/>
      <c r="L2792" s="331"/>
      <c r="M2792" s="331"/>
      <c r="N2792" s="331"/>
    </row>
    <row r="2793" spans="2:14" ht="18" hidden="1" customHeight="1" outlineLevel="3">
      <c r="C2793" s="668"/>
      <c r="D2793" s="457"/>
      <c r="E2793" s="461"/>
      <c r="F2793" s="462"/>
      <c r="G2793" s="460">
        <f t="shared" si="546"/>
        <v>0</v>
      </c>
      <c r="H2793" s="637"/>
      <c r="I2793" s="641"/>
      <c r="J2793" s="344"/>
      <c r="K2793" s="331"/>
      <c r="L2793" s="331"/>
      <c r="M2793" s="331"/>
      <c r="N2793" s="331"/>
    </row>
    <row r="2794" spans="2:14" ht="18" hidden="1" customHeight="1" outlineLevel="4">
      <c r="C2794" s="668"/>
      <c r="D2794" s="457"/>
      <c r="E2794" s="461"/>
      <c r="F2794" s="462"/>
      <c r="G2794" s="460">
        <f t="shared" si="546"/>
        <v>0</v>
      </c>
      <c r="H2794" s="637"/>
      <c r="I2794" s="641"/>
      <c r="J2794" s="344"/>
      <c r="K2794" s="331"/>
      <c r="L2794" s="331"/>
      <c r="M2794" s="331"/>
      <c r="N2794" s="331"/>
    </row>
    <row r="2795" spans="2:14" ht="18" hidden="1" customHeight="1" outlineLevel="4">
      <c r="C2795" s="668"/>
      <c r="D2795" s="457"/>
      <c r="E2795" s="461"/>
      <c r="F2795" s="462"/>
      <c r="G2795" s="460">
        <f t="shared" si="546"/>
        <v>0</v>
      </c>
      <c r="H2795" s="637"/>
      <c r="I2795" s="641"/>
      <c r="J2795" s="344"/>
      <c r="K2795" s="331"/>
      <c r="L2795" s="331"/>
      <c r="M2795" s="331"/>
      <c r="N2795" s="331"/>
    </row>
    <row r="2796" spans="2:14" ht="18" hidden="1" customHeight="1" outlineLevel="4">
      <c r="C2796" s="668"/>
      <c r="D2796" s="457"/>
      <c r="E2796" s="461"/>
      <c r="F2796" s="462"/>
      <c r="G2796" s="460">
        <f t="shared" si="546"/>
        <v>0</v>
      </c>
      <c r="H2796" s="637"/>
      <c r="I2796" s="641"/>
      <c r="J2796" s="344"/>
      <c r="K2796" s="331"/>
      <c r="L2796" s="331"/>
      <c r="M2796" s="331"/>
      <c r="N2796" s="331"/>
    </row>
    <row r="2797" spans="2:14" ht="18" hidden="1" customHeight="1" outlineLevel="4">
      <c r="C2797" s="668"/>
      <c r="D2797" s="463"/>
      <c r="E2797" s="464"/>
      <c r="F2797" s="465"/>
      <c r="G2797" s="460">
        <f>F2797-E2797</f>
        <v>0</v>
      </c>
      <c r="H2797" s="639"/>
      <c r="I2797" s="642"/>
      <c r="J2797" s="344"/>
      <c r="K2797" s="331"/>
      <c r="L2797" s="331"/>
      <c r="M2797" s="331"/>
      <c r="N2797" s="331"/>
    </row>
    <row r="2798" spans="2:14" ht="18" hidden="1" customHeight="1" outlineLevel="3" collapsed="1" thickBot="1">
      <c r="C2798" s="669"/>
      <c r="D2798" s="429" t="s">
        <v>117</v>
      </c>
      <c r="E2798" s="423">
        <f>SUM(E2791:E2797)</f>
        <v>0</v>
      </c>
      <c r="F2798" s="423">
        <f>SUM(F2791:F2797)</f>
        <v>0</v>
      </c>
      <c r="G2798" s="443">
        <f>SUM(G2791:G2797)</f>
        <v>0</v>
      </c>
      <c r="H2798" s="654"/>
      <c r="I2798" s="655"/>
      <c r="J2798" s="344"/>
      <c r="K2798" s="331"/>
      <c r="L2798" s="331"/>
      <c r="M2798" s="331"/>
      <c r="N2798" s="331"/>
    </row>
    <row r="2799" spans="2:14" s="192" customFormat="1" ht="18" hidden="1" customHeight="1" outlineLevel="3">
      <c r="B2799"/>
      <c r="C2799" s="667" t="s">
        <v>130</v>
      </c>
      <c r="D2799" s="421"/>
      <c r="E2799" s="422"/>
      <c r="F2799" s="414"/>
      <c r="G2799" s="442">
        <f>F2799-E2799</f>
        <v>0</v>
      </c>
      <c r="H2799" s="651"/>
      <c r="I2799" s="652"/>
      <c r="J2799" s="363"/>
      <c r="K2799" s="364"/>
      <c r="L2799" s="364"/>
      <c r="M2799" s="364"/>
      <c r="N2799" s="364"/>
    </row>
    <row r="2800" spans="2:14" ht="18" hidden="1" customHeight="1" outlineLevel="3">
      <c r="C2800" s="668"/>
      <c r="D2800" s="457"/>
      <c r="E2800" s="458"/>
      <c r="F2800" s="459"/>
      <c r="G2800" s="460">
        <f>F2800-E2800</f>
        <v>0</v>
      </c>
      <c r="H2800" s="637"/>
      <c r="I2800" s="641"/>
      <c r="J2800" s="344"/>
      <c r="K2800" s="331"/>
      <c r="L2800" s="331"/>
      <c r="M2800" s="331"/>
      <c r="N2800" s="331"/>
    </row>
    <row r="2801" spans="2:14" ht="18" hidden="1" customHeight="1" outlineLevel="3">
      <c r="C2801" s="668"/>
      <c r="D2801" s="457"/>
      <c r="E2801" s="461"/>
      <c r="F2801" s="462"/>
      <c r="G2801" s="460">
        <f t="shared" ref="G2801:G2803" si="547">F2801-E2801</f>
        <v>0</v>
      </c>
      <c r="H2801" s="637"/>
      <c r="I2801" s="641"/>
      <c r="J2801" s="344"/>
      <c r="K2801" s="331"/>
      <c r="L2801" s="331"/>
      <c r="M2801" s="331"/>
      <c r="N2801" s="331"/>
    </row>
    <row r="2802" spans="2:14" ht="18" hidden="1" customHeight="1" outlineLevel="4">
      <c r="C2802" s="668"/>
      <c r="D2802" s="457"/>
      <c r="E2802" s="461"/>
      <c r="F2802" s="462"/>
      <c r="G2802" s="460">
        <f t="shared" si="547"/>
        <v>0</v>
      </c>
      <c r="H2802" s="637"/>
      <c r="I2802" s="641"/>
      <c r="J2802" s="344"/>
      <c r="K2802" s="331"/>
      <c r="L2802" s="331"/>
      <c r="M2802" s="331"/>
      <c r="N2802" s="331"/>
    </row>
    <row r="2803" spans="2:14" ht="18" hidden="1" customHeight="1" outlineLevel="4">
      <c r="C2803" s="668"/>
      <c r="D2803" s="457"/>
      <c r="E2803" s="461"/>
      <c r="F2803" s="462"/>
      <c r="G2803" s="460">
        <f t="shared" si="547"/>
        <v>0</v>
      </c>
      <c r="H2803" s="637"/>
      <c r="I2803" s="641"/>
      <c r="J2803" s="344"/>
      <c r="K2803" s="331"/>
      <c r="L2803" s="331"/>
      <c r="M2803" s="331"/>
      <c r="N2803" s="331"/>
    </row>
    <row r="2804" spans="2:14" ht="18" hidden="1" customHeight="1" outlineLevel="4">
      <c r="C2804" s="668"/>
      <c r="D2804" s="457"/>
      <c r="E2804" s="461"/>
      <c r="F2804" s="462"/>
      <c r="G2804" s="460">
        <f>F2804-E2804</f>
        <v>0</v>
      </c>
      <c r="H2804" s="637"/>
      <c r="I2804" s="641"/>
      <c r="J2804" s="344"/>
      <c r="K2804" s="331"/>
      <c r="L2804" s="331"/>
      <c r="M2804" s="331"/>
      <c r="N2804" s="331"/>
    </row>
    <row r="2805" spans="2:14" ht="18" hidden="1" customHeight="1" outlineLevel="4">
      <c r="C2805" s="668"/>
      <c r="D2805" s="463"/>
      <c r="E2805" s="464"/>
      <c r="F2805" s="465"/>
      <c r="G2805" s="460">
        <f t="shared" ref="G2805" si="548">F2805-E2805</f>
        <v>0</v>
      </c>
      <c r="H2805" s="639"/>
      <c r="I2805" s="642"/>
      <c r="J2805" s="344"/>
      <c r="K2805" s="331"/>
      <c r="L2805" s="331"/>
      <c r="M2805" s="331"/>
      <c r="N2805" s="331"/>
    </row>
    <row r="2806" spans="2:14" ht="18" hidden="1" customHeight="1" outlineLevel="3" collapsed="1" thickBot="1">
      <c r="C2806" s="669"/>
      <c r="D2806" s="429" t="s">
        <v>117</v>
      </c>
      <c r="E2806" s="424">
        <f>SUM(E2799:E2805)</f>
        <v>0</v>
      </c>
      <c r="F2806" s="424">
        <f>SUM(F2799:F2805)</f>
        <v>0</v>
      </c>
      <c r="G2806" s="425">
        <f>SUM(G2799:G2805)</f>
        <v>0</v>
      </c>
      <c r="H2806" s="659"/>
      <c r="I2806" s="660"/>
      <c r="J2806" s="344"/>
      <c r="K2806" s="331"/>
      <c r="L2806" s="331"/>
      <c r="M2806" s="331"/>
      <c r="N2806" s="331"/>
    </row>
    <row r="2807" spans="2:14" s="193" customFormat="1" ht="18" hidden="1" customHeight="1" outlineLevel="3">
      <c r="B2807"/>
      <c r="C2807" s="667" t="s">
        <v>131</v>
      </c>
      <c r="D2807" s="421"/>
      <c r="E2807" s="422"/>
      <c r="F2807" s="414"/>
      <c r="G2807" s="442">
        <f>F2807-E2807</f>
        <v>0</v>
      </c>
      <c r="H2807" s="661"/>
      <c r="I2807" s="662"/>
      <c r="J2807" s="365"/>
      <c r="K2807" s="366"/>
      <c r="L2807" s="366"/>
      <c r="M2807" s="366"/>
      <c r="N2807" s="366"/>
    </row>
    <row r="2808" spans="2:14" ht="18" hidden="1" customHeight="1" outlineLevel="3">
      <c r="C2808" s="668"/>
      <c r="D2808" s="457"/>
      <c r="E2808" s="458"/>
      <c r="F2808" s="459"/>
      <c r="G2808" s="460">
        <f t="shared" ref="G2808:G2810" si="549">F2808-E2808</f>
        <v>0</v>
      </c>
      <c r="H2808" s="637"/>
      <c r="I2808" s="638"/>
      <c r="J2808" s="344"/>
      <c r="K2808" s="331"/>
      <c r="L2808" s="331"/>
      <c r="M2808" s="331"/>
      <c r="N2808" s="331"/>
    </row>
    <row r="2809" spans="2:14" ht="18" hidden="1" customHeight="1" outlineLevel="3">
      <c r="C2809" s="668"/>
      <c r="D2809" s="457"/>
      <c r="E2809" s="461"/>
      <c r="F2809" s="462"/>
      <c r="G2809" s="460">
        <f t="shared" si="549"/>
        <v>0</v>
      </c>
      <c r="H2809" s="637"/>
      <c r="I2809" s="638"/>
      <c r="J2809" s="344"/>
      <c r="K2809" s="331"/>
      <c r="L2809" s="331"/>
      <c r="M2809" s="331"/>
      <c r="N2809" s="331"/>
    </row>
    <row r="2810" spans="2:14" ht="18" hidden="1" customHeight="1" outlineLevel="4">
      <c r="C2810" s="668"/>
      <c r="D2810" s="457"/>
      <c r="E2810" s="461"/>
      <c r="F2810" s="462"/>
      <c r="G2810" s="460">
        <f t="shared" si="549"/>
        <v>0</v>
      </c>
      <c r="H2810" s="637"/>
      <c r="I2810" s="638"/>
      <c r="J2810" s="344"/>
      <c r="K2810" s="331"/>
      <c r="L2810" s="331"/>
      <c r="M2810" s="331"/>
      <c r="N2810" s="331"/>
    </row>
    <row r="2811" spans="2:14" ht="18" hidden="1" customHeight="1" outlineLevel="4">
      <c r="C2811" s="668"/>
      <c r="D2811" s="457"/>
      <c r="E2811" s="461"/>
      <c r="F2811" s="462"/>
      <c r="G2811" s="460">
        <f>F2811-E2811</f>
        <v>0</v>
      </c>
      <c r="H2811" s="637"/>
      <c r="I2811" s="638"/>
      <c r="J2811" s="344"/>
      <c r="K2811" s="331"/>
      <c r="L2811" s="331"/>
      <c r="M2811" s="331"/>
      <c r="N2811" s="331"/>
    </row>
    <row r="2812" spans="2:14" ht="18" hidden="1" customHeight="1" outlineLevel="4">
      <c r="C2812" s="668"/>
      <c r="D2812" s="457"/>
      <c r="E2812" s="461"/>
      <c r="F2812" s="462"/>
      <c r="G2812" s="460">
        <f t="shared" ref="G2812:G2813" si="550">F2812-E2812</f>
        <v>0</v>
      </c>
      <c r="H2812" s="637"/>
      <c r="I2812" s="638"/>
      <c r="J2812" s="344"/>
      <c r="K2812" s="331"/>
      <c r="L2812" s="331"/>
      <c r="M2812" s="331"/>
      <c r="N2812" s="331"/>
    </row>
    <row r="2813" spans="2:14" ht="18" hidden="1" customHeight="1" outlineLevel="4">
      <c r="C2813" s="668"/>
      <c r="D2813" s="463"/>
      <c r="E2813" s="464"/>
      <c r="F2813" s="465"/>
      <c r="G2813" s="460">
        <f t="shared" si="550"/>
        <v>0</v>
      </c>
      <c r="H2813" s="639"/>
      <c r="I2813" s="640"/>
      <c r="J2813" s="344"/>
      <c r="K2813" s="331"/>
      <c r="L2813" s="331"/>
      <c r="M2813" s="331"/>
      <c r="N2813" s="331"/>
    </row>
    <row r="2814" spans="2:14" ht="18" hidden="1" customHeight="1" outlineLevel="3" collapsed="1" thickBot="1">
      <c r="C2814" s="669"/>
      <c r="D2814" s="429" t="s">
        <v>117</v>
      </c>
      <c r="E2814" s="367">
        <f>SUM(E2807:E2813)</f>
        <v>0</v>
      </c>
      <c r="F2814" s="367">
        <f>SUM(F2807:F2813)</f>
        <v>0</v>
      </c>
      <c r="G2814" s="415">
        <f>SUM(G2807:G2813)</f>
        <v>0</v>
      </c>
      <c r="H2814" s="657"/>
      <c r="I2814" s="658"/>
      <c r="J2814" s="344"/>
      <c r="K2814" s="331"/>
      <c r="L2814" s="331"/>
      <c r="M2814" s="331"/>
      <c r="N2814" s="331"/>
    </row>
    <row r="2815" spans="2:14" s="192" customFormat="1" ht="18" hidden="1" customHeight="1" outlineLevel="3">
      <c r="B2815"/>
      <c r="C2815" s="667" t="s">
        <v>132</v>
      </c>
      <c r="D2815" s="421"/>
      <c r="E2815" s="422"/>
      <c r="F2815" s="414"/>
      <c r="G2815" s="442">
        <f>F2815-E2815</f>
        <v>0</v>
      </c>
      <c r="H2815" s="651"/>
      <c r="I2815" s="652"/>
      <c r="J2815" s="363"/>
      <c r="K2815" s="364"/>
      <c r="L2815" s="364"/>
      <c r="M2815" s="364"/>
      <c r="N2815" s="364"/>
    </row>
    <row r="2816" spans="2:14" ht="18" hidden="1" customHeight="1" outlineLevel="3">
      <c r="C2816" s="668"/>
      <c r="D2816" s="457"/>
      <c r="E2816" s="458"/>
      <c r="F2816" s="459"/>
      <c r="G2816" s="460">
        <f t="shared" ref="G2816:G2819" si="551">F2816-E2816</f>
        <v>0</v>
      </c>
      <c r="H2816" s="637"/>
      <c r="I2816" s="641"/>
      <c r="J2816" s="344"/>
      <c r="K2816" s="331"/>
      <c r="L2816" s="331"/>
      <c r="M2816" s="331"/>
      <c r="N2816" s="331"/>
    </row>
    <row r="2817" spans="2:14" ht="18" hidden="1" customHeight="1" outlineLevel="3">
      <c r="C2817" s="668"/>
      <c r="D2817" s="457"/>
      <c r="E2817" s="461"/>
      <c r="F2817" s="462"/>
      <c r="G2817" s="460">
        <f t="shared" si="551"/>
        <v>0</v>
      </c>
      <c r="H2817" s="637"/>
      <c r="I2817" s="641"/>
      <c r="J2817" s="344"/>
      <c r="K2817" s="331"/>
      <c r="L2817" s="331"/>
      <c r="M2817" s="331"/>
      <c r="N2817" s="331"/>
    </row>
    <row r="2818" spans="2:14" ht="18" hidden="1" customHeight="1" outlineLevel="4">
      <c r="C2818" s="668"/>
      <c r="D2818" s="457"/>
      <c r="E2818" s="461"/>
      <c r="F2818" s="462"/>
      <c r="G2818" s="460">
        <f t="shared" si="551"/>
        <v>0</v>
      </c>
      <c r="H2818" s="637"/>
      <c r="I2818" s="641"/>
      <c r="J2818" s="344"/>
      <c r="K2818" s="331"/>
      <c r="L2818" s="331"/>
      <c r="M2818" s="331"/>
      <c r="N2818" s="331"/>
    </row>
    <row r="2819" spans="2:14" ht="18" hidden="1" customHeight="1" outlineLevel="4">
      <c r="C2819" s="668"/>
      <c r="D2819" s="457"/>
      <c r="E2819" s="461"/>
      <c r="F2819" s="462"/>
      <c r="G2819" s="460">
        <f t="shared" si="551"/>
        <v>0</v>
      </c>
      <c r="H2819" s="637"/>
      <c r="I2819" s="641"/>
      <c r="J2819" s="344"/>
      <c r="K2819" s="331"/>
      <c r="L2819" s="331"/>
      <c r="M2819" s="331"/>
      <c r="N2819" s="331"/>
    </row>
    <row r="2820" spans="2:14" ht="18" hidden="1" customHeight="1" outlineLevel="4">
      <c r="C2820" s="668"/>
      <c r="D2820" s="457"/>
      <c r="E2820" s="461"/>
      <c r="F2820" s="462"/>
      <c r="G2820" s="460">
        <f>F2820-E2820</f>
        <v>0</v>
      </c>
      <c r="H2820" s="637"/>
      <c r="I2820" s="641"/>
      <c r="J2820" s="344"/>
      <c r="K2820" s="331"/>
      <c r="L2820" s="331"/>
      <c r="M2820" s="331"/>
      <c r="N2820" s="331"/>
    </row>
    <row r="2821" spans="2:14" ht="18" hidden="1" customHeight="1" outlineLevel="4">
      <c r="C2821" s="668"/>
      <c r="D2821" s="463"/>
      <c r="E2821" s="464"/>
      <c r="F2821" s="465"/>
      <c r="G2821" s="460">
        <f t="shared" ref="G2821" si="552">F2821-E2821</f>
        <v>0</v>
      </c>
      <c r="H2821" s="639"/>
      <c r="I2821" s="642"/>
      <c r="J2821" s="344"/>
      <c r="K2821" s="331"/>
      <c r="L2821" s="331"/>
      <c r="M2821" s="331"/>
      <c r="N2821" s="331"/>
    </row>
    <row r="2822" spans="2:14" ht="18" hidden="1" customHeight="1" outlineLevel="3" collapsed="1" thickBot="1">
      <c r="C2822" s="669"/>
      <c r="D2822" s="429" t="s">
        <v>117</v>
      </c>
      <c r="E2822" s="424">
        <f>SUM(E2815:E2821)</f>
        <v>0</v>
      </c>
      <c r="F2822" s="424">
        <f>SUM(F2815:F2821)</f>
        <v>0</v>
      </c>
      <c r="G2822" s="425">
        <f>SUM(G2815:G2821)</f>
        <v>0</v>
      </c>
      <c r="H2822" s="659"/>
      <c r="I2822" s="660"/>
      <c r="J2822" s="344"/>
      <c r="K2822" s="331"/>
      <c r="L2822" s="331"/>
      <c r="M2822" s="331"/>
      <c r="N2822" s="331"/>
    </row>
    <row r="2823" spans="2:14" s="192" customFormat="1" ht="18" hidden="1" customHeight="1" outlineLevel="3">
      <c r="B2823"/>
      <c r="C2823" s="667" t="s">
        <v>133</v>
      </c>
      <c r="D2823" s="421"/>
      <c r="E2823" s="422"/>
      <c r="F2823" s="414"/>
      <c r="G2823" s="442">
        <f>F2823-E2823</f>
        <v>0</v>
      </c>
      <c r="H2823" s="651"/>
      <c r="I2823" s="652"/>
      <c r="J2823" s="363"/>
      <c r="K2823" s="364"/>
      <c r="L2823" s="364"/>
      <c r="M2823" s="364"/>
      <c r="N2823" s="364"/>
    </row>
    <row r="2824" spans="2:14" ht="18" hidden="1" customHeight="1" outlineLevel="3">
      <c r="C2824" s="668"/>
      <c r="D2824" s="457"/>
      <c r="E2824" s="458"/>
      <c r="F2824" s="459"/>
      <c r="G2824" s="460">
        <f>F2824-E2824</f>
        <v>0</v>
      </c>
      <c r="H2824" s="637"/>
      <c r="I2824" s="641"/>
      <c r="J2824" s="344"/>
      <c r="K2824" s="331"/>
      <c r="L2824" s="331"/>
      <c r="M2824" s="331"/>
      <c r="N2824" s="331"/>
    </row>
    <row r="2825" spans="2:14" ht="18" hidden="1" customHeight="1" outlineLevel="3">
      <c r="C2825" s="668"/>
      <c r="D2825" s="457"/>
      <c r="E2825" s="461"/>
      <c r="F2825" s="462"/>
      <c r="G2825" s="460">
        <f>F2825-E2825</f>
        <v>0</v>
      </c>
      <c r="H2825" s="637"/>
      <c r="I2825" s="641"/>
      <c r="J2825" s="344"/>
      <c r="K2825" s="331"/>
      <c r="L2825" s="331"/>
      <c r="M2825" s="331"/>
      <c r="N2825" s="331"/>
    </row>
    <row r="2826" spans="2:14" ht="18" hidden="1" customHeight="1" outlineLevel="4">
      <c r="C2826" s="668"/>
      <c r="D2826" s="457"/>
      <c r="E2826" s="461"/>
      <c r="F2826" s="462"/>
      <c r="G2826" s="460">
        <f t="shared" ref="G2826:G2829" si="553">F2826-E2826</f>
        <v>0</v>
      </c>
      <c r="H2826" s="637"/>
      <c r="I2826" s="641"/>
      <c r="J2826" s="344"/>
      <c r="K2826" s="331"/>
      <c r="L2826" s="331"/>
      <c r="M2826" s="331"/>
      <c r="N2826" s="331"/>
    </row>
    <row r="2827" spans="2:14" ht="18" hidden="1" customHeight="1" outlineLevel="4">
      <c r="C2827" s="668"/>
      <c r="D2827" s="457"/>
      <c r="E2827" s="461"/>
      <c r="F2827" s="462"/>
      <c r="G2827" s="460">
        <f t="shared" si="553"/>
        <v>0</v>
      </c>
      <c r="H2827" s="637"/>
      <c r="I2827" s="641"/>
      <c r="J2827" s="344"/>
      <c r="K2827" s="331"/>
      <c r="L2827" s="331"/>
      <c r="M2827" s="331"/>
      <c r="N2827" s="331"/>
    </row>
    <row r="2828" spans="2:14" ht="18" hidden="1" customHeight="1" outlineLevel="4">
      <c r="C2828" s="668"/>
      <c r="D2828" s="457"/>
      <c r="E2828" s="461"/>
      <c r="F2828" s="462"/>
      <c r="G2828" s="460">
        <f t="shared" si="553"/>
        <v>0</v>
      </c>
      <c r="H2828" s="637"/>
      <c r="I2828" s="641"/>
      <c r="J2828" s="344"/>
      <c r="K2828" s="331"/>
      <c r="L2828" s="331"/>
      <c r="M2828" s="331"/>
      <c r="N2828" s="331"/>
    </row>
    <row r="2829" spans="2:14" ht="18" hidden="1" customHeight="1" outlineLevel="4">
      <c r="C2829" s="668"/>
      <c r="D2829" s="463"/>
      <c r="E2829" s="464"/>
      <c r="F2829" s="465"/>
      <c r="G2829" s="460">
        <f t="shared" si="553"/>
        <v>0</v>
      </c>
      <c r="H2829" s="639"/>
      <c r="I2829" s="642"/>
      <c r="J2829" s="344"/>
      <c r="K2829" s="331"/>
      <c r="L2829" s="331"/>
      <c r="M2829" s="331"/>
      <c r="N2829" s="331"/>
    </row>
    <row r="2830" spans="2:14" ht="18" hidden="1" customHeight="1" outlineLevel="3" collapsed="1" thickBot="1">
      <c r="C2830" s="669"/>
      <c r="D2830" s="429" t="s">
        <v>117</v>
      </c>
      <c r="E2830" s="424">
        <f>SUM(E2823:E2829)</f>
        <v>0</v>
      </c>
      <c r="F2830" s="424">
        <f>SUM(F2823:F2829)</f>
        <v>0</v>
      </c>
      <c r="G2830" s="425">
        <f>SUM(G2823:G2829)</f>
        <v>0</v>
      </c>
      <c r="H2830" s="659"/>
      <c r="I2830" s="660"/>
      <c r="J2830" s="344"/>
      <c r="K2830" s="331"/>
      <c r="L2830" s="331"/>
      <c r="M2830" s="331"/>
      <c r="N2830" s="331"/>
    </row>
    <row r="2831" spans="2:14" s="192" customFormat="1" ht="18" hidden="1" customHeight="1" outlineLevel="3">
      <c r="B2831"/>
      <c r="C2831" s="667" t="s">
        <v>134</v>
      </c>
      <c r="D2831" s="421"/>
      <c r="E2831" s="422"/>
      <c r="F2831" s="414"/>
      <c r="G2831" s="442">
        <f>F2831-E2831</f>
        <v>0</v>
      </c>
      <c r="H2831" s="651"/>
      <c r="I2831" s="652"/>
      <c r="J2831" s="363"/>
      <c r="K2831" s="364"/>
      <c r="L2831" s="364"/>
      <c r="M2831" s="364"/>
      <c r="N2831" s="364"/>
    </row>
    <row r="2832" spans="2:14" ht="18" hidden="1" customHeight="1" outlineLevel="3">
      <c r="C2832" s="668"/>
      <c r="D2832" s="457"/>
      <c r="E2832" s="458"/>
      <c r="F2832" s="459"/>
      <c r="G2832" s="460">
        <f t="shared" ref="G2832:G2836" si="554">F2832-E2832</f>
        <v>0</v>
      </c>
      <c r="H2832" s="637"/>
      <c r="I2832" s="641"/>
      <c r="J2832" s="344"/>
      <c r="K2832" s="331"/>
      <c r="L2832" s="331"/>
      <c r="M2832" s="331"/>
      <c r="N2832" s="331"/>
    </row>
    <row r="2833" spans="2:14" ht="18" hidden="1" customHeight="1" outlineLevel="3">
      <c r="C2833" s="668"/>
      <c r="D2833" s="457"/>
      <c r="E2833" s="461"/>
      <c r="F2833" s="462"/>
      <c r="G2833" s="460">
        <f t="shared" si="554"/>
        <v>0</v>
      </c>
      <c r="H2833" s="637"/>
      <c r="I2833" s="641"/>
      <c r="J2833" s="344"/>
      <c r="K2833" s="331"/>
      <c r="L2833" s="331"/>
      <c r="M2833" s="331"/>
      <c r="N2833" s="331"/>
    </row>
    <row r="2834" spans="2:14" ht="18" hidden="1" customHeight="1" outlineLevel="4">
      <c r="C2834" s="668"/>
      <c r="D2834" s="457"/>
      <c r="E2834" s="461"/>
      <c r="F2834" s="462"/>
      <c r="G2834" s="460">
        <f t="shared" si="554"/>
        <v>0</v>
      </c>
      <c r="H2834" s="637"/>
      <c r="I2834" s="641"/>
      <c r="J2834" s="344"/>
      <c r="K2834" s="331"/>
      <c r="L2834" s="331"/>
      <c r="M2834" s="331"/>
      <c r="N2834" s="331"/>
    </row>
    <row r="2835" spans="2:14" ht="18" hidden="1" customHeight="1" outlineLevel="4">
      <c r="C2835" s="668"/>
      <c r="D2835" s="457"/>
      <c r="E2835" s="461"/>
      <c r="F2835" s="462"/>
      <c r="G2835" s="460">
        <f t="shared" si="554"/>
        <v>0</v>
      </c>
      <c r="H2835" s="637"/>
      <c r="I2835" s="641"/>
      <c r="J2835" s="344"/>
      <c r="K2835" s="331"/>
      <c r="L2835" s="331"/>
      <c r="M2835" s="331"/>
      <c r="N2835" s="331"/>
    </row>
    <row r="2836" spans="2:14" ht="18" hidden="1" customHeight="1" outlineLevel="4">
      <c r="C2836" s="668"/>
      <c r="D2836" s="457"/>
      <c r="E2836" s="461"/>
      <c r="F2836" s="462"/>
      <c r="G2836" s="460">
        <f t="shared" si="554"/>
        <v>0</v>
      </c>
      <c r="H2836" s="637"/>
      <c r="I2836" s="641"/>
      <c r="J2836" s="344"/>
      <c r="K2836" s="331"/>
      <c r="L2836" s="331"/>
      <c r="M2836" s="331"/>
      <c r="N2836" s="331"/>
    </row>
    <row r="2837" spans="2:14" ht="18" hidden="1" customHeight="1" outlineLevel="4">
      <c r="C2837" s="668"/>
      <c r="D2837" s="463"/>
      <c r="E2837" s="464"/>
      <c r="F2837" s="465"/>
      <c r="G2837" s="460">
        <f>F2837-E2837</f>
        <v>0</v>
      </c>
      <c r="H2837" s="639"/>
      <c r="I2837" s="642"/>
      <c r="J2837" s="344"/>
      <c r="K2837" s="331"/>
      <c r="L2837" s="331"/>
      <c r="M2837" s="331"/>
      <c r="N2837" s="331"/>
    </row>
    <row r="2838" spans="2:14" ht="18" hidden="1" customHeight="1" outlineLevel="3" collapsed="1" thickBot="1">
      <c r="C2838" s="669"/>
      <c r="D2838" s="429" t="s">
        <v>117</v>
      </c>
      <c r="E2838" s="424">
        <f>SUM(E2831:E2837)</f>
        <v>0</v>
      </c>
      <c r="F2838" s="424">
        <f>SUM(F2831:F2837)</f>
        <v>0</v>
      </c>
      <c r="G2838" s="425">
        <f>SUM(G2831:G2837)</f>
        <v>0</v>
      </c>
      <c r="H2838" s="659"/>
      <c r="I2838" s="660"/>
      <c r="J2838" s="344"/>
      <c r="K2838" s="331"/>
      <c r="L2838" s="331"/>
      <c r="M2838" s="331"/>
      <c r="N2838" s="331"/>
    </row>
    <row r="2839" spans="2:14" ht="18" hidden="1" customHeight="1" outlineLevel="3">
      <c r="C2839" s="667" t="s">
        <v>135</v>
      </c>
      <c r="D2839" s="421"/>
      <c r="E2839" s="422"/>
      <c r="F2839" s="414"/>
      <c r="G2839" s="442">
        <f>F2839-E2839</f>
        <v>0</v>
      </c>
      <c r="H2839" s="651"/>
      <c r="I2839" s="652"/>
      <c r="J2839" s="344"/>
      <c r="K2839" s="331"/>
      <c r="L2839" s="331"/>
      <c r="M2839" s="331"/>
      <c r="N2839" s="331"/>
    </row>
    <row r="2840" spans="2:14" ht="18" hidden="1" customHeight="1" outlineLevel="3">
      <c r="C2840" s="668"/>
      <c r="D2840" s="457"/>
      <c r="E2840" s="458"/>
      <c r="F2840" s="459"/>
      <c r="G2840" s="460">
        <f>F2840-E2840</f>
        <v>0</v>
      </c>
      <c r="H2840" s="637"/>
      <c r="I2840" s="641"/>
      <c r="J2840" s="344"/>
      <c r="K2840" s="331"/>
      <c r="L2840" s="331"/>
      <c r="M2840" s="331"/>
      <c r="N2840" s="331"/>
    </row>
    <row r="2841" spans="2:14" ht="18" hidden="1" customHeight="1" outlineLevel="3">
      <c r="C2841" s="668"/>
      <c r="D2841" s="457"/>
      <c r="E2841" s="461"/>
      <c r="F2841" s="462"/>
      <c r="G2841" s="460">
        <f t="shared" ref="G2841:G2843" si="555">F2841-E2841</f>
        <v>0</v>
      </c>
      <c r="H2841" s="637"/>
      <c r="I2841" s="641"/>
      <c r="J2841" s="344"/>
      <c r="K2841" s="331"/>
      <c r="L2841" s="331"/>
      <c r="M2841" s="331"/>
      <c r="N2841" s="331"/>
    </row>
    <row r="2842" spans="2:14" ht="18" hidden="1" customHeight="1" outlineLevel="4">
      <c r="C2842" s="668"/>
      <c r="D2842" s="457"/>
      <c r="E2842" s="461"/>
      <c r="F2842" s="462"/>
      <c r="G2842" s="460">
        <f t="shared" si="555"/>
        <v>0</v>
      </c>
      <c r="H2842" s="637"/>
      <c r="I2842" s="641"/>
      <c r="J2842" s="344"/>
      <c r="K2842" s="331"/>
      <c r="L2842" s="331"/>
      <c r="M2842" s="331"/>
      <c r="N2842" s="331"/>
    </row>
    <row r="2843" spans="2:14" ht="18" hidden="1" customHeight="1" outlineLevel="4">
      <c r="C2843" s="668"/>
      <c r="D2843" s="457"/>
      <c r="E2843" s="461"/>
      <c r="F2843" s="462"/>
      <c r="G2843" s="460">
        <f t="shared" si="555"/>
        <v>0</v>
      </c>
      <c r="H2843" s="637"/>
      <c r="I2843" s="641"/>
      <c r="J2843" s="344"/>
      <c r="K2843" s="331"/>
      <c r="L2843" s="331"/>
      <c r="M2843" s="331"/>
      <c r="N2843" s="331"/>
    </row>
    <row r="2844" spans="2:14" ht="18" hidden="1" customHeight="1" outlineLevel="4">
      <c r="C2844" s="668"/>
      <c r="D2844" s="457"/>
      <c r="E2844" s="461"/>
      <c r="F2844" s="462"/>
      <c r="G2844" s="460">
        <f>F2844-E2844</f>
        <v>0</v>
      </c>
      <c r="H2844" s="637"/>
      <c r="I2844" s="641"/>
      <c r="J2844" s="344"/>
      <c r="K2844" s="331"/>
      <c r="L2844" s="331"/>
      <c r="M2844" s="331"/>
      <c r="N2844" s="331"/>
    </row>
    <row r="2845" spans="2:14" ht="18" hidden="1" customHeight="1" outlineLevel="4">
      <c r="C2845" s="668"/>
      <c r="D2845" s="463"/>
      <c r="E2845" s="464"/>
      <c r="F2845" s="465"/>
      <c r="G2845" s="460">
        <f t="shared" ref="G2845" si="556">F2845-E2845</f>
        <v>0</v>
      </c>
      <c r="H2845" s="639"/>
      <c r="I2845" s="642"/>
      <c r="J2845" s="344"/>
      <c r="K2845" s="331"/>
      <c r="L2845" s="331"/>
      <c r="M2845" s="331"/>
      <c r="N2845" s="331"/>
    </row>
    <row r="2846" spans="2:14" ht="18" hidden="1" customHeight="1" outlineLevel="3" collapsed="1" thickBot="1">
      <c r="C2846" s="669"/>
      <c r="D2846" s="429" t="s">
        <v>117</v>
      </c>
      <c r="E2846" s="423">
        <f>SUM(E2839:E2845)</f>
        <v>0</v>
      </c>
      <c r="F2846" s="423">
        <f>SUM(F2839:F2845)</f>
        <v>0</v>
      </c>
      <c r="G2846" s="443">
        <f>SUM(G2839:G2845)</f>
        <v>0</v>
      </c>
      <c r="H2846" s="654"/>
      <c r="I2846" s="655"/>
      <c r="J2846" s="344"/>
      <c r="K2846" s="331"/>
      <c r="L2846" s="331"/>
      <c r="M2846" s="331"/>
      <c r="N2846" s="331"/>
    </row>
    <row r="2847" spans="2:14" s="192" customFormat="1" ht="18" hidden="1" customHeight="1" outlineLevel="3">
      <c r="B2847"/>
      <c r="C2847" s="667" t="s">
        <v>136</v>
      </c>
      <c r="D2847" s="421"/>
      <c r="E2847" s="422"/>
      <c r="F2847" s="414"/>
      <c r="G2847" s="442">
        <f>F2847-E2847</f>
        <v>0</v>
      </c>
      <c r="H2847" s="651"/>
      <c r="I2847" s="652"/>
      <c r="J2847" s="363"/>
      <c r="K2847" s="364"/>
      <c r="L2847" s="364"/>
      <c r="M2847" s="364"/>
      <c r="N2847" s="364"/>
    </row>
    <row r="2848" spans="2:14" ht="18" hidden="1" customHeight="1" outlineLevel="3">
      <c r="C2848" s="668"/>
      <c r="D2848" s="457"/>
      <c r="E2848" s="458"/>
      <c r="F2848" s="459"/>
      <c r="G2848" s="460">
        <f t="shared" ref="G2848:G2850" si="557">F2848-E2848</f>
        <v>0</v>
      </c>
      <c r="H2848" s="637"/>
      <c r="I2848" s="641"/>
      <c r="J2848" s="344"/>
      <c r="K2848" s="331"/>
      <c r="L2848" s="331"/>
      <c r="M2848" s="331"/>
      <c r="N2848" s="331"/>
    </row>
    <row r="2849" spans="2:14" ht="18" hidden="1" customHeight="1" outlineLevel="3">
      <c r="C2849" s="668"/>
      <c r="D2849" s="457"/>
      <c r="E2849" s="461"/>
      <c r="F2849" s="462"/>
      <c r="G2849" s="460">
        <f t="shared" si="557"/>
        <v>0</v>
      </c>
      <c r="H2849" s="637"/>
      <c r="I2849" s="641"/>
      <c r="J2849" s="344"/>
      <c r="K2849" s="331"/>
      <c r="L2849" s="331"/>
      <c r="M2849" s="331"/>
      <c r="N2849" s="331"/>
    </row>
    <row r="2850" spans="2:14" ht="18" hidden="1" customHeight="1" outlineLevel="4">
      <c r="C2850" s="668"/>
      <c r="D2850" s="457"/>
      <c r="E2850" s="461"/>
      <c r="F2850" s="462"/>
      <c r="G2850" s="460">
        <f t="shared" si="557"/>
        <v>0</v>
      </c>
      <c r="H2850" s="637"/>
      <c r="I2850" s="641"/>
      <c r="J2850" s="344"/>
      <c r="K2850" s="331"/>
      <c r="L2850" s="331"/>
      <c r="M2850" s="331"/>
      <c r="N2850" s="331"/>
    </row>
    <row r="2851" spans="2:14" ht="18" hidden="1" customHeight="1" outlineLevel="4">
      <c r="C2851" s="668"/>
      <c r="D2851" s="457"/>
      <c r="E2851" s="461"/>
      <c r="F2851" s="462"/>
      <c r="G2851" s="460">
        <f>F2851-E2851</f>
        <v>0</v>
      </c>
      <c r="H2851" s="637"/>
      <c r="I2851" s="641"/>
      <c r="J2851" s="344"/>
      <c r="K2851" s="331"/>
      <c r="L2851" s="331"/>
      <c r="M2851" s="331"/>
      <c r="N2851" s="331"/>
    </row>
    <row r="2852" spans="2:14" ht="18" hidden="1" customHeight="1" outlineLevel="4">
      <c r="C2852" s="668"/>
      <c r="D2852" s="457"/>
      <c r="E2852" s="461"/>
      <c r="F2852" s="462"/>
      <c r="G2852" s="460">
        <f t="shared" ref="G2852:G2853" si="558">F2852-E2852</f>
        <v>0</v>
      </c>
      <c r="H2852" s="637"/>
      <c r="I2852" s="641"/>
      <c r="J2852" s="344"/>
      <c r="K2852" s="331"/>
      <c r="L2852" s="331"/>
      <c r="M2852" s="331"/>
      <c r="N2852" s="331"/>
    </row>
    <row r="2853" spans="2:14" ht="18" hidden="1" customHeight="1" outlineLevel="4">
      <c r="C2853" s="668"/>
      <c r="D2853" s="463"/>
      <c r="E2853" s="464"/>
      <c r="F2853" s="465"/>
      <c r="G2853" s="460">
        <f t="shared" si="558"/>
        <v>0</v>
      </c>
      <c r="H2853" s="639"/>
      <c r="I2853" s="642"/>
      <c r="J2853" s="344"/>
      <c r="K2853" s="331"/>
      <c r="L2853" s="331"/>
      <c r="M2853" s="331"/>
      <c r="N2853" s="331"/>
    </row>
    <row r="2854" spans="2:14" ht="18" hidden="1" customHeight="1" outlineLevel="3" collapsed="1" thickBot="1">
      <c r="C2854" s="669"/>
      <c r="D2854" s="429" t="s">
        <v>117</v>
      </c>
      <c r="E2854" s="424">
        <f>SUM(E2847:E2853)</f>
        <v>0</v>
      </c>
      <c r="F2854" s="424">
        <f>SUM(F2847:F2853)</f>
        <v>0</v>
      </c>
      <c r="G2854" s="425">
        <f>SUM(G2847:G2853)</f>
        <v>0</v>
      </c>
      <c r="H2854" s="659"/>
      <c r="I2854" s="660"/>
      <c r="J2854" s="344"/>
      <c r="K2854" s="331"/>
      <c r="L2854" s="331"/>
      <c r="M2854" s="331"/>
      <c r="N2854" s="331"/>
    </row>
    <row r="2855" spans="2:14" s="193" customFormat="1" ht="18" hidden="1" customHeight="1" outlineLevel="2" collapsed="1" thickBot="1">
      <c r="B2855"/>
      <c r="C2855" s="663" t="s">
        <v>169</v>
      </c>
      <c r="D2855" s="664"/>
      <c r="E2855" s="426">
        <f>SUM(E2702,E2710,E2718,E2726,E2734,E2742,E2750,E2758,E2766,E2774,E2782,E2790,E2798,E2806,E2814,E2822,E2830,E2838,E2846,E2854)</f>
        <v>0</v>
      </c>
      <c r="F2855" s="427">
        <f t="shared" ref="F2855" si="559">SUM(F2702,F2710,F2718,F2726,F2734,F2742,F2750,F2758,F2766,F2774,F2782,F2790,F2798,F2806,F2814,F2822,F2830,F2838,F2846,F2854)</f>
        <v>0</v>
      </c>
      <c r="G2855" s="428">
        <f>SUM(G2702,G2710,G2718,G2726,G2734,G2742,G2750,G2758,G2766,G2774,G2782,G2790,G2798,G2806,G2814,G2822,G2830,G2838,G2846,G2854)</f>
        <v>0</v>
      </c>
      <c r="H2855" s="665"/>
      <c r="I2855" s="666"/>
      <c r="J2855" s="365"/>
      <c r="K2855" s="366"/>
      <c r="L2855" s="366"/>
      <c r="M2855" s="366"/>
      <c r="N2855" s="366"/>
    </row>
    <row r="2856" spans="2:14" s="434" customFormat="1" ht="18" hidden="1" customHeight="1" outlineLevel="1" collapsed="1">
      <c r="B2856" s="72"/>
      <c r="C2856" s="485"/>
      <c r="D2856" s="430"/>
      <c r="E2856" s="431"/>
      <c r="F2856" s="431"/>
      <c r="G2856" s="431"/>
      <c r="H2856" s="432"/>
      <c r="I2856" s="432"/>
      <c r="J2856" s="433"/>
      <c r="K2856" s="433"/>
      <c r="L2856" s="433"/>
      <c r="M2856" s="433"/>
      <c r="N2856" s="433"/>
    </row>
    <row r="2857" spans="2:14" ht="23.1" hidden="1" customHeight="1" outlineLevel="1" thickBot="1">
      <c r="C2857" s="482" t="s">
        <v>170</v>
      </c>
      <c r="D2857" s="189"/>
      <c r="E2857" s="190" t="str">
        <f>IF('1.Demande d''admissibilité'!C68=0,"",'1.Demande d''admissibilité'!C2068)</f>
        <v/>
      </c>
      <c r="F2857" s="189"/>
      <c r="G2857" s="189"/>
      <c r="H2857" s="189"/>
      <c r="I2857" s="191" t="str">
        <f>G42</f>
        <v>PE2XX-XXXX</v>
      </c>
      <c r="J2857" s="344"/>
      <c r="K2857" s="331"/>
      <c r="L2857" s="331"/>
      <c r="M2857" s="331"/>
      <c r="N2857" s="331"/>
    </row>
    <row r="2858" spans="2:14" ht="22.5" hidden="1" customHeight="1" outlineLevel="2">
      <c r="C2858" s="635" t="s">
        <v>106</v>
      </c>
      <c r="D2858" s="636"/>
      <c r="E2858" s="644" t="s">
        <v>107</v>
      </c>
      <c r="F2858" s="645"/>
      <c r="G2858" s="646"/>
      <c r="H2858" s="656" t="s">
        <v>108</v>
      </c>
      <c r="I2858" s="635"/>
      <c r="J2858" s="344"/>
      <c r="K2858" s="331"/>
      <c r="L2858" s="331"/>
      <c r="M2858" s="331"/>
      <c r="N2858" s="331"/>
    </row>
    <row r="2859" spans="2:14" s="65" customFormat="1" ht="46.05" hidden="1" customHeight="1" outlineLevel="2" thickBot="1">
      <c r="C2859" s="483" t="s">
        <v>109</v>
      </c>
      <c r="D2859" s="472" t="s">
        <v>110</v>
      </c>
      <c r="E2859" s="419" t="s">
        <v>111</v>
      </c>
      <c r="F2859" s="408" t="s">
        <v>112</v>
      </c>
      <c r="G2859" s="419" t="s">
        <v>113</v>
      </c>
      <c r="H2859" s="649" t="s">
        <v>114</v>
      </c>
      <c r="I2859" s="650"/>
      <c r="J2859" s="420"/>
      <c r="K2859" s="333"/>
      <c r="L2859" s="333"/>
      <c r="M2859" s="333"/>
      <c r="N2859" s="333"/>
    </row>
    <row r="2860" spans="2:14" ht="18" hidden="1" customHeight="1" outlineLevel="2">
      <c r="C2860" s="667" t="s">
        <v>115</v>
      </c>
      <c r="D2860" s="471"/>
      <c r="E2860" s="422"/>
      <c r="F2860" s="414"/>
      <c r="G2860" s="442">
        <f>F2860-E2860</f>
        <v>0</v>
      </c>
      <c r="H2860" s="651"/>
      <c r="I2860" s="652"/>
      <c r="J2860" s="344"/>
      <c r="K2860" s="331"/>
      <c r="L2860" s="331"/>
      <c r="M2860" s="331"/>
      <c r="N2860" s="331"/>
    </row>
    <row r="2861" spans="2:14" ht="18" hidden="1" customHeight="1" outlineLevel="2">
      <c r="C2861" s="668"/>
      <c r="D2861" s="457"/>
      <c r="E2861" s="458"/>
      <c r="F2861" s="459"/>
      <c r="G2861" s="460">
        <f t="shared" ref="G2861:G2864" si="560">F2861-E2861</f>
        <v>0</v>
      </c>
      <c r="H2861" s="637"/>
      <c r="I2861" s="641"/>
      <c r="J2861" s="344"/>
      <c r="K2861" s="331"/>
      <c r="L2861" s="331"/>
      <c r="M2861" s="331"/>
      <c r="N2861" s="331"/>
    </row>
    <row r="2862" spans="2:14" ht="18" hidden="1" customHeight="1" outlineLevel="2">
      <c r="C2862" s="668"/>
      <c r="D2862" s="457"/>
      <c r="E2862" s="461"/>
      <c r="F2862" s="462"/>
      <c r="G2862" s="460">
        <f t="shared" si="560"/>
        <v>0</v>
      </c>
      <c r="H2862" s="637"/>
      <c r="I2862" s="641"/>
      <c r="J2862" s="344"/>
      <c r="K2862" s="331"/>
      <c r="L2862" s="331"/>
      <c r="M2862" s="331"/>
      <c r="N2862" s="331"/>
    </row>
    <row r="2863" spans="2:14" ht="18" hidden="1" customHeight="1" outlineLevel="3">
      <c r="C2863" s="668"/>
      <c r="D2863" s="457"/>
      <c r="E2863" s="461"/>
      <c r="F2863" s="462"/>
      <c r="G2863" s="460">
        <f t="shared" si="560"/>
        <v>0</v>
      </c>
      <c r="H2863" s="637"/>
      <c r="I2863" s="641"/>
      <c r="J2863" s="344"/>
      <c r="K2863" s="331"/>
      <c r="L2863" s="331"/>
      <c r="M2863" s="331"/>
      <c r="N2863" s="331"/>
    </row>
    <row r="2864" spans="2:14" ht="18" hidden="1" customHeight="1" outlineLevel="3">
      <c r="C2864" s="668"/>
      <c r="D2864" s="457"/>
      <c r="E2864" s="461"/>
      <c r="F2864" s="462"/>
      <c r="G2864" s="460">
        <f t="shared" si="560"/>
        <v>0</v>
      </c>
      <c r="H2864" s="637"/>
      <c r="I2864" s="641"/>
      <c r="J2864" s="344"/>
      <c r="K2864" s="331"/>
      <c r="L2864" s="331"/>
      <c r="M2864" s="331"/>
      <c r="N2864" s="331"/>
    </row>
    <row r="2865" spans="2:14" ht="18" hidden="1" customHeight="1" outlineLevel="3">
      <c r="C2865" s="668"/>
      <c r="D2865" s="457"/>
      <c r="E2865" s="461"/>
      <c r="F2865" s="462"/>
      <c r="G2865" s="460">
        <f>F2865-E2865</f>
        <v>0</v>
      </c>
      <c r="H2865" s="637"/>
      <c r="I2865" s="641"/>
      <c r="J2865" s="344"/>
      <c r="K2865" s="331"/>
      <c r="L2865" s="331"/>
      <c r="M2865" s="331"/>
      <c r="N2865" s="331"/>
    </row>
    <row r="2866" spans="2:14" ht="18" hidden="1" customHeight="1" outlineLevel="3">
      <c r="C2866" s="668"/>
      <c r="D2866" s="463"/>
      <c r="E2866" s="464"/>
      <c r="F2866" s="465"/>
      <c r="G2866" s="460">
        <f t="shared" ref="G2866" si="561">F2866-E2866</f>
        <v>0</v>
      </c>
      <c r="H2866" s="639"/>
      <c r="I2866" s="642"/>
      <c r="J2866" s="344"/>
      <c r="K2866" s="331"/>
      <c r="L2866" s="331"/>
      <c r="M2866" s="331"/>
      <c r="N2866" s="331"/>
    </row>
    <row r="2867" spans="2:14" ht="18" hidden="1" customHeight="1" outlineLevel="2" collapsed="1" thickBot="1">
      <c r="C2867" s="669"/>
      <c r="D2867" s="429" t="s">
        <v>117</v>
      </c>
      <c r="E2867" s="423">
        <f>SUM(E2860:E2866)</f>
        <v>0</v>
      </c>
      <c r="F2867" s="423">
        <f>SUM(F2860:F2866)</f>
        <v>0</v>
      </c>
      <c r="G2867" s="443">
        <f>SUM(G2860:G2866)</f>
        <v>0</v>
      </c>
      <c r="H2867" s="654"/>
      <c r="I2867" s="655"/>
      <c r="J2867" s="344"/>
      <c r="K2867" s="331"/>
      <c r="L2867" s="331"/>
      <c r="M2867" s="331"/>
      <c r="N2867" s="331"/>
    </row>
    <row r="2868" spans="2:14" s="192" customFormat="1" ht="18" hidden="1" customHeight="1" outlineLevel="2">
      <c r="B2868"/>
      <c r="C2868" s="667" t="s">
        <v>118</v>
      </c>
      <c r="D2868" s="421"/>
      <c r="E2868" s="422"/>
      <c r="F2868" s="414"/>
      <c r="G2868" s="442">
        <f>F2868-E2868</f>
        <v>0</v>
      </c>
      <c r="H2868" s="651"/>
      <c r="I2868" s="652"/>
      <c r="J2868" s="363"/>
      <c r="K2868" s="364"/>
      <c r="L2868" s="364"/>
      <c r="M2868" s="364"/>
      <c r="N2868" s="364"/>
    </row>
    <row r="2869" spans="2:14" ht="18" hidden="1" customHeight="1" outlineLevel="2">
      <c r="C2869" s="668"/>
      <c r="D2869" s="457"/>
      <c r="E2869" s="458"/>
      <c r="F2869" s="459"/>
      <c r="G2869" s="460">
        <f>F2869-E2869</f>
        <v>0</v>
      </c>
      <c r="H2869" s="637"/>
      <c r="I2869" s="641"/>
      <c r="J2869" s="344"/>
      <c r="K2869" s="331"/>
      <c r="L2869" s="331"/>
      <c r="M2869" s="331"/>
      <c r="N2869" s="331"/>
    </row>
    <row r="2870" spans="2:14" ht="18" hidden="1" customHeight="1" outlineLevel="2">
      <c r="C2870" s="668"/>
      <c r="D2870" s="457"/>
      <c r="E2870" s="461"/>
      <c r="F2870" s="462"/>
      <c r="G2870" s="460">
        <f>F2870-E2870</f>
        <v>0</v>
      </c>
      <c r="H2870" s="637"/>
      <c r="I2870" s="641"/>
      <c r="J2870" s="344"/>
      <c r="K2870" s="331"/>
      <c r="L2870" s="331"/>
      <c r="M2870" s="331"/>
      <c r="N2870" s="331"/>
    </row>
    <row r="2871" spans="2:14" ht="18" hidden="1" customHeight="1" outlineLevel="3">
      <c r="C2871" s="668"/>
      <c r="D2871" s="457"/>
      <c r="E2871" s="461"/>
      <c r="F2871" s="462"/>
      <c r="G2871" s="460">
        <f t="shared" ref="G2871:G2874" si="562">F2871-E2871</f>
        <v>0</v>
      </c>
      <c r="H2871" s="637"/>
      <c r="I2871" s="641"/>
      <c r="J2871" s="344"/>
      <c r="K2871" s="331"/>
      <c r="L2871" s="331"/>
      <c r="M2871" s="331"/>
      <c r="N2871" s="331"/>
    </row>
    <row r="2872" spans="2:14" ht="18" hidden="1" customHeight="1" outlineLevel="3">
      <c r="C2872" s="668"/>
      <c r="D2872" s="457"/>
      <c r="E2872" s="461"/>
      <c r="F2872" s="462"/>
      <c r="G2872" s="460">
        <f t="shared" si="562"/>
        <v>0</v>
      </c>
      <c r="H2872" s="637"/>
      <c r="I2872" s="641"/>
      <c r="J2872" s="344"/>
      <c r="K2872" s="331"/>
      <c r="L2872" s="331"/>
      <c r="M2872" s="331"/>
      <c r="N2872" s="331"/>
    </row>
    <row r="2873" spans="2:14" ht="18" hidden="1" customHeight="1" outlineLevel="3">
      <c r="C2873" s="668"/>
      <c r="D2873" s="457"/>
      <c r="E2873" s="461"/>
      <c r="F2873" s="462"/>
      <c r="G2873" s="460">
        <f t="shared" si="562"/>
        <v>0</v>
      </c>
      <c r="H2873" s="637"/>
      <c r="I2873" s="641"/>
      <c r="J2873" s="344"/>
      <c r="K2873" s="331"/>
      <c r="L2873" s="331"/>
      <c r="M2873" s="331"/>
      <c r="N2873" s="331"/>
    </row>
    <row r="2874" spans="2:14" ht="18" hidden="1" customHeight="1" outlineLevel="3">
      <c r="C2874" s="668"/>
      <c r="D2874" s="463"/>
      <c r="E2874" s="464"/>
      <c r="F2874" s="465"/>
      <c r="G2874" s="460">
        <f t="shared" si="562"/>
        <v>0</v>
      </c>
      <c r="H2874" s="639"/>
      <c r="I2874" s="642"/>
      <c r="J2874" s="344"/>
      <c r="K2874" s="331"/>
      <c r="L2874" s="331"/>
      <c r="M2874" s="331"/>
      <c r="N2874" s="331"/>
    </row>
    <row r="2875" spans="2:14" ht="18" hidden="1" customHeight="1" outlineLevel="2" collapsed="1" thickBot="1">
      <c r="C2875" s="669"/>
      <c r="D2875" s="429" t="s">
        <v>117</v>
      </c>
      <c r="E2875" s="424">
        <f>SUM(E2868:E2874)</f>
        <v>0</v>
      </c>
      <c r="F2875" s="424">
        <f>SUM(F2868:F2874)</f>
        <v>0</v>
      </c>
      <c r="G2875" s="425">
        <f>SUM(G2868:G2874)</f>
        <v>0</v>
      </c>
      <c r="H2875" s="659"/>
      <c r="I2875" s="660"/>
      <c r="J2875" s="344"/>
      <c r="K2875" s="331"/>
      <c r="L2875" s="331"/>
      <c r="M2875" s="331"/>
      <c r="N2875" s="331"/>
    </row>
    <row r="2876" spans="2:14" s="193" customFormat="1" ht="18" hidden="1" customHeight="1" outlineLevel="2">
      <c r="B2876"/>
      <c r="C2876" s="667" t="s">
        <v>119</v>
      </c>
      <c r="D2876" s="421"/>
      <c r="E2876" s="422"/>
      <c r="F2876" s="414"/>
      <c r="G2876" s="442">
        <f>F2876-E2876</f>
        <v>0</v>
      </c>
      <c r="H2876" s="661"/>
      <c r="I2876" s="662"/>
      <c r="J2876" s="365"/>
      <c r="K2876" s="366"/>
      <c r="L2876" s="366"/>
      <c r="M2876" s="366"/>
      <c r="N2876" s="366"/>
    </row>
    <row r="2877" spans="2:14" ht="18" hidden="1" customHeight="1" outlineLevel="2">
      <c r="C2877" s="668"/>
      <c r="D2877" s="457"/>
      <c r="E2877" s="458"/>
      <c r="F2877" s="459"/>
      <c r="G2877" s="460">
        <f t="shared" ref="G2877:G2881" si="563">F2877-E2877</f>
        <v>0</v>
      </c>
      <c r="H2877" s="637"/>
      <c r="I2877" s="638"/>
      <c r="J2877" s="344"/>
      <c r="K2877" s="331"/>
      <c r="L2877" s="331"/>
      <c r="M2877" s="331"/>
      <c r="N2877" s="331"/>
    </row>
    <row r="2878" spans="2:14" ht="18" hidden="1" customHeight="1" outlineLevel="2">
      <c r="C2878" s="668"/>
      <c r="D2878" s="457"/>
      <c r="E2878" s="461"/>
      <c r="F2878" s="462"/>
      <c r="G2878" s="460">
        <f t="shared" si="563"/>
        <v>0</v>
      </c>
      <c r="H2878" s="637"/>
      <c r="I2878" s="638"/>
      <c r="J2878" s="344"/>
      <c r="K2878" s="331"/>
      <c r="L2878" s="331"/>
      <c r="M2878" s="331"/>
      <c r="N2878" s="331"/>
    </row>
    <row r="2879" spans="2:14" ht="18" hidden="1" customHeight="1" outlineLevel="3">
      <c r="C2879" s="668"/>
      <c r="D2879" s="457"/>
      <c r="E2879" s="461"/>
      <c r="F2879" s="462"/>
      <c r="G2879" s="460">
        <f t="shared" si="563"/>
        <v>0</v>
      </c>
      <c r="H2879" s="637"/>
      <c r="I2879" s="638"/>
      <c r="J2879" s="344"/>
      <c r="K2879" s="331"/>
      <c r="L2879" s="331"/>
      <c r="M2879" s="331"/>
      <c r="N2879" s="331"/>
    </row>
    <row r="2880" spans="2:14" ht="18" hidden="1" customHeight="1" outlineLevel="3">
      <c r="C2880" s="668"/>
      <c r="D2880" s="457"/>
      <c r="E2880" s="461"/>
      <c r="F2880" s="462"/>
      <c r="G2880" s="460">
        <f t="shared" si="563"/>
        <v>0</v>
      </c>
      <c r="H2880" s="637"/>
      <c r="I2880" s="638"/>
      <c r="J2880" s="344"/>
      <c r="K2880" s="331"/>
      <c r="L2880" s="331"/>
      <c r="M2880" s="331"/>
      <c r="N2880" s="331"/>
    </row>
    <row r="2881" spans="2:14" ht="18" hidden="1" customHeight="1" outlineLevel="3">
      <c r="C2881" s="668"/>
      <c r="D2881" s="457"/>
      <c r="E2881" s="461"/>
      <c r="F2881" s="462"/>
      <c r="G2881" s="460">
        <f t="shared" si="563"/>
        <v>0</v>
      </c>
      <c r="H2881" s="637"/>
      <c r="I2881" s="638"/>
      <c r="J2881" s="344"/>
      <c r="K2881" s="331"/>
      <c r="L2881" s="331"/>
      <c r="M2881" s="331"/>
      <c r="N2881" s="331"/>
    </row>
    <row r="2882" spans="2:14" ht="18" hidden="1" customHeight="1" outlineLevel="3">
      <c r="C2882" s="668"/>
      <c r="D2882" s="463"/>
      <c r="E2882" s="464"/>
      <c r="F2882" s="465"/>
      <c r="G2882" s="460">
        <f>F2882-E2882</f>
        <v>0</v>
      </c>
      <c r="H2882" s="639"/>
      <c r="I2882" s="640"/>
      <c r="J2882" s="344"/>
      <c r="K2882" s="331"/>
      <c r="L2882" s="331"/>
      <c r="M2882" s="331"/>
      <c r="N2882" s="331"/>
    </row>
    <row r="2883" spans="2:14" ht="18" hidden="1" customHeight="1" outlineLevel="2" collapsed="1" thickBot="1">
      <c r="C2883" s="669"/>
      <c r="D2883" s="429" t="s">
        <v>117</v>
      </c>
      <c r="E2883" s="367">
        <f>SUM(E2876:E2882)</f>
        <v>0</v>
      </c>
      <c r="F2883" s="367">
        <f>SUM(F2876:F2882)</f>
        <v>0</v>
      </c>
      <c r="G2883" s="415">
        <f>SUM(G2876:G2882)</f>
        <v>0</v>
      </c>
      <c r="H2883" s="657"/>
      <c r="I2883" s="658"/>
      <c r="J2883" s="344"/>
      <c r="K2883" s="331"/>
      <c r="L2883" s="331"/>
      <c r="M2883" s="331"/>
      <c r="N2883" s="331"/>
    </row>
    <row r="2884" spans="2:14" s="192" customFormat="1" ht="18" hidden="1" customHeight="1" outlineLevel="2">
      <c r="B2884"/>
      <c r="C2884" s="667" t="s">
        <v>120</v>
      </c>
      <c r="D2884" s="421"/>
      <c r="E2884" s="422"/>
      <c r="F2884" s="414"/>
      <c r="G2884" s="442">
        <f>F2884-E2884</f>
        <v>0</v>
      </c>
      <c r="H2884" s="651"/>
      <c r="I2884" s="652"/>
      <c r="J2884" s="363"/>
      <c r="K2884" s="364"/>
      <c r="L2884" s="364"/>
      <c r="M2884" s="364"/>
      <c r="N2884" s="364"/>
    </row>
    <row r="2885" spans="2:14" ht="18" hidden="1" customHeight="1" outlineLevel="2">
      <c r="C2885" s="668"/>
      <c r="D2885" s="457"/>
      <c r="E2885" s="458"/>
      <c r="F2885" s="459"/>
      <c r="G2885" s="460">
        <f>F2885-E2885</f>
        <v>0</v>
      </c>
      <c r="H2885" s="637"/>
      <c r="I2885" s="641"/>
      <c r="J2885" s="344"/>
      <c r="K2885" s="331"/>
      <c r="L2885" s="331"/>
      <c r="M2885" s="331"/>
      <c r="N2885" s="331"/>
    </row>
    <row r="2886" spans="2:14" ht="18" hidden="1" customHeight="1" outlineLevel="2">
      <c r="C2886" s="668"/>
      <c r="D2886" s="457"/>
      <c r="E2886" s="461"/>
      <c r="F2886" s="462"/>
      <c r="G2886" s="460">
        <f t="shared" ref="G2886:G2888" si="564">F2886-E2886</f>
        <v>0</v>
      </c>
      <c r="H2886" s="637"/>
      <c r="I2886" s="641"/>
      <c r="J2886" s="344"/>
      <c r="K2886" s="331"/>
      <c r="L2886" s="331"/>
      <c r="M2886" s="331"/>
      <c r="N2886" s="331"/>
    </row>
    <row r="2887" spans="2:14" ht="18" hidden="1" customHeight="1" outlineLevel="3">
      <c r="C2887" s="668"/>
      <c r="D2887" s="457"/>
      <c r="E2887" s="461"/>
      <c r="F2887" s="462"/>
      <c r="G2887" s="460">
        <f t="shared" si="564"/>
        <v>0</v>
      </c>
      <c r="H2887" s="637"/>
      <c r="I2887" s="641"/>
      <c r="J2887" s="344"/>
      <c r="K2887" s="331"/>
      <c r="L2887" s="331"/>
      <c r="M2887" s="331"/>
      <c r="N2887" s="331"/>
    </row>
    <row r="2888" spans="2:14" ht="18" hidden="1" customHeight="1" outlineLevel="3">
      <c r="C2888" s="668"/>
      <c r="D2888" s="457"/>
      <c r="E2888" s="461"/>
      <c r="F2888" s="462"/>
      <c r="G2888" s="460">
        <f t="shared" si="564"/>
        <v>0</v>
      </c>
      <c r="H2888" s="637"/>
      <c r="I2888" s="641"/>
      <c r="J2888" s="344"/>
      <c r="K2888" s="331"/>
      <c r="L2888" s="331"/>
      <c r="M2888" s="331"/>
      <c r="N2888" s="331"/>
    </row>
    <row r="2889" spans="2:14" ht="18" hidden="1" customHeight="1" outlineLevel="3">
      <c r="C2889" s="668"/>
      <c r="D2889" s="457"/>
      <c r="E2889" s="461"/>
      <c r="F2889" s="462"/>
      <c r="G2889" s="460">
        <f>F2889-E2889</f>
        <v>0</v>
      </c>
      <c r="H2889" s="637"/>
      <c r="I2889" s="641"/>
      <c r="J2889" s="344"/>
      <c r="K2889" s="331"/>
      <c r="L2889" s="331"/>
      <c r="M2889" s="331"/>
      <c r="N2889" s="331"/>
    </row>
    <row r="2890" spans="2:14" ht="18" hidden="1" customHeight="1" outlineLevel="3">
      <c r="C2890" s="668"/>
      <c r="D2890" s="463"/>
      <c r="E2890" s="464"/>
      <c r="F2890" s="465"/>
      <c r="G2890" s="460">
        <f t="shared" ref="G2890" si="565">F2890-E2890</f>
        <v>0</v>
      </c>
      <c r="H2890" s="639"/>
      <c r="I2890" s="642"/>
      <c r="J2890" s="344"/>
      <c r="K2890" s="331"/>
      <c r="L2890" s="331"/>
      <c r="M2890" s="331"/>
      <c r="N2890" s="331"/>
    </row>
    <row r="2891" spans="2:14" ht="18" hidden="1" customHeight="1" outlineLevel="2" collapsed="1" thickBot="1">
      <c r="C2891" s="669"/>
      <c r="D2891" s="429" t="s">
        <v>117</v>
      </c>
      <c r="E2891" s="424">
        <f>SUM(E2884:E2890)</f>
        <v>0</v>
      </c>
      <c r="F2891" s="424">
        <f>SUM(F2884:F2890)</f>
        <v>0</v>
      </c>
      <c r="G2891" s="425">
        <f>SUM(G2884:G2890)</f>
        <v>0</v>
      </c>
      <c r="H2891" s="659"/>
      <c r="I2891" s="660"/>
      <c r="J2891" s="344"/>
      <c r="K2891" s="331"/>
      <c r="L2891" s="331"/>
      <c r="M2891" s="331"/>
      <c r="N2891" s="331"/>
    </row>
    <row r="2892" spans="2:14" s="192" customFormat="1" ht="18" hidden="1" customHeight="1" outlineLevel="2">
      <c r="B2892"/>
      <c r="C2892" s="667" t="s">
        <v>121</v>
      </c>
      <c r="D2892" s="421"/>
      <c r="E2892" s="422"/>
      <c r="F2892" s="414"/>
      <c r="G2892" s="442">
        <f>F2892-E2892</f>
        <v>0</v>
      </c>
      <c r="H2892" s="651"/>
      <c r="I2892" s="652"/>
      <c r="J2892" s="363"/>
      <c r="K2892" s="364"/>
      <c r="L2892" s="364"/>
      <c r="M2892" s="364"/>
      <c r="N2892" s="364"/>
    </row>
    <row r="2893" spans="2:14" ht="18" hidden="1" customHeight="1" outlineLevel="2">
      <c r="C2893" s="668"/>
      <c r="D2893" s="457"/>
      <c r="E2893" s="458"/>
      <c r="F2893" s="459"/>
      <c r="G2893" s="460">
        <f t="shared" ref="G2893:G2895" si="566">F2893-E2893</f>
        <v>0</v>
      </c>
      <c r="H2893" s="637"/>
      <c r="I2893" s="641"/>
      <c r="J2893" s="344"/>
      <c r="K2893" s="331"/>
      <c r="L2893" s="331"/>
      <c r="M2893" s="331"/>
      <c r="N2893" s="331"/>
    </row>
    <row r="2894" spans="2:14" ht="18" hidden="1" customHeight="1" outlineLevel="2">
      <c r="C2894" s="668"/>
      <c r="D2894" s="457"/>
      <c r="E2894" s="461"/>
      <c r="F2894" s="462"/>
      <c r="G2894" s="460">
        <f t="shared" si="566"/>
        <v>0</v>
      </c>
      <c r="H2894" s="637"/>
      <c r="I2894" s="641"/>
      <c r="J2894" s="344"/>
      <c r="K2894" s="331"/>
      <c r="L2894" s="331"/>
      <c r="M2894" s="331"/>
      <c r="N2894" s="331"/>
    </row>
    <row r="2895" spans="2:14" ht="18" hidden="1" customHeight="1" outlineLevel="3">
      <c r="C2895" s="668"/>
      <c r="D2895" s="457"/>
      <c r="E2895" s="461"/>
      <c r="F2895" s="462"/>
      <c r="G2895" s="460">
        <f t="shared" si="566"/>
        <v>0</v>
      </c>
      <c r="H2895" s="637"/>
      <c r="I2895" s="641"/>
      <c r="J2895" s="344"/>
      <c r="K2895" s="331"/>
      <c r="L2895" s="331"/>
      <c r="M2895" s="331"/>
      <c r="N2895" s="331"/>
    </row>
    <row r="2896" spans="2:14" ht="18" hidden="1" customHeight="1" outlineLevel="3">
      <c r="C2896" s="668"/>
      <c r="D2896" s="457"/>
      <c r="E2896" s="461"/>
      <c r="F2896" s="462"/>
      <c r="G2896" s="460">
        <f>F2896-E2896</f>
        <v>0</v>
      </c>
      <c r="H2896" s="637"/>
      <c r="I2896" s="641"/>
      <c r="J2896" s="344"/>
      <c r="K2896" s="331"/>
      <c r="L2896" s="331"/>
      <c r="M2896" s="331"/>
      <c r="N2896" s="331"/>
    </row>
    <row r="2897" spans="2:14" ht="18" hidden="1" customHeight="1" outlineLevel="3">
      <c r="C2897" s="668"/>
      <c r="D2897" s="457"/>
      <c r="E2897" s="461"/>
      <c r="F2897" s="462"/>
      <c r="G2897" s="460">
        <f t="shared" ref="G2897:G2898" si="567">F2897-E2897</f>
        <v>0</v>
      </c>
      <c r="H2897" s="637"/>
      <c r="I2897" s="641"/>
      <c r="J2897" s="344"/>
      <c r="K2897" s="331"/>
      <c r="L2897" s="331"/>
      <c r="M2897" s="331"/>
      <c r="N2897" s="331"/>
    </row>
    <row r="2898" spans="2:14" ht="18" hidden="1" customHeight="1" outlineLevel="3">
      <c r="C2898" s="668"/>
      <c r="D2898" s="463"/>
      <c r="E2898" s="464"/>
      <c r="F2898" s="465"/>
      <c r="G2898" s="460">
        <f t="shared" si="567"/>
        <v>0</v>
      </c>
      <c r="H2898" s="639"/>
      <c r="I2898" s="642"/>
      <c r="J2898" s="344"/>
      <c r="K2898" s="331"/>
      <c r="L2898" s="331"/>
      <c r="M2898" s="331"/>
      <c r="N2898" s="331"/>
    </row>
    <row r="2899" spans="2:14" ht="18" hidden="1" customHeight="1" outlineLevel="2" collapsed="1" thickBot="1">
      <c r="C2899" s="669"/>
      <c r="D2899" s="429" t="s">
        <v>117</v>
      </c>
      <c r="E2899" s="424">
        <f>SUM(E2892:E2898)</f>
        <v>0</v>
      </c>
      <c r="F2899" s="424">
        <f>SUM(F2892:F2898)</f>
        <v>0</v>
      </c>
      <c r="G2899" s="425">
        <f>SUM(G2892:G2898)</f>
        <v>0</v>
      </c>
      <c r="H2899" s="659"/>
      <c r="I2899" s="660"/>
      <c r="J2899" s="344"/>
      <c r="K2899" s="331"/>
      <c r="L2899" s="331"/>
      <c r="M2899" s="331"/>
      <c r="N2899" s="331"/>
    </row>
    <row r="2900" spans="2:14" s="192" customFormat="1" ht="18" hidden="1" customHeight="1" outlineLevel="2">
      <c r="B2900"/>
      <c r="C2900" s="667" t="s">
        <v>122</v>
      </c>
      <c r="D2900" s="421"/>
      <c r="E2900" s="422"/>
      <c r="F2900" s="414"/>
      <c r="G2900" s="442">
        <f>F2900-E2900</f>
        <v>0</v>
      </c>
      <c r="H2900" s="651"/>
      <c r="I2900" s="652"/>
      <c r="J2900" s="363"/>
      <c r="K2900" s="364"/>
      <c r="L2900" s="364"/>
      <c r="M2900" s="364"/>
      <c r="N2900" s="364"/>
    </row>
    <row r="2901" spans="2:14" ht="18" hidden="1" customHeight="1" outlineLevel="2">
      <c r="C2901" s="668"/>
      <c r="D2901" s="457"/>
      <c r="E2901" s="458"/>
      <c r="F2901" s="459"/>
      <c r="G2901" s="460">
        <f t="shared" ref="G2901:G2904" si="568">F2901-E2901</f>
        <v>0</v>
      </c>
      <c r="H2901" s="637"/>
      <c r="I2901" s="641"/>
      <c r="J2901" s="344"/>
      <c r="K2901" s="331"/>
      <c r="L2901" s="331"/>
      <c r="M2901" s="331"/>
      <c r="N2901" s="331"/>
    </row>
    <row r="2902" spans="2:14" ht="18" hidden="1" customHeight="1" outlineLevel="2">
      <c r="C2902" s="668"/>
      <c r="D2902" s="457"/>
      <c r="E2902" s="461"/>
      <c r="F2902" s="462"/>
      <c r="G2902" s="460">
        <f t="shared" si="568"/>
        <v>0</v>
      </c>
      <c r="H2902" s="637"/>
      <c r="I2902" s="641"/>
      <c r="J2902" s="344"/>
      <c r="K2902" s="331"/>
      <c r="L2902" s="331"/>
      <c r="M2902" s="331"/>
      <c r="N2902" s="331"/>
    </row>
    <row r="2903" spans="2:14" ht="18" hidden="1" customHeight="1" outlineLevel="3">
      <c r="C2903" s="668"/>
      <c r="D2903" s="457"/>
      <c r="E2903" s="461"/>
      <c r="F2903" s="462"/>
      <c r="G2903" s="460">
        <f t="shared" si="568"/>
        <v>0</v>
      </c>
      <c r="H2903" s="637"/>
      <c r="I2903" s="641"/>
      <c r="J2903" s="344"/>
      <c r="K2903" s="331"/>
      <c r="L2903" s="331"/>
      <c r="M2903" s="331"/>
      <c r="N2903" s="331"/>
    </row>
    <row r="2904" spans="2:14" ht="18" hidden="1" customHeight="1" outlineLevel="3">
      <c r="C2904" s="668"/>
      <c r="D2904" s="457"/>
      <c r="E2904" s="461"/>
      <c r="F2904" s="462"/>
      <c r="G2904" s="460">
        <f t="shared" si="568"/>
        <v>0</v>
      </c>
      <c r="H2904" s="637"/>
      <c r="I2904" s="641"/>
      <c r="J2904" s="344"/>
      <c r="K2904" s="331"/>
      <c r="L2904" s="331"/>
      <c r="M2904" s="331"/>
      <c r="N2904" s="331"/>
    </row>
    <row r="2905" spans="2:14" ht="18" hidden="1" customHeight="1" outlineLevel="3">
      <c r="C2905" s="668"/>
      <c r="D2905" s="457"/>
      <c r="E2905" s="461"/>
      <c r="F2905" s="462"/>
      <c r="G2905" s="460">
        <f>F2905-E2905</f>
        <v>0</v>
      </c>
      <c r="H2905" s="637"/>
      <c r="I2905" s="641"/>
      <c r="J2905" s="344"/>
      <c r="K2905" s="331"/>
      <c r="L2905" s="331"/>
      <c r="M2905" s="331"/>
      <c r="N2905" s="331"/>
    </row>
    <row r="2906" spans="2:14" ht="18" hidden="1" customHeight="1" outlineLevel="3">
      <c r="C2906" s="668"/>
      <c r="D2906" s="463"/>
      <c r="E2906" s="464"/>
      <c r="F2906" s="465"/>
      <c r="G2906" s="460">
        <f t="shared" ref="G2906" si="569">F2906-E2906</f>
        <v>0</v>
      </c>
      <c r="H2906" s="639"/>
      <c r="I2906" s="642"/>
      <c r="J2906" s="344"/>
      <c r="K2906" s="331"/>
      <c r="L2906" s="331"/>
      <c r="M2906" s="331"/>
      <c r="N2906" s="331"/>
    </row>
    <row r="2907" spans="2:14" ht="18" hidden="1" customHeight="1" outlineLevel="2" collapsed="1" thickBot="1">
      <c r="C2907" s="669"/>
      <c r="D2907" s="429" t="s">
        <v>117</v>
      </c>
      <c r="E2907" s="424">
        <f>SUM(E2900:E2906)</f>
        <v>0</v>
      </c>
      <c r="F2907" s="424">
        <f>SUM(F2900:F2906)</f>
        <v>0</v>
      </c>
      <c r="G2907" s="425">
        <f>SUM(G2900:G2906)</f>
        <v>0</v>
      </c>
      <c r="H2907" s="659"/>
      <c r="I2907" s="660"/>
      <c r="J2907" s="344"/>
      <c r="K2907" s="331"/>
      <c r="L2907" s="331"/>
      <c r="M2907" s="331"/>
      <c r="N2907" s="331"/>
    </row>
    <row r="2908" spans="2:14" ht="18" hidden="1" customHeight="1" outlineLevel="2">
      <c r="C2908" s="667" t="s">
        <v>123</v>
      </c>
      <c r="D2908" s="421"/>
      <c r="E2908" s="422"/>
      <c r="F2908" s="414"/>
      <c r="G2908" s="442">
        <f>F2908-E2908</f>
        <v>0</v>
      </c>
      <c r="H2908" s="651"/>
      <c r="I2908" s="652"/>
      <c r="J2908" s="344"/>
      <c r="K2908" s="331"/>
      <c r="L2908" s="331"/>
      <c r="M2908" s="331"/>
      <c r="N2908" s="331"/>
    </row>
    <row r="2909" spans="2:14" ht="18" hidden="1" customHeight="1" outlineLevel="2">
      <c r="C2909" s="668"/>
      <c r="D2909" s="457"/>
      <c r="E2909" s="458"/>
      <c r="F2909" s="459"/>
      <c r="G2909" s="460">
        <f>F2909-E2909</f>
        <v>0</v>
      </c>
      <c r="H2909" s="637"/>
      <c r="I2909" s="641"/>
      <c r="J2909" s="344"/>
      <c r="K2909" s="331"/>
      <c r="L2909" s="331"/>
      <c r="M2909" s="331"/>
      <c r="N2909" s="331"/>
    </row>
    <row r="2910" spans="2:14" ht="18" hidden="1" customHeight="1" outlineLevel="2">
      <c r="C2910" s="668"/>
      <c r="D2910" s="457"/>
      <c r="E2910" s="461"/>
      <c r="F2910" s="462"/>
      <c r="G2910" s="460">
        <f>F2910-E2910</f>
        <v>0</v>
      </c>
      <c r="H2910" s="637"/>
      <c r="I2910" s="641"/>
      <c r="J2910" s="344"/>
      <c r="K2910" s="331"/>
      <c r="L2910" s="331"/>
      <c r="M2910" s="331"/>
      <c r="N2910" s="331"/>
    </row>
    <row r="2911" spans="2:14" ht="18" hidden="1" customHeight="1" outlineLevel="3">
      <c r="C2911" s="668"/>
      <c r="D2911" s="457"/>
      <c r="E2911" s="461"/>
      <c r="F2911" s="462"/>
      <c r="G2911" s="460">
        <f t="shared" ref="G2911:G2914" si="570">F2911-E2911</f>
        <v>0</v>
      </c>
      <c r="H2911" s="637"/>
      <c r="I2911" s="641"/>
      <c r="J2911" s="344"/>
      <c r="K2911" s="331"/>
      <c r="L2911" s="331"/>
      <c r="M2911" s="331"/>
      <c r="N2911" s="331"/>
    </row>
    <row r="2912" spans="2:14" ht="18" hidden="1" customHeight="1" outlineLevel="3">
      <c r="C2912" s="668"/>
      <c r="D2912" s="457"/>
      <c r="E2912" s="461"/>
      <c r="F2912" s="462"/>
      <c r="G2912" s="460">
        <f t="shared" si="570"/>
        <v>0</v>
      </c>
      <c r="H2912" s="637"/>
      <c r="I2912" s="641"/>
      <c r="J2912" s="344"/>
      <c r="K2912" s="331"/>
      <c r="L2912" s="331"/>
      <c r="M2912" s="331"/>
      <c r="N2912" s="331"/>
    </row>
    <row r="2913" spans="2:14" ht="18" hidden="1" customHeight="1" outlineLevel="3">
      <c r="C2913" s="668"/>
      <c r="D2913" s="457"/>
      <c r="E2913" s="461"/>
      <c r="F2913" s="462"/>
      <c r="G2913" s="460">
        <f t="shared" si="570"/>
        <v>0</v>
      </c>
      <c r="H2913" s="637"/>
      <c r="I2913" s="641"/>
      <c r="J2913" s="344"/>
      <c r="K2913" s="331"/>
      <c r="L2913" s="331"/>
      <c r="M2913" s="331"/>
      <c r="N2913" s="331"/>
    </row>
    <row r="2914" spans="2:14" ht="18" hidden="1" customHeight="1" outlineLevel="3">
      <c r="C2914" s="668"/>
      <c r="D2914" s="463"/>
      <c r="E2914" s="464"/>
      <c r="F2914" s="465"/>
      <c r="G2914" s="460">
        <f t="shared" si="570"/>
        <v>0</v>
      </c>
      <c r="H2914" s="639"/>
      <c r="I2914" s="642"/>
      <c r="J2914" s="344"/>
      <c r="K2914" s="331"/>
      <c r="L2914" s="331"/>
      <c r="M2914" s="331"/>
      <c r="N2914" s="331"/>
    </row>
    <row r="2915" spans="2:14" ht="18" hidden="1" customHeight="1" outlineLevel="2" collapsed="1" thickBot="1">
      <c r="C2915" s="669"/>
      <c r="D2915" s="429" t="s">
        <v>117</v>
      </c>
      <c r="E2915" s="423">
        <f>SUM(E2908:E2914)</f>
        <v>0</v>
      </c>
      <c r="F2915" s="423">
        <f>SUM(F2908:F2914)</f>
        <v>0</v>
      </c>
      <c r="G2915" s="443">
        <f>SUM(G2908:G2914)</f>
        <v>0</v>
      </c>
      <c r="H2915" s="654"/>
      <c r="I2915" s="655"/>
      <c r="J2915" s="344"/>
      <c r="K2915" s="331"/>
      <c r="L2915" s="331"/>
      <c r="M2915" s="331"/>
      <c r="N2915" s="331"/>
    </row>
    <row r="2916" spans="2:14" s="192" customFormat="1" ht="18" hidden="1" customHeight="1" outlineLevel="2">
      <c r="B2916"/>
      <c r="C2916" s="667" t="s">
        <v>124</v>
      </c>
      <c r="D2916" s="421"/>
      <c r="E2916" s="422"/>
      <c r="F2916" s="414"/>
      <c r="G2916" s="442">
        <f>F2916-E2916</f>
        <v>0</v>
      </c>
      <c r="H2916" s="651"/>
      <c r="I2916" s="652"/>
      <c r="J2916" s="363"/>
      <c r="K2916" s="364"/>
      <c r="L2916" s="364"/>
      <c r="M2916" s="364"/>
      <c r="N2916" s="364"/>
    </row>
    <row r="2917" spans="2:14" ht="18" hidden="1" customHeight="1" outlineLevel="2">
      <c r="C2917" s="668"/>
      <c r="D2917" s="457"/>
      <c r="E2917" s="458"/>
      <c r="F2917" s="459"/>
      <c r="G2917" s="460">
        <f t="shared" ref="G2917:G2921" si="571">F2917-E2917</f>
        <v>0</v>
      </c>
      <c r="H2917" s="637"/>
      <c r="I2917" s="641"/>
      <c r="J2917" s="344"/>
      <c r="K2917" s="331"/>
      <c r="L2917" s="331"/>
      <c r="M2917" s="331"/>
      <c r="N2917" s="331"/>
    </row>
    <row r="2918" spans="2:14" ht="18" hidden="1" customHeight="1" outlineLevel="2">
      <c r="C2918" s="668"/>
      <c r="D2918" s="457"/>
      <c r="E2918" s="461"/>
      <c r="F2918" s="462"/>
      <c r="G2918" s="460">
        <f t="shared" si="571"/>
        <v>0</v>
      </c>
      <c r="H2918" s="637"/>
      <c r="I2918" s="641"/>
      <c r="J2918" s="344"/>
      <c r="K2918" s="331"/>
      <c r="L2918" s="331"/>
      <c r="M2918" s="331"/>
      <c r="N2918" s="331"/>
    </row>
    <row r="2919" spans="2:14" ht="18" hidden="1" customHeight="1" outlineLevel="3">
      <c r="C2919" s="668"/>
      <c r="D2919" s="457"/>
      <c r="E2919" s="461"/>
      <c r="F2919" s="462"/>
      <c r="G2919" s="460">
        <f t="shared" si="571"/>
        <v>0</v>
      </c>
      <c r="H2919" s="637"/>
      <c r="I2919" s="641"/>
      <c r="J2919" s="344"/>
      <c r="K2919" s="331"/>
      <c r="L2919" s="331"/>
      <c r="M2919" s="331"/>
      <c r="N2919" s="331"/>
    </row>
    <row r="2920" spans="2:14" ht="18" hidden="1" customHeight="1" outlineLevel="3">
      <c r="C2920" s="668"/>
      <c r="D2920" s="457"/>
      <c r="E2920" s="461"/>
      <c r="F2920" s="462"/>
      <c r="G2920" s="460">
        <f t="shared" si="571"/>
        <v>0</v>
      </c>
      <c r="H2920" s="637"/>
      <c r="I2920" s="641"/>
      <c r="J2920" s="344"/>
      <c r="K2920" s="331"/>
      <c r="L2920" s="331"/>
      <c r="M2920" s="331"/>
      <c r="N2920" s="331"/>
    </row>
    <row r="2921" spans="2:14" ht="18" hidden="1" customHeight="1" outlineLevel="3">
      <c r="C2921" s="668"/>
      <c r="D2921" s="457"/>
      <c r="E2921" s="461"/>
      <c r="F2921" s="462"/>
      <c r="G2921" s="460">
        <f t="shared" si="571"/>
        <v>0</v>
      </c>
      <c r="H2921" s="637"/>
      <c r="I2921" s="641"/>
      <c r="J2921" s="344"/>
      <c r="K2921" s="331"/>
      <c r="L2921" s="331"/>
      <c r="M2921" s="331"/>
      <c r="N2921" s="331"/>
    </row>
    <row r="2922" spans="2:14" ht="18" hidden="1" customHeight="1" outlineLevel="3">
      <c r="C2922" s="668"/>
      <c r="D2922" s="463"/>
      <c r="E2922" s="464"/>
      <c r="F2922" s="465"/>
      <c r="G2922" s="460">
        <f>F2922-E2922</f>
        <v>0</v>
      </c>
      <c r="H2922" s="639"/>
      <c r="I2922" s="642"/>
      <c r="J2922" s="344"/>
      <c r="K2922" s="331"/>
      <c r="L2922" s="331"/>
      <c r="M2922" s="331"/>
      <c r="N2922" s="331"/>
    </row>
    <row r="2923" spans="2:14" ht="18" hidden="1" customHeight="1" outlineLevel="2" collapsed="1" thickBot="1">
      <c r="C2923" s="669"/>
      <c r="D2923" s="429" t="s">
        <v>117</v>
      </c>
      <c r="E2923" s="424">
        <f>SUM(E2916:E2922)</f>
        <v>0</v>
      </c>
      <c r="F2923" s="424">
        <f>SUM(F2916:F2922)</f>
        <v>0</v>
      </c>
      <c r="G2923" s="425">
        <f>SUM(G2916:G2922)</f>
        <v>0</v>
      </c>
      <c r="H2923" s="659"/>
      <c r="I2923" s="660"/>
      <c r="J2923" s="344"/>
      <c r="K2923" s="331"/>
      <c r="L2923" s="331"/>
      <c r="M2923" s="331"/>
      <c r="N2923" s="331"/>
    </row>
    <row r="2924" spans="2:14" s="193" customFormat="1" ht="18" hidden="1" customHeight="1" outlineLevel="3">
      <c r="B2924"/>
      <c r="C2924" s="667" t="s">
        <v>125</v>
      </c>
      <c r="D2924" s="421"/>
      <c r="E2924" s="422"/>
      <c r="F2924" s="414"/>
      <c r="G2924" s="442">
        <f>F2924-E2924</f>
        <v>0</v>
      </c>
      <c r="H2924" s="661"/>
      <c r="I2924" s="662"/>
      <c r="J2924" s="365"/>
      <c r="K2924" s="366"/>
      <c r="L2924" s="366"/>
      <c r="M2924" s="366"/>
      <c r="N2924" s="366"/>
    </row>
    <row r="2925" spans="2:14" ht="18" hidden="1" customHeight="1" outlineLevel="3">
      <c r="C2925" s="668"/>
      <c r="D2925" s="457"/>
      <c r="E2925" s="458"/>
      <c r="F2925" s="459"/>
      <c r="G2925" s="460">
        <f>F2925-E2925</f>
        <v>0</v>
      </c>
      <c r="H2925" s="637"/>
      <c r="I2925" s="638"/>
      <c r="J2925" s="344"/>
      <c r="K2925" s="331"/>
      <c r="L2925" s="331"/>
      <c r="M2925" s="331"/>
      <c r="N2925" s="331"/>
    </row>
    <row r="2926" spans="2:14" ht="18" hidden="1" customHeight="1" outlineLevel="3">
      <c r="C2926" s="668"/>
      <c r="D2926" s="457"/>
      <c r="E2926" s="461"/>
      <c r="F2926" s="462"/>
      <c r="G2926" s="460">
        <f t="shared" ref="G2926:G2928" si="572">F2926-E2926</f>
        <v>0</v>
      </c>
      <c r="H2926" s="637"/>
      <c r="I2926" s="638"/>
      <c r="J2926" s="344"/>
      <c r="K2926" s="331"/>
      <c r="L2926" s="331"/>
      <c r="M2926" s="331"/>
      <c r="N2926" s="331"/>
    </row>
    <row r="2927" spans="2:14" ht="18" hidden="1" customHeight="1" outlineLevel="4">
      <c r="C2927" s="668"/>
      <c r="D2927" s="457"/>
      <c r="E2927" s="461"/>
      <c r="F2927" s="462"/>
      <c r="G2927" s="460">
        <f t="shared" si="572"/>
        <v>0</v>
      </c>
      <c r="H2927" s="637"/>
      <c r="I2927" s="638"/>
      <c r="J2927" s="344"/>
      <c r="K2927" s="331"/>
      <c r="L2927" s="331"/>
      <c r="M2927" s="331"/>
      <c r="N2927" s="331"/>
    </row>
    <row r="2928" spans="2:14" ht="18" hidden="1" customHeight="1" outlineLevel="4">
      <c r="C2928" s="668"/>
      <c r="D2928" s="457"/>
      <c r="E2928" s="461"/>
      <c r="F2928" s="462"/>
      <c r="G2928" s="460">
        <f t="shared" si="572"/>
        <v>0</v>
      </c>
      <c r="H2928" s="637"/>
      <c r="I2928" s="638"/>
      <c r="J2928" s="344"/>
      <c r="K2928" s="331"/>
      <c r="L2928" s="331"/>
      <c r="M2928" s="331"/>
      <c r="N2928" s="331"/>
    </row>
    <row r="2929" spans="2:14" ht="18" hidden="1" customHeight="1" outlineLevel="4">
      <c r="C2929" s="668"/>
      <c r="D2929" s="457"/>
      <c r="E2929" s="461"/>
      <c r="F2929" s="462"/>
      <c r="G2929" s="460">
        <f>F2929-E2929</f>
        <v>0</v>
      </c>
      <c r="H2929" s="637"/>
      <c r="I2929" s="638"/>
      <c r="J2929" s="344"/>
      <c r="K2929" s="331"/>
      <c r="L2929" s="331"/>
      <c r="M2929" s="331"/>
      <c r="N2929" s="331"/>
    </row>
    <row r="2930" spans="2:14" ht="18" hidden="1" customHeight="1" outlineLevel="4">
      <c r="C2930" s="668"/>
      <c r="D2930" s="463"/>
      <c r="E2930" s="464"/>
      <c r="F2930" s="465"/>
      <c r="G2930" s="460">
        <f t="shared" ref="G2930" si="573">F2930-E2930</f>
        <v>0</v>
      </c>
      <c r="H2930" s="639"/>
      <c r="I2930" s="640"/>
      <c r="J2930" s="344"/>
      <c r="K2930" s="331"/>
      <c r="L2930" s="331"/>
      <c r="M2930" s="331"/>
      <c r="N2930" s="331"/>
    </row>
    <row r="2931" spans="2:14" ht="18" hidden="1" customHeight="1" outlineLevel="3" collapsed="1" thickBot="1">
      <c r="C2931" s="669"/>
      <c r="D2931" s="429" t="s">
        <v>117</v>
      </c>
      <c r="E2931" s="367">
        <f>SUM(E2924:E2930)</f>
        <v>0</v>
      </c>
      <c r="F2931" s="367">
        <f>SUM(F2924:F2930)</f>
        <v>0</v>
      </c>
      <c r="G2931" s="415">
        <f>SUM(G2924:G2930)</f>
        <v>0</v>
      </c>
      <c r="H2931" s="657"/>
      <c r="I2931" s="658"/>
      <c r="J2931" s="344"/>
      <c r="K2931" s="331"/>
      <c r="L2931" s="331"/>
      <c r="M2931" s="331"/>
      <c r="N2931" s="331"/>
    </row>
    <row r="2932" spans="2:14" s="192" customFormat="1" ht="18" hidden="1" customHeight="1" outlineLevel="3">
      <c r="B2932"/>
      <c r="C2932" s="667" t="s">
        <v>126</v>
      </c>
      <c r="D2932" s="421"/>
      <c r="E2932" s="422"/>
      <c r="F2932" s="414"/>
      <c r="G2932" s="442">
        <f>F2932-E2932</f>
        <v>0</v>
      </c>
      <c r="H2932" s="651"/>
      <c r="I2932" s="652"/>
      <c r="J2932" s="363"/>
      <c r="K2932" s="364"/>
      <c r="L2932" s="364"/>
      <c r="M2932" s="364"/>
      <c r="N2932" s="364"/>
    </row>
    <row r="2933" spans="2:14" ht="18" hidden="1" customHeight="1" outlineLevel="3">
      <c r="C2933" s="668"/>
      <c r="D2933" s="457"/>
      <c r="E2933" s="458"/>
      <c r="F2933" s="459"/>
      <c r="G2933" s="460">
        <f t="shared" ref="G2933:G2935" si="574">F2933-E2933</f>
        <v>0</v>
      </c>
      <c r="H2933" s="637"/>
      <c r="I2933" s="641"/>
      <c r="J2933" s="344"/>
      <c r="K2933" s="331"/>
      <c r="L2933" s="331"/>
      <c r="M2933" s="331"/>
      <c r="N2933" s="331"/>
    </row>
    <row r="2934" spans="2:14" ht="18" hidden="1" customHeight="1" outlineLevel="3">
      <c r="C2934" s="668"/>
      <c r="D2934" s="457"/>
      <c r="E2934" s="461"/>
      <c r="F2934" s="462"/>
      <c r="G2934" s="460">
        <f t="shared" si="574"/>
        <v>0</v>
      </c>
      <c r="H2934" s="637"/>
      <c r="I2934" s="641"/>
      <c r="J2934" s="344"/>
      <c r="K2934" s="331"/>
      <c r="L2934" s="331"/>
      <c r="M2934" s="331"/>
      <c r="N2934" s="331"/>
    </row>
    <row r="2935" spans="2:14" ht="18" hidden="1" customHeight="1" outlineLevel="4">
      <c r="C2935" s="668"/>
      <c r="D2935" s="457"/>
      <c r="E2935" s="461"/>
      <c r="F2935" s="462"/>
      <c r="G2935" s="460">
        <f t="shared" si="574"/>
        <v>0</v>
      </c>
      <c r="H2935" s="637"/>
      <c r="I2935" s="641"/>
      <c r="J2935" s="344"/>
      <c r="K2935" s="331"/>
      <c r="L2935" s="331"/>
      <c r="M2935" s="331"/>
      <c r="N2935" s="331"/>
    </row>
    <row r="2936" spans="2:14" ht="18" hidden="1" customHeight="1" outlineLevel="4">
      <c r="C2936" s="668"/>
      <c r="D2936" s="457"/>
      <c r="E2936" s="461"/>
      <c r="F2936" s="462"/>
      <c r="G2936" s="460">
        <f>F2936-E2936</f>
        <v>0</v>
      </c>
      <c r="H2936" s="637"/>
      <c r="I2936" s="641"/>
      <c r="J2936" s="344"/>
      <c r="K2936" s="331"/>
      <c r="L2936" s="331"/>
      <c r="M2936" s="331"/>
      <c r="N2936" s="331"/>
    </row>
    <row r="2937" spans="2:14" ht="18" hidden="1" customHeight="1" outlineLevel="4">
      <c r="C2937" s="668"/>
      <c r="D2937" s="457"/>
      <c r="E2937" s="461"/>
      <c r="F2937" s="462"/>
      <c r="G2937" s="460">
        <f t="shared" ref="G2937:G2938" si="575">F2937-E2937</f>
        <v>0</v>
      </c>
      <c r="H2937" s="637"/>
      <c r="I2937" s="641"/>
      <c r="J2937" s="344"/>
      <c r="K2937" s="331"/>
      <c r="L2937" s="331"/>
      <c r="M2937" s="331"/>
      <c r="N2937" s="331"/>
    </row>
    <row r="2938" spans="2:14" ht="18" hidden="1" customHeight="1" outlineLevel="4">
      <c r="C2938" s="668"/>
      <c r="D2938" s="463"/>
      <c r="E2938" s="464"/>
      <c r="F2938" s="465"/>
      <c r="G2938" s="460">
        <f t="shared" si="575"/>
        <v>0</v>
      </c>
      <c r="H2938" s="639"/>
      <c r="I2938" s="642"/>
      <c r="J2938" s="344"/>
      <c r="K2938" s="331"/>
      <c r="L2938" s="331"/>
      <c r="M2938" s="331"/>
      <c r="N2938" s="331"/>
    </row>
    <row r="2939" spans="2:14" ht="18" hidden="1" customHeight="1" outlineLevel="3" collapsed="1" thickBot="1">
      <c r="C2939" s="669"/>
      <c r="D2939" s="429" t="s">
        <v>117</v>
      </c>
      <c r="E2939" s="424">
        <f>SUM(E2932:E2938)</f>
        <v>0</v>
      </c>
      <c r="F2939" s="424">
        <f>SUM(F2932:F2938)</f>
        <v>0</v>
      </c>
      <c r="G2939" s="425">
        <f>SUM(G2932:G2938)</f>
        <v>0</v>
      </c>
      <c r="H2939" s="659"/>
      <c r="I2939" s="660"/>
      <c r="J2939" s="344"/>
      <c r="K2939" s="331"/>
      <c r="L2939" s="331"/>
      <c r="M2939" s="331"/>
      <c r="N2939" s="331"/>
    </row>
    <row r="2940" spans="2:14" s="192" customFormat="1" ht="18" hidden="1" customHeight="1" outlineLevel="3">
      <c r="B2940"/>
      <c r="C2940" s="667" t="s">
        <v>127</v>
      </c>
      <c r="D2940" s="421"/>
      <c r="E2940" s="422"/>
      <c r="F2940" s="414"/>
      <c r="G2940" s="442">
        <f>F2940-E2940</f>
        <v>0</v>
      </c>
      <c r="H2940" s="651"/>
      <c r="I2940" s="652"/>
      <c r="J2940" s="363"/>
      <c r="K2940" s="364"/>
      <c r="L2940" s="364"/>
      <c r="M2940" s="364"/>
      <c r="N2940" s="364"/>
    </row>
    <row r="2941" spans="2:14" ht="18" hidden="1" customHeight="1" outlineLevel="3">
      <c r="C2941" s="668"/>
      <c r="D2941" s="457"/>
      <c r="E2941" s="458"/>
      <c r="F2941" s="459"/>
      <c r="G2941" s="460">
        <f t="shared" ref="G2941:G2944" si="576">F2941-E2941</f>
        <v>0</v>
      </c>
      <c r="H2941" s="637"/>
      <c r="I2941" s="641"/>
      <c r="J2941" s="344"/>
      <c r="K2941" s="331"/>
      <c r="L2941" s="331"/>
      <c r="M2941" s="331"/>
      <c r="N2941" s="331"/>
    </row>
    <row r="2942" spans="2:14" ht="18" hidden="1" customHeight="1" outlineLevel="3">
      <c r="C2942" s="668"/>
      <c r="D2942" s="457"/>
      <c r="E2942" s="461"/>
      <c r="F2942" s="462"/>
      <c r="G2942" s="460">
        <f t="shared" si="576"/>
        <v>0</v>
      </c>
      <c r="H2942" s="637"/>
      <c r="I2942" s="641"/>
      <c r="J2942" s="344"/>
      <c r="K2942" s="331"/>
      <c r="L2942" s="331"/>
      <c r="M2942" s="331"/>
      <c r="N2942" s="331"/>
    </row>
    <row r="2943" spans="2:14" ht="18" hidden="1" customHeight="1" outlineLevel="4">
      <c r="C2943" s="668"/>
      <c r="D2943" s="457"/>
      <c r="E2943" s="461"/>
      <c r="F2943" s="462"/>
      <c r="G2943" s="460">
        <f t="shared" si="576"/>
        <v>0</v>
      </c>
      <c r="H2943" s="637"/>
      <c r="I2943" s="641"/>
      <c r="J2943" s="344"/>
      <c r="K2943" s="331"/>
      <c r="L2943" s="331"/>
      <c r="M2943" s="331"/>
      <c r="N2943" s="331"/>
    </row>
    <row r="2944" spans="2:14" ht="18" hidden="1" customHeight="1" outlineLevel="4">
      <c r="C2944" s="668"/>
      <c r="D2944" s="457"/>
      <c r="E2944" s="461"/>
      <c r="F2944" s="462"/>
      <c r="G2944" s="460">
        <f t="shared" si="576"/>
        <v>0</v>
      </c>
      <c r="H2944" s="637"/>
      <c r="I2944" s="641"/>
      <c r="J2944" s="344"/>
      <c r="K2944" s="331"/>
      <c r="L2944" s="331"/>
      <c r="M2944" s="331"/>
      <c r="N2944" s="331"/>
    </row>
    <row r="2945" spans="2:14" ht="18" hidden="1" customHeight="1" outlineLevel="4">
      <c r="C2945" s="668"/>
      <c r="D2945" s="457"/>
      <c r="E2945" s="461"/>
      <c r="F2945" s="462"/>
      <c r="G2945" s="460">
        <f>F2945-E2945</f>
        <v>0</v>
      </c>
      <c r="H2945" s="637"/>
      <c r="I2945" s="641"/>
      <c r="J2945" s="344"/>
      <c r="K2945" s="331"/>
      <c r="L2945" s="331"/>
      <c r="M2945" s="331"/>
      <c r="N2945" s="331"/>
    </row>
    <row r="2946" spans="2:14" ht="18" hidden="1" customHeight="1" outlineLevel="4">
      <c r="C2946" s="668"/>
      <c r="D2946" s="463"/>
      <c r="E2946" s="464"/>
      <c r="F2946" s="465"/>
      <c r="G2946" s="460">
        <f t="shared" ref="G2946" si="577">F2946-E2946</f>
        <v>0</v>
      </c>
      <c r="H2946" s="639"/>
      <c r="I2946" s="642"/>
      <c r="J2946" s="344"/>
      <c r="K2946" s="331"/>
      <c r="L2946" s="331"/>
      <c r="M2946" s="331"/>
      <c r="N2946" s="331"/>
    </row>
    <row r="2947" spans="2:14" ht="18" hidden="1" customHeight="1" outlineLevel="3" collapsed="1" thickBot="1">
      <c r="C2947" s="669"/>
      <c r="D2947" s="429" t="s">
        <v>117</v>
      </c>
      <c r="E2947" s="424">
        <f>SUM(E2940:E2946)</f>
        <v>0</v>
      </c>
      <c r="F2947" s="424">
        <f>SUM(F2940:F2946)</f>
        <v>0</v>
      </c>
      <c r="G2947" s="425">
        <f>SUM(G2940:G2946)</f>
        <v>0</v>
      </c>
      <c r="H2947" s="659"/>
      <c r="I2947" s="660"/>
      <c r="J2947" s="344"/>
      <c r="K2947" s="331"/>
      <c r="L2947" s="331"/>
      <c r="M2947" s="331"/>
      <c r="N2947" s="331"/>
    </row>
    <row r="2948" spans="2:14" s="192" customFormat="1" ht="18" hidden="1" customHeight="1" outlineLevel="3">
      <c r="B2948"/>
      <c r="C2948" s="667" t="s">
        <v>128</v>
      </c>
      <c r="D2948" s="421"/>
      <c r="E2948" s="422"/>
      <c r="F2948" s="414"/>
      <c r="G2948" s="442">
        <f>F2948-E2948</f>
        <v>0</v>
      </c>
      <c r="H2948" s="651"/>
      <c r="I2948" s="652"/>
      <c r="J2948" s="363"/>
      <c r="K2948" s="364"/>
      <c r="L2948" s="364"/>
      <c r="M2948" s="364"/>
      <c r="N2948" s="364"/>
    </row>
    <row r="2949" spans="2:14" ht="18" hidden="1" customHeight="1" outlineLevel="3">
      <c r="C2949" s="668"/>
      <c r="D2949" s="457"/>
      <c r="E2949" s="458"/>
      <c r="F2949" s="459"/>
      <c r="G2949" s="460">
        <f>F2949-E2949</f>
        <v>0</v>
      </c>
      <c r="H2949" s="637"/>
      <c r="I2949" s="641"/>
      <c r="J2949" s="344"/>
      <c r="K2949" s="331"/>
      <c r="L2949" s="331"/>
      <c r="M2949" s="331"/>
      <c r="N2949" s="331"/>
    </row>
    <row r="2950" spans="2:14" ht="18" hidden="1" customHeight="1" outlineLevel="3">
      <c r="C2950" s="668"/>
      <c r="D2950" s="457"/>
      <c r="E2950" s="461"/>
      <c r="F2950" s="462"/>
      <c r="G2950" s="460">
        <f>F2950-E2950</f>
        <v>0</v>
      </c>
      <c r="H2950" s="637"/>
      <c r="I2950" s="641"/>
      <c r="J2950" s="344"/>
      <c r="K2950" s="331"/>
      <c r="L2950" s="331"/>
      <c r="M2950" s="331"/>
      <c r="N2950" s="331"/>
    </row>
    <row r="2951" spans="2:14" ht="18" hidden="1" customHeight="1" outlineLevel="4">
      <c r="C2951" s="668"/>
      <c r="D2951" s="457"/>
      <c r="E2951" s="461"/>
      <c r="F2951" s="462"/>
      <c r="G2951" s="460">
        <f t="shared" ref="G2951:G2954" si="578">F2951-E2951</f>
        <v>0</v>
      </c>
      <c r="H2951" s="637"/>
      <c r="I2951" s="641"/>
      <c r="J2951" s="344"/>
      <c r="K2951" s="331"/>
      <c r="L2951" s="331"/>
      <c r="M2951" s="331"/>
      <c r="N2951" s="331"/>
    </row>
    <row r="2952" spans="2:14" ht="18" hidden="1" customHeight="1" outlineLevel="4">
      <c r="C2952" s="668"/>
      <c r="D2952" s="457"/>
      <c r="E2952" s="461"/>
      <c r="F2952" s="462"/>
      <c r="G2952" s="460">
        <f t="shared" si="578"/>
        <v>0</v>
      </c>
      <c r="H2952" s="637"/>
      <c r="I2952" s="641"/>
      <c r="J2952" s="344"/>
      <c r="K2952" s="331"/>
      <c r="L2952" s="331"/>
      <c r="M2952" s="331"/>
      <c r="N2952" s="331"/>
    </row>
    <row r="2953" spans="2:14" ht="18" hidden="1" customHeight="1" outlineLevel="4">
      <c r="C2953" s="668"/>
      <c r="D2953" s="457"/>
      <c r="E2953" s="461"/>
      <c r="F2953" s="462"/>
      <c r="G2953" s="460">
        <f t="shared" si="578"/>
        <v>0</v>
      </c>
      <c r="H2953" s="637"/>
      <c r="I2953" s="641"/>
      <c r="J2953" s="344"/>
      <c r="K2953" s="331"/>
      <c r="L2953" s="331"/>
      <c r="M2953" s="331"/>
      <c r="N2953" s="331"/>
    </row>
    <row r="2954" spans="2:14" ht="18" hidden="1" customHeight="1" outlineLevel="4">
      <c r="C2954" s="668"/>
      <c r="D2954" s="463"/>
      <c r="E2954" s="464"/>
      <c r="F2954" s="465"/>
      <c r="G2954" s="460">
        <f t="shared" si="578"/>
        <v>0</v>
      </c>
      <c r="H2954" s="639"/>
      <c r="I2954" s="642"/>
      <c r="J2954" s="344"/>
      <c r="K2954" s="331"/>
      <c r="L2954" s="331"/>
      <c r="M2954" s="331"/>
      <c r="N2954" s="331"/>
    </row>
    <row r="2955" spans="2:14" ht="18" hidden="1" customHeight="1" outlineLevel="3" collapsed="1" thickBot="1">
      <c r="C2955" s="669"/>
      <c r="D2955" s="429" t="s">
        <v>117</v>
      </c>
      <c r="E2955" s="424">
        <f>SUM(E2948:E2954)</f>
        <v>0</v>
      </c>
      <c r="F2955" s="424">
        <f>SUM(F2948:F2954)</f>
        <v>0</v>
      </c>
      <c r="G2955" s="425">
        <f>SUM(G2948:G2954)</f>
        <v>0</v>
      </c>
      <c r="H2955" s="659"/>
      <c r="I2955" s="660"/>
      <c r="J2955" s="344"/>
      <c r="K2955" s="331"/>
      <c r="L2955" s="331"/>
      <c r="M2955" s="331"/>
      <c r="N2955" s="331"/>
    </row>
    <row r="2956" spans="2:14" ht="18" hidden="1" customHeight="1" outlineLevel="3">
      <c r="C2956" s="667" t="s">
        <v>129</v>
      </c>
      <c r="D2956" s="421"/>
      <c r="E2956" s="422"/>
      <c r="F2956" s="414"/>
      <c r="G2956" s="442">
        <f>F2956-E2956</f>
        <v>0</v>
      </c>
      <c r="H2956" s="651"/>
      <c r="I2956" s="652"/>
      <c r="J2956" s="344"/>
      <c r="K2956" s="331"/>
      <c r="L2956" s="331"/>
      <c r="M2956" s="331"/>
      <c r="N2956" s="331"/>
    </row>
    <row r="2957" spans="2:14" ht="18" hidden="1" customHeight="1" outlineLevel="3">
      <c r="C2957" s="668"/>
      <c r="D2957" s="457"/>
      <c r="E2957" s="458"/>
      <c r="F2957" s="459"/>
      <c r="G2957" s="460">
        <f t="shared" ref="G2957:G2961" si="579">F2957-E2957</f>
        <v>0</v>
      </c>
      <c r="H2957" s="637"/>
      <c r="I2957" s="641"/>
      <c r="J2957" s="344"/>
      <c r="K2957" s="331"/>
      <c r="L2957" s="331"/>
      <c r="M2957" s="331"/>
      <c r="N2957" s="331"/>
    </row>
    <row r="2958" spans="2:14" ht="18" hidden="1" customHeight="1" outlineLevel="3">
      <c r="C2958" s="668"/>
      <c r="D2958" s="457"/>
      <c r="E2958" s="461"/>
      <c r="F2958" s="462"/>
      <c r="G2958" s="460">
        <f t="shared" si="579"/>
        <v>0</v>
      </c>
      <c r="H2958" s="637"/>
      <c r="I2958" s="641"/>
      <c r="J2958" s="344"/>
      <c r="K2958" s="331"/>
      <c r="L2958" s="331"/>
      <c r="M2958" s="331"/>
      <c r="N2958" s="331"/>
    </row>
    <row r="2959" spans="2:14" ht="18" hidden="1" customHeight="1" outlineLevel="4">
      <c r="C2959" s="668"/>
      <c r="D2959" s="457"/>
      <c r="E2959" s="461"/>
      <c r="F2959" s="462"/>
      <c r="G2959" s="460">
        <f t="shared" si="579"/>
        <v>0</v>
      </c>
      <c r="H2959" s="637"/>
      <c r="I2959" s="641"/>
      <c r="J2959" s="344"/>
      <c r="K2959" s="331"/>
      <c r="L2959" s="331"/>
      <c r="M2959" s="331"/>
      <c r="N2959" s="331"/>
    </row>
    <row r="2960" spans="2:14" ht="18" hidden="1" customHeight="1" outlineLevel="4">
      <c r="C2960" s="668"/>
      <c r="D2960" s="457"/>
      <c r="E2960" s="461"/>
      <c r="F2960" s="462"/>
      <c r="G2960" s="460">
        <f t="shared" si="579"/>
        <v>0</v>
      </c>
      <c r="H2960" s="637"/>
      <c r="I2960" s="641"/>
      <c r="J2960" s="344"/>
      <c r="K2960" s="331"/>
      <c r="L2960" s="331"/>
      <c r="M2960" s="331"/>
      <c r="N2960" s="331"/>
    </row>
    <row r="2961" spans="2:14" ht="18" hidden="1" customHeight="1" outlineLevel="4">
      <c r="C2961" s="668"/>
      <c r="D2961" s="457"/>
      <c r="E2961" s="461"/>
      <c r="F2961" s="462"/>
      <c r="G2961" s="460">
        <f t="shared" si="579"/>
        <v>0</v>
      </c>
      <c r="H2961" s="637"/>
      <c r="I2961" s="641"/>
      <c r="J2961" s="344"/>
      <c r="K2961" s="331"/>
      <c r="L2961" s="331"/>
      <c r="M2961" s="331"/>
      <c r="N2961" s="331"/>
    </row>
    <row r="2962" spans="2:14" ht="18" hidden="1" customHeight="1" outlineLevel="4">
      <c r="C2962" s="668"/>
      <c r="D2962" s="463"/>
      <c r="E2962" s="464"/>
      <c r="F2962" s="465"/>
      <c r="G2962" s="460">
        <f>F2962-E2962</f>
        <v>0</v>
      </c>
      <c r="H2962" s="639"/>
      <c r="I2962" s="642"/>
      <c r="J2962" s="344"/>
      <c r="K2962" s="331"/>
      <c r="L2962" s="331"/>
      <c r="M2962" s="331"/>
      <c r="N2962" s="331"/>
    </row>
    <row r="2963" spans="2:14" ht="18" hidden="1" customHeight="1" outlineLevel="3" collapsed="1" thickBot="1">
      <c r="C2963" s="669"/>
      <c r="D2963" s="429" t="s">
        <v>117</v>
      </c>
      <c r="E2963" s="423">
        <f>SUM(E2956:E2962)</f>
        <v>0</v>
      </c>
      <c r="F2963" s="423">
        <f>SUM(F2956:F2962)</f>
        <v>0</v>
      </c>
      <c r="G2963" s="443">
        <f>SUM(G2956:G2962)</f>
        <v>0</v>
      </c>
      <c r="H2963" s="654"/>
      <c r="I2963" s="655"/>
      <c r="J2963" s="344"/>
      <c r="K2963" s="331"/>
      <c r="L2963" s="331"/>
      <c r="M2963" s="331"/>
      <c r="N2963" s="331"/>
    </row>
    <row r="2964" spans="2:14" s="192" customFormat="1" ht="18" hidden="1" customHeight="1" outlineLevel="3">
      <c r="B2964"/>
      <c r="C2964" s="667" t="s">
        <v>130</v>
      </c>
      <c r="D2964" s="421"/>
      <c r="E2964" s="422"/>
      <c r="F2964" s="414"/>
      <c r="G2964" s="442">
        <f>F2964-E2964</f>
        <v>0</v>
      </c>
      <c r="H2964" s="651"/>
      <c r="I2964" s="652"/>
      <c r="J2964" s="363"/>
      <c r="K2964" s="364"/>
      <c r="L2964" s="364"/>
      <c r="M2964" s="364"/>
      <c r="N2964" s="364"/>
    </row>
    <row r="2965" spans="2:14" ht="18" hidden="1" customHeight="1" outlineLevel="3">
      <c r="C2965" s="668"/>
      <c r="D2965" s="457"/>
      <c r="E2965" s="458"/>
      <c r="F2965" s="459"/>
      <c r="G2965" s="460">
        <f>F2965-E2965</f>
        <v>0</v>
      </c>
      <c r="H2965" s="637"/>
      <c r="I2965" s="641"/>
      <c r="J2965" s="344"/>
      <c r="K2965" s="331"/>
      <c r="L2965" s="331"/>
      <c r="M2965" s="331"/>
      <c r="N2965" s="331"/>
    </row>
    <row r="2966" spans="2:14" ht="18" hidden="1" customHeight="1" outlineLevel="3">
      <c r="C2966" s="668"/>
      <c r="D2966" s="457"/>
      <c r="E2966" s="461"/>
      <c r="F2966" s="462"/>
      <c r="G2966" s="460">
        <f t="shared" ref="G2966:G2968" si="580">F2966-E2966</f>
        <v>0</v>
      </c>
      <c r="H2966" s="637"/>
      <c r="I2966" s="641"/>
      <c r="J2966" s="344"/>
      <c r="K2966" s="331"/>
      <c r="L2966" s="331"/>
      <c r="M2966" s="331"/>
      <c r="N2966" s="331"/>
    </row>
    <row r="2967" spans="2:14" ht="18" hidden="1" customHeight="1" outlineLevel="4">
      <c r="C2967" s="668"/>
      <c r="D2967" s="457"/>
      <c r="E2967" s="461"/>
      <c r="F2967" s="462"/>
      <c r="G2967" s="460">
        <f t="shared" si="580"/>
        <v>0</v>
      </c>
      <c r="H2967" s="637"/>
      <c r="I2967" s="641"/>
      <c r="J2967" s="344"/>
      <c r="K2967" s="331"/>
      <c r="L2967" s="331"/>
      <c r="M2967" s="331"/>
      <c r="N2967" s="331"/>
    </row>
    <row r="2968" spans="2:14" ht="18" hidden="1" customHeight="1" outlineLevel="4">
      <c r="C2968" s="668"/>
      <c r="D2968" s="457"/>
      <c r="E2968" s="461"/>
      <c r="F2968" s="462"/>
      <c r="G2968" s="460">
        <f t="shared" si="580"/>
        <v>0</v>
      </c>
      <c r="H2968" s="637"/>
      <c r="I2968" s="641"/>
      <c r="J2968" s="344"/>
      <c r="K2968" s="331"/>
      <c r="L2968" s="331"/>
      <c r="M2968" s="331"/>
      <c r="N2968" s="331"/>
    </row>
    <row r="2969" spans="2:14" ht="18" hidden="1" customHeight="1" outlineLevel="4">
      <c r="C2969" s="668"/>
      <c r="D2969" s="457"/>
      <c r="E2969" s="461"/>
      <c r="F2969" s="462"/>
      <c r="G2969" s="460">
        <f>F2969-E2969</f>
        <v>0</v>
      </c>
      <c r="H2969" s="637"/>
      <c r="I2969" s="641"/>
      <c r="J2969" s="344"/>
      <c r="K2969" s="331"/>
      <c r="L2969" s="331"/>
      <c r="M2969" s="331"/>
      <c r="N2969" s="331"/>
    </row>
    <row r="2970" spans="2:14" ht="18" hidden="1" customHeight="1" outlineLevel="4">
      <c r="C2970" s="668"/>
      <c r="D2970" s="463"/>
      <c r="E2970" s="464"/>
      <c r="F2970" s="465"/>
      <c r="G2970" s="460">
        <f t="shared" ref="G2970" si="581">F2970-E2970</f>
        <v>0</v>
      </c>
      <c r="H2970" s="639"/>
      <c r="I2970" s="642"/>
      <c r="J2970" s="344"/>
      <c r="K2970" s="331"/>
      <c r="L2970" s="331"/>
      <c r="M2970" s="331"/>
      <c r="N2970" s="331"/>
    </row>
    <row r="2971" spans="2:14" ht="18" hidden="1" customHeight="1" outlineLevel="3" collapsed="1" thickBot="1">
      <c r="C2971" s="669"/>
      <c r="D2971" s="429" t="s">
        <v>117</v>
      </c>
      <c r="E2971" s="424">
        <f>SUM(E2964:E2970)</f>
        <v>0</v>
      </c>
      <c r="F2971" s="424">
        <f>SUM(F2964:F2970)</f>
        <v>0</v>
      </c>
      <c r="G2971" s="425">
        <f>SUM(G2964:G2970)</f>
        <v>0</v>
      </c>
      <c r="H2971" s="659"/>
      <c r="I2971" s="660"/>
      <c r="J2971" s="344"/>
      <c r="K2971" s="331"/>
      <c r="L2971" s="331"/>
      <c r="M2971" s="331"/>
      <c r="N2971" s="331"/>
    </row>
    <row r="2972" spans="2:14" s="193" customFormat="1" ht="18" hidden="1" customHeight="1" outlineLevel="3">
      <c r="B2972"/>
      <c r="C2972" s="667" t="s">
        <v>131</v>
      </c>
      <c r="D2972" s="421"/>
      <c r="E2972" s="422"/>
      <c r="F2972" s="414"/>
      <c r="G2972" s="442">
        <f>F2972-E2972</f>
        <v>0</v>
      </c>
      <c r="H2972" s="661"/>
      <c r="I2972" s="662"/>
      <c r="J2972" s="365"/>
      <c r="K2972" s="366"/>
      <c r="L2972" s="366"/>
      <c r="M2972" s="366"/>
      <c r="N2972" s="366"/>
    </row>
    <row r="2973" spans="2:14" ht="18" hidden="1" customHeight="1" outlineLevel="3">
      <c r="C2973" s="668"/>
      <c r="D2973" s="457"/>
      <c r="E2973" s="458"/>
      <c r="F2973" s="459"/>
      <c r="G2973" s="460">
        <f t="shared" ref="G2973:G2975" si="582">F2973-E2973</f>
        <v>0</v>
      </c>
      <c r="H2973" s="637"/>
      <c r="I2973" s="638"/>
      <c r="J2973" s="344"/>
      <c r="K2973" s="331"/>
      <c r="L2973" s="331"/>
      <c r="M2973" s="331"/>
      <c r="N2973" s="331"/>
    </row>
    <row r="2974" spans="2:14" ht="18" hidden="1" customHeight="1" outlineLevel="3">
      <c r="C2974" s="668"/>
      <c r="D2974" s="457"/>
      <c r="E2974" s="461"/>
      <c r="F2974" s="462"/>
      <c r="G2974" s="460">
        <f t="shared" si="582"/>
        <v>0</v>
      </c>
      <c r="H2974" s="637"/>
      <c r="I2974" s="638"/>
      <c r="J2974" s="344"/>
      <c r="K2974" s="331"/>
      <c r="L2974" s="331"/>
      <c r="M2974" s="331"/>
      <c r="N2974" s="331"/>
    </row>
    <row r="2975" spans="2:14" ht="18" hidden="1" customHeight="1" outlineLevel="4">
      <c r="C2975" s="668"/>
      <c r="D2975" s="457"/>
      <c r="E2975" s="461"/>
      <c r="F2975" s="462"/>
      <c r="G2975" s="460">
        <f t="shared" si="582"/>
        <v>0</v>
      </c>
      <c r="H2975" s="637"/>
      <c r="I2975" s="638"/>
      <c r="J2975" s="344"/>
      <c r="K2975" s="331"/>
      <c r="L2975" s="331"/>
      <c r="M2975" s="331"/>
      <c r="N2975" s="331"/>
    </row>
    <row r="2976" spans="2:14" ht="18" hidden="1" customHeight="1" outlineLevel="4">
      <c r="C2976" s="668"/>
      <c r="D2976" s="457"/>
      <c r="E2976" s="461"/>
      <c r="F2976" s="462"/>
      <c r="G2976" s="460">
        <f>F2976-E2976</f>
        <v>0</v>
      </c>
      <c r="H2976" s="637"/>
      <c r="I2976" s="638"/>
      <c r="J2976" s="344"/>
      <c r="K2976" s="331"/>
      <c r="L2976" s="331"/>
      <c r="M2976" s="331"/>
      <c r="N2976" s="331"/>
    </row>
    <row r="2977" spans="2:14" ht="18" hidden="1" customHeight="1" outlineLevel="4">
      <c r="C2977" s="668"/>
      <c r="D2977" s="457"/>
      <c r="E2977" s="461"/>
      <c r="F2977" s="462"/>
      <c r="G2977" s="460">
        <f t="shared" ref="G2977:G2978" si="583">F2977-E2977</f>
        <v>0</v>
      </c>
      <c r="H2977" s="637"/>
      <c r="I2977" s="638"/>
      <c r="J2977" s="344"/>
      <c r="K2977" s="331"/>
      <c r="L2977" s="331"/>
      <c r="M2977" s="331"/>
      <c r="N2977" s="331"/>
    </row>
    <row r="2978" spans="2:14" ht="18" hidden="1" customHeight="1" outlineLevel="4">
      <c r="C2978" s="668"/>
      <c r="D2978" s="463"/>
      <c r="E2978" s="464"/>
      <c r="F2978" s="465"/>
      <c r="G2978" s="460">
        <f t="shared" si="583"/>
        <v>0</v>
      </c>
      <c r="H2978" s="639"/>
      <c r="I2978" s="640"/>
      <c r="J2978" s="344"/>
      <c r="K2978" s="331"/>
      <c r="L2978" s="331"/>
      <c r="M2978" s="331"/>
      <c r="N2978" s="331"/>
    </row>
    <row r="2979" spans="2:14" ht="18" hidden="1" customHeight="1" outlineLevel="3" collapsed="1" thickBot="1">
      <c r="C2979" s="669"/>
      <c r="D2979" s="429" t="s">
        <v>117</v>
      </c>
      <c r="E2979" s="367">
        <f>SUM(E2972:E2978)</f>
        <v>0</v>
      </c>
      <c r="F2979" s="367">
        <f>SUM(F2972:F2978)</f>
        <v>0</v>
      </c>
      <c r="G2979" s="415">
        <f>SUM(G2972:G2978)</f>
        <v>0</v>
      </c>
      <c r="H2979" s="657"/>
      <c r="I2979" s="658"/>
      <c r="J2979" s="344"/>
      <c r="K2979" s="331"/>
      <c r="L2979" s="331"/>
      <c r="M2979" s="331"/>
      <c r="N2979" s="331"/>
    </row>
    <row r="2980" spans="2:14" s="192" customFormat="1" ht="18" hidden="1" customHeight="1" outlineLevel="3">
      <c r="B2980"/>
      <c r="C2980" s="667" t="s">
        <v>132</v>
      </c>
      <c r="D2980" s="421"/>
      <c r="E2980" s="422"/>
      <c r="F2980" s="414"/>
      <c r="G2980" s="442">
        <f>F2980-E2980</f>
        <v>0</v>
      </c>
      <c r="H2980" s="651"/>
      <c r="I2980" s="652"/>
      <c r="J2980" s="363"/>
      <c r="K2980" s="364"/>
      <c r="L2980" s="364"/>
      <c r="M2980" s="364"/>
      <c r="N2980" s="364"/>
    </row>
    <row r="2981" spans="2:14" ht="18" hidden="1" customHeight="1" outlineLevel="3">
      <c r="C2981" s="668"/>
      <c r="D2981" s="457"/>
      <c r="E2981" s="458"/>
      <c r="F2981" s="459"/>
      <c r="G2981" s="460">
        <f t="shared" ref="G2981:G2984" si="584">F2981-E2981</f>
        <v>0</v>
      </c>
      <c r="H2981" s="637"/>
      <c r="I2981" s="641"/>
      <c r="J2981" s="344"/>
      <c r="K2981" s="331"/>
      <c r="L2981" s="331"/>
      <c r="M2981" s="331"/>
      <c r="N2981" s="331"/>
    </row>
    <row r="2982" spans="2:14" ht="18" hidden="1" customHeight="1" outlineLevel="3">
      <c r="C2982" s="668"/>
      <c r="D2982" s="457"/>
      <c r="E2982" s="461"/>
      <c r="F2982" s="462"/>
      <c r="G2982" s="460">
        <f t="shared" si="584"/>
        <v>0</v>
      </c>
      <c r="H2982" s="637"/>
      <c r="I2982" s="641"/>
      <c r="J2982" s="344"/>
      <c r="K2982" s="331"/>
      <c r="L2982" s="331"/>
      <c r="M2982" s="331"/>
      <c r="N2982" s="331"/>
    </row>
    <row r="2983" spans="2:14" ht="18" hidden="1" customHeight="1" outlineLevel="4">
      <c r="C2983" s="668"/>
      <c r="D2983" s="457"/>
      <c r="E2983" s="461"/>
      <c r="F2983" s="462"/>
      <c r="G2983" s="460">
        <f t="shared" si="584"/>
        <v>0</v>
      </c>
      <c r="H2983" s="637"/>
      <c r="I2983" s="641"/>
      <c r="J2983" s="344"/>
      <c r="K2983" s="331"/>
      <c r="L2983" s="331"/>
      <c r="M2983" s="331"/>
      <c r="N2983" s="331"/>
    </row>
    <row r="2984" spans="2:14" ht="18" hidden="1" customHeight="1" outlineLevel="4">
      <c r="C2984" s="668"/>
      <c r="D2984" s="457"/>
      <c r="E2984" s="461"/>
      <c r="F2984" s="462"/>
      <c r="G2984" s="460">
        <f t="shared" si="584"/>
        <v>0</v>
      </c>
      <c r="H2984" s="637"/>
      <c r="I2984" s="641"/>
      <c r="J2984" s="344"/>
      <c r="K2984" s="331"/>
      <c r="L2984" s="331"/>
      <c r="M2984" s="331"/>
      <c r="N2984" s="331"/>
    </row>
    <row r="2985" spans="2:14" ht="18" hidden="1" customHeight="1" outlineLevel="4">
      <c r="C2985" s="668"/>
      <c r="D2985" s="457"/>
      <c r="E2985" s="461"/>
      <c r="F2985" s="462"/>
      <c r="G2985" s="460">
        <f>F2985-E2985</f>
        <v>0</v>
      </c>
      <c r="H2985" s="637"/>
      <c r="I2985" s="641"/>
      <c r="J2985" s="344"/>
      <c r="K2985" s="331"/>
      <c r="L2985" s="331"/>
      <c r="M2985" s="331"/>
      <c r="N2985" s="331"/>
    </row>
    <row r="2986" spans="2:14" ht="18" hidden="1" customHeight="1" outlineLevel="4">
      <c r="C2986" s="668"/>
      <c r="D2986" s="463"/>
      <c r="E2986" s="464"/>
      <c r="F2986" s="465"/>
      <c r="G2986" s="460">
        <f t="shared" ref="G2986" si="585">F2986-E2986</f>
        <v>0</v>
      </c>
      <c r="H2986" s="639"/>
      <c r="I2986" s="642"/>
      <c r="J2986" s="344"/>
      <c r="K2986" s="331"/>
      <c r="L2986" s="331"/>
      <c r="M2986" s="331"/>
      <c r="N2986" s="331"/>
    </row>
    <row r="2987" spans="2:14" ht="18" hidden="1" customHeight="1" outlineLevel="3" collapsed="1" thickBot="1">
      <c r="C2987" s="669"/>
      <c r="D2987" s="429" t="s">
        <v>117</v>
      </c>
      <c r="E2987" s="424">
        <f>SUM(E2980:E2986)</f>
        <v>0</v>
      </c>
      <c r="F2987" s="424">
        <f>SUM(F2980:F2986)</f>
        <v>0</v>
      </c>
      <c r="G2987" s="425">
        <f>SUM(G2980:G2986)</f>
        <v>0</v>
      </c>
      <c r="H2987" s="659"/>
      <c r="I2987" s="660"/>
      <c r="J2987" s="344"/>
      <c r="K2987" s="331"/>
      <c r="L2987" s="331"/>
      <c r="M2987" s="331"/>
      <c r="N2987" s="331"/>
    </row>
    <row r="2988" spans="2:14" s="192" customFormat="1" ht="18" hidden="1" customHeight="1" outlineLevel="3">
      <c r="B2988"/>
      <c r="C2988" s="667" t="s">
        <v>133</v>
      </c>
      <c r="D2988" s="421"/>
      <c r="E2988" s="422"/>
      <c r="F2988" s="414"/>
      <c r="G2988" s="442">
        <f>F2988-E2988</f>
        <v>0</v>
      </c>
      <c r="H2988" s="651"/>
      <c r="I2988" s="652"/>
      <c r="J2988" s="363"/>
      <c r="K2988" s="364"/>
      <c r="L2988" s="364"/>
      <c r="M2988" s="364"/>
      <c r="N2988" s="364"/>
    </row>
    <row r="2989" spans="2:14" ht="18" hidden="1" customHeight="1" outlineLevel="3">
      <c r="C2989" s="668"/>
      <c r="D2989" s="457"/>
      <c r="E2989" s="458"/>
      <c r="F2989" s="459"/>
      <c r="G2989" s="460">
        <f>F2989-E2989</f>
        <v>0</v>
      </c>
      <c r="H2989" s="637"/>
      <c r="I2989" s="641"/>
      <c r="J2989" s="344"/>
      <c r="K2989" s="331"/>
      <c r="L2989" s="331"/>
      <c r="M2989" s="331"/>
      <c r="N2989" s="331"/>
    </row>
    <row r="2990" spans="2:14" ht="18" hidden="1" customHeight="1" outlineLevel="3">
      <c r="C2990" s="668"/>
      <c r="D2990" s="457"/>
      <c r="E2990" s="461"/>
      <c r="F2990" s="462"/>
      <c r="G2990" s="460">
        <f>F2990-E2990</f>
        <v>0</v>
      </c>
      <c r="H2990" s="637"/>
      <c r="I2990" s="641"/>
      <c r="J2990" s="344"/>
      <c r="K2990" s="331"/>
      <c r="L2990" s="331"/>
      <c r="M2990" s="331"/>
      <c r="N2990" s="331"/>
    </row>
    <row r="2991" spans="2:14" ht="18" hidden="1" customHeight="1" outlineLevel="4">
      <c r="C2991" s="668"/>
      <c r="D2991" s="457"/>
      <c r="E2991" s="461"/>
      <c r="F2991" s="462"/>
      <c r="G2991" s="460">
        <f t="shared" ref="G2991:G2994" si="586">F2991-E2991</f>
        <v>0</v>
      </c>
      <c r="H2991" s="637"/>
      <c r="I2991" s="641"/>
      <c r="J2991" s="344"/>
      <c r="K2991" s="331"/>
      <c r="L2991" s="331"/>
      <c r="M2991" s="331"/>
      <c r="N2991" s="331"/>
    </row>
    <row r="2992" spans="2:14" ht="18" hidden="1" customHeight="1" outlineLevel="4">
      <c r="C2992" s="668"/>
      <c r="D2992" s="457"/>
      <c r="E2992" s="461"/>
      <c r="F2992" s="462"/>
      <c r="G2992" s="460">
        <f t="shared" si="586"/>
        <v>0</v>
      </c>
      <c r="H2992" s="637"/>
      <c r="I2992" s="641"/>
      <c r="J2992" s="344"/>
      <c r="K2992" s="331"/>
      <c r="L2992" s="331"/>
      <c r="M2992" s="331"/>
      <c r="N2992" s="331"/>
    </row>
    <row r="2993" spans="2:14" ht="18" hidden="1" customHeight="1" outlineLevel="4">
      <c r="C2993" s="668"/>
      <c r="D2993" s="457"/>
      <c r="E2993" s="461"/>
      <c r="F2993" s="462"/>
      <c r="G2993" s="460">
        <f t="shared" si="586"/>
        <v>0</v>
      </c>
      <c r="H2993" s="637"/>
      <c r="I2993" s="641"/>
      <c r="J2993" s="344"/>
      <c r="K2993" s="331"/>
      <c r="L2993" s="331"/>
      <c r="M2993" s="331"/>
      <c r="N2993" s="331"/>
    </row>
    <row r="2994" spans="2:14" ht="18" hidden="1" customHeight="1" outlineLevel="4">
      <c r="C2994" s="668"/>
      <c r="D2994" s="463"/>
      <c r="E2994" s="464"/>
      <c r="F2994" s="465"/>
      <c r="G2994" s="460">
        <f t="shared" si="586"/>
        <v>0</v>
      </c>
      <c r="H2994" s="639"/>
      <c r="I2994" s="642"/>
      <c r="J2994" s="344"/>
      <c r="K2994" s="331"/>
      <c r="L2994" s="331"/>
      <c r="M2994" s="331"/>
      <c r="N2994" s="331"/>
    </row>
    <row r="2995" spans="2:14" ht="18" hidden="1" customHeight="1" outlineLevel="3" collapsed="1" thickBot="1">
      <c r="C2995" s="669"/>
      <c r="D2995" s="429" t="s">
        <v>117</v>
      </c>
      <c r="E2995" s="424">
        <f>SUM(E2988:E2994)</f>
        <v>0</v>
      </c>
      <c r="F2995" s="424">
        <f>SUM(F2988:F2994)</f>
        <v>0</v>
      </c>
      <c r="G2995" s="425">
        <f>SUM(G2988:G2994)</f>
        <v>0</v>
      </c>
      <c r="H2995" s="659"/>
      <c r="I2995" s="660"/>
      <c r="J2995" s="344"/>
      <c r="K2995" s="331"/>
      <c r="L2995" s="331"/>
      <c r="M2995" s="331"/>
      <c r="N2995" s="331"/>
    </row>
    <row r="2996" spans="2:14" s="192" customFormat="1" ht="18" hidden="1" customHeight="1" outlineLevel="3">
      <c r="B2996"/>
      <c r="C2996" s="667" t="s">
        <v>134</v>
      </c>
      <c r="D2996" s="421"/>
      <c r="E2996" s="422"/>
      <c r="F2996" s="414"/>
      <c r="G2996" s="442">
        <f>F2996-E2996</f>
        <v>0</v>
      </c>
      <c r="H2996" s="651"/>
      <c r="I2996" s="652"/>
      <c r="J2996" s="363"/>
      <c r="K2996" s="364"/>
      <c r="L2996" s="364"/>
      <c r="M2996" s="364"/>
      <c r="N2996" s="364"/>
    </row>
    <row r="2997" spans="2:14" ht="18" hidden="1" customHeight="1" outlineLevel="3">
      <c r="C2997" s="668"/>
      <c r="D2997" s="457"/>
      <c r="E2997" s="458"/>
      <c r="F2997" s="459"/>
      <c r="G2997" s="460">
        <f t="shared" ref="G2997:G3001" si="587">F2997-E2997</f>
        <v>0</v>
      </c>
      <c r="H2997" s="637"/>
      <c r="I2997" s="641"/>
      <c r="J2997" s="344"/>
      <c r="K2997" s="331"/>
      <c r="L2997" s="331"/>
      <c r="M2997" s="331"/>
      <c r="N2997" s="331"/>
    </row>
    <row r="2998" spans="2:14" ht="18" hidden="1" customHeight="1" outlineLevel="3">
      <c r="C2998" s="668"/>
      <c r="D2998" s="457"/>
      <c r="E2998" s="461"/>
      <c r="F2998" s="462"/>
      <c r="G2998" s="460">
        <f t="shared" si="587"/>
        <v>0</v>
      </c>
      <c r="H2998" s="637"/>
      <c r="I2998" s="641"/>
      <c r="J2998" s="344"/>
      <c r="K2998" s="331"/>
      <c r="L2998" s="331"/>
      <c r="M2998" s="331"/>
      <c r="N2998" s="331"/>
    </row>
    <row r="2999" spans="2:14" ht="18" hidden="1" customHeight="1" outlineLevel="4">
      <c r="C2999" s="668"/>
      <c r="D2999" s="457"/>
      <c r="E2999" s="461"/>
      <c r="F2999" s="462"/>
      <c r="G2999" s="460">
        <f t="shared" si="587"/>
        <v>0</v>
      </c>
      <c r="H2999" s="637"/>
      <c r="I2999" s="641"/>
      <c r="J2999" s="344"/>
      <c r="K2999" s="331"/>
      <c r="L2999" s="331"/>
      <c r="M2999" s="331"/>
      <c r="N2999" s="331"/>
    </row>
    <row r="3000" spans="2:14" ht="18" hidden="1" customHeight="1" outlineLevel="4">
      <c r="C3000" s="668"/>
      <c r="D3000" s="457"/>
      <c r="E3000" s="461"/>
      <c r="F3000" s="462"/>
      <c r="G3000" s="460">
        <f t="shared" si="587"/>
        <v>0</v>
      </c>
      <c r="H3000" s="637"/>
      <c r="I3000" s="641"/>
      <c r="J3000" s="344"/>
      <c r="K3000" s="331"/>
      <c r="L3000" s="331"/>
      <c r="M3000" s="331"/>
      <c r="N3000" s="331"/>
    </row>
    <row r="3001" spans="2:14" ht="18" hidden="1" customHeight="1" outlineLevel="4">
      <c r="C3001" s="668"/>
      <c r="D3001" s="457"/>
      <c r="E3001" s="461"/>
      <c r="F3001" s="462"/>
      <c r="G3001" s="460">
        <f t="shared" si="587"/>
        <v>0</v>
      </c>
      <c r="H3001" s="637"/>
      <c r="I3001" s="641"/>
      <c r="J3001" s="344"/>
      <c r="K3001" s="331"/>
      <c r="L3001" s="331"/>
      <c r="M3001" s="331"/>
      <c r="N3001" s="331"/>
    </row>
    <row r="3002" spans="2:14" ht="18" hidden="1" customHeight="1" outlineLevel="4">
      <c r="C3002" s="668"/>
      <c r="D3002" s="463"/>
      <c r="E3002" s="464"/>
      <c r="F3002" s="465"/>
      <c r="G3002" s="460">
        <f>F3002-E3002</f>
        <v>0</v>
      </c>
      <c r="H3002" s="639"/>
      <c r="I3002" s="642"/>
      <c r="J3002" s="344"/>
      <c r="K3002" s="331"/>
      <c r="L3002" s="331"/>
      <c r="M3002" s="331"/>
      <c r="N3002" s="331"/>
    </row>
    <row r="3003" spans="2:14" ht="18" hidden="1" customHeight="1" outlineLevel="3" collapsed="1" thickBot="1">
      <c r="C3003" s="669"/>
      <c r="D3003" s="429" t="s">
        <v>117</v>
      </c>
      <c r="E3003" s="424">
        <f>SUM(E2996:E3002)</f>
        <v>0</v>
      </c>
      <c r="F3003" s="424">
        <f>SUM(F2996:F3002)</f>
        <v>0</v>
      </c>
      <c r="G3003" s="425">
        <f>SUM(G2996:G3002)</f>
        <v>0</v>
      </c>
      <c r="H3003" s="659"/>
      <c r="I3003" s="660"/>
      <c r="J3003" s="344"/>
      <c r="K3003" s="331"/>
      <c r="L3003" s="331"/>
      <c r="M3003" s="331"/>
      <c r="N3003" s="331"/>
    </row>
    <row r="3004" spans="2:14" ht="18" hidden="1" customHeight="1" outlineLevel="3">
      <c r="C3004" s="667" t="s">
        <v>135</v>
      </c>
      <c r="D3004" s="421"/>
      <c r="E3004" s="422"/>
      <c r="F3004" s="414"/>
      <c r="G3004" s="442">
        <f>F3004-E3004</f>
        <v>0</v>
      </c>
      <c r="H3004" s="651"/>
      <c r="I3004" s="652"/>
      <c r="J3004" s="344"/>
      <c r="K3004" s="331"/>
      <c r="L3004" s="331"/>
      <c r="M3004" s="331"/>
      <c r="N3004" s="331"/>
    </row>
    <row r="3005" spans="2:14" ht="18" hidden="1" customHeight="1" outlineLevel="3">
      <c r="C3005" s="668"/>
      <c r="D3005" s="457"/>
      <c r="E3005" s="458"/>
      <c r="F3005" s="459"/>
      <c r="G3005" s="460">
        <f>F3005-E3005</f>
        <v>0</v>
      </c>
      <c r="H3005" s="637"/>
      <c r="I3005" s="641"/>
      <c r="J3005" s="344"/>
      <c r="K3005" s="331"/>
      <c r="L3005" s="331"/>
      <c r="M3005" s="331"/>
      <c r="N3005" s="331"/>
    </row>
    <row r="3006" spans="2:14" ht="18" hidden="1" customHeight="1" outlineLevel="3">
      <c r="C3006" s="668"/>
      <c r="D3006" s="457"/>
      <c r="E3006" s="461"/>
      <c r="F3006" s="462"/>
      <c r="G3006" s="460">
        <f t="shared" ref="G3006:G3008" si="588">F3006-E3006</f>
        <v>0</v>
      </c>
      <c r="H3006" s="637"/>
      <c r="I3006" s="641"/>
      <c r="J3006" s="344"/>
      <c r="K3006" s="331"/>
      <c r="L3006" s="331"/>
      <c r="M3006" s="331"/>
      <c r="N3006" s="331"/>
    </row>
    <row r="3007" spans="2:14" ht="18" hidden="1" customHeight="1" outlineLevel="4">
      <c r="C3007" s="668"/>
      <c r="D3007" s="457"/>
      <c r="E3007" s="461"/>
      <c r="F3007" s="462"/>
      <c r="G3007" s="460">
        <f t="shared" si="588"/>
        <v>0</v>
      </c>
      <c r="H3007" s="637"/>
      <c r="I3007" s="641"/>
      <c r="J3007" s="344"/>
      <c r="K3007" s="331"/>
      <c r="L3007" s="331"/>
      <c r="M3007" s="331"/>
      <c r="N3007" s="331"/>
    </row>
    <row r="3008" spans="2:14" ht="18" hidden="1" customHeight="1" outlineLevel="4">
      <c r="C3008" s="668"/>
      <c r="D3008" s="457"/>
      <c r="E3008" s="461"/>
      <c r="F3008" s="462"/>
      <c r="G3008" s="460">
        <f t="shared" si="588"/>
        <v>0</v>
      </c>
      <c r="H3008" s="637"/>
      <c r="I3008" s="641"/>
      <c r="J3008" s="344"/>
      <c r="K3008" s="331"/>
      <c r="L3008" s="331"/>
      <c r="M3008" s="331"/>
      <c r="N3008" s="331"/>
    </row>
    <row r="3009" spans="2:14" ht="18" hidden="1" customHeight="1" outlineLevel="4">
      <c r="C3009" s="668"/>
      <c r="D3009" s="457"/>
      <c r="E3009" s="461"/>
      <c r="F3009" s="462"/>
      <c r="G3009" s="460">
        <f>F3009-E3009</f>
        <v>0</v>
      </c>
      <c r="H3009" s="637"/>
      <c r="I3009" s="641"/>
      <c r="J3009" s="344"/>
      <c r="K3009" s="331"/>
      <c r="L3009" s="331"/>
      <c r="M3009" s="331"/>
      <c r="N3009" s="331"/>
    </row>
    <row r="3010" spans="2:14" ht="18" hidden="1" customHeight="1" outlineLevel="4">
      <c r="C3010" s="668"/>
      <c r="D3010" s="463"/>
      <c r="E3010" s="464"/>
      <c r="F3010" s="465"/>
      <c r="G3010" s="460">
        <f t="shared" ref="G3010" si="589">F3010-E3010</f>
        <v>0</v>
      </c>
      <c r="H3010" s="639"/>
      <c r="I3010" s="642"/>
      <c r="J3010" s="344"/>
      <c r="K3010" s="331"/>
      <c r="L3010" s="331"/>
      <c r="M3010" s="331"/>
      <c r="N3010" s="331"/>
    </row>
    <row r="3011" spans="2:14" ht="18" hidden="1" customHeight="1" outlineLevel="3" collapsed="1" thickBot="1">
      <c r="C3011" s="669"/>
      <c r="D3011" s="429" t="s">
        <v>117</v>
      </c>
      <c r="E3011" s="423">
        <f>SUM(E3004:E3010)</f>
        <v>0</v>
      </c>
      <c r="F3011" s="423">
        <f>SUM(F3004:F3010)</f>
        <v>0</v>
      </c>
      <c r="G3011" s="443">
        <f>SUM(G3004:G3010)</f>
        <v>0</v>
      </c>
      <c r="H3011" s="654"/>
      <c r="I3011" s="655"/>
      <c r="J3011" s="344"/>
      <c r="K3011" s="331"/>
      <c r="L3011" s="331"/>
      <c r="M3011" s="331"/>
      <c r="N3011" s="331"/>
    </row>
    <row r="3012" spans="2:14" s="192" customFormat="1" ht="18" hidden="1" customHeight="1" outlineLevel="3">
      <c r="B3012"/>
      <c r="C3012" s="667" t="s">
        <v>136</v>
      </c>
      <c r="D3012" s="421"/>
      <c r="E3012" s="422"/>
      <c r="F3012" s="414"/>
      <c r="G3012" s="442">
        <f>F3012-E3012</f>
        <v>0</v>
      </c>
      <c r="H3012" s="651"/>
      <c r="I3012" s="652"/>
      <c r="J3012" s="363"/>
      <c r="K3012" s="364"/>
      <c r="L3012" s="364"/>
      <c r="M3012" s="364"/>
      <c r="N3012" s="364"/>
    </row>
    <row r="3013" spans="2:14" ht="18" hidden="1" customHeight="1" outlineLevel="3">
      <c r="C3013" s="668"/>
      <c r="D3013" s="457"/>
      <c r="E3013" s="458"/>
      <c r="F3013" s="459"/>
      <c r="G3013" s="460">
        <f t="shared" ref="G3013:G3015" si="590">F3013-E3013</f>
        <v>0</v>
      </c>
      <c r="H3013" s="637"/>
      <c r="I3013" s="641"/>
      <c r="J3013" s="344"/>
      <c r="K3013" s="331"/>
      <c r="L3013" s="331"/>
      <c r="M3013" s="331"/>
      <c r="N3013" s="331"/>
    </row>
    <row r="3014" spans="2:14" ht="18" hidden="1" customHeight="1" outlineLevel="3">
      <c r="C3014" s="668"/>
      <c r="D3014" s="457"/>
      <c r="E3014" s="461"/>
      <c r="F3014" s="462"/>
      <c r="G3014" s="460">
        <f t="shared" si="590"/>
        <v>0</v>
      </c>
      <c r="H3014" s="637"/>
      <c r="I3014" s="641"/>
      <c r="J3014" s="344"/>
      <c r="K3014" s="331"/>
      <c r="L3014" s="331"/>
      <c r="M3014" s="331"/>
      <c r="N3014" s="331"/>
    </row>
    <row r="3015" spans="2:14" ht="18" hidden="1" customHeight="1" outlineLevel="4">
      <c r="C3015" s="668"/>
      <c r="D3015" s="457"/>
      <c r="E3015" s="461"/>
      <c r="F3015" s="462"/>
      <c r="G3015" s="460">
        <f t="shared" si="590"/>
        <v>0</v>
      </c>
      <c r="H3015" s="637"/>
      <c r="I3015" s="641"/>
      <c r="J3015" s="344"/>
      <c r="K3015" s="331"/>
      <c r="L3015" s="331"/>
      <c r="M3015" s="331"/>
      <c r="N3015" s="331"/>
    </row>
    <row r="3016" spans="2:14" ht="18" hidden="1" customHeight="1" outlineLevel="4">
      <c r="C3016" s="668"/>
      <c r="D3016" s="457"/>
      <c r="E3016" s="461"/>
      <c r="F3016" s="462"/>
      <c r="G3016" s="460">
        <f>F3016-E3016</f>
        <v>0</v>
      </c>
      <c r="H3016" s="637"/>
      <c r="I3016" s="641"/>
      <c r="J3016" s="344"/>
      <c r="K3016" s="331"/>
      <c r="L3016" s="331"/>
      <c r="M3016" s="331"/>
      <c r="N3016" s="331"/>
    </row>
    <row r="3017" spans="2:14" ht="18" hidden="1" customHeight="1" outlineLevel="4">
      <c r="C3017" s="668"/>
      <c r="D3017" s="457"/>
      <c r="E3017" s="461"/>
      <c r="F3017" s="462"/>
      <c r="G3017" s="460">
        <f t="shared" ref="G3017:G3018" si="591">F3017-E3017</f>
        <v>0</v>
      </c>
      <c r="H3017" s="637"/>
      <c r="I3017" s="641"/>
      <c r="J3017" s="344"/>
      <c r="K3017" s="331"/>
      <c r="L3017" s="331"/>
      <c r="M3017" s="331"/>
      <c r="N3017" s="331"/>
    </row>
    <row r="3018" spans="2:14" ht="18" hidden="1" customHeight="1" outlineLevel="4">
      <c r="C3018" s="668"/>
      <c r="D3018" s="463"/>
      <c r="E3018" s="464"/>
      <c r="F3018" s="465"/>
      <c r="G3018" s="460">
        <f t="shared" si="591"/>
        <v>0</v>
      </c>
      <c r="H3018" s="639"/>
      <c r="I3018" s="642"/>
      <c r="J3018" s="344"/>
      <c r="K3018" s="331"/>
      <c r="L3018" s="331"/>
      <c r="M3018" s="331"/>
      <c r="N3018" s="331"/>
    </row>
    <row r="3019" spans="2:14" ht="18" hidden="1" customHeight="1" outlineLevel="3" collapsed="1" thickBot="1">
      <c r="C3019" s="669"/>
      <c r="D3019" s="429" t="s">
        <v>117</v>
      </c>
      <c r="E3019" s="424">
        <f>SUM(E3012:E3018)</f>
        <v>0</v>
      </c>
      <c r="F3019" s="424">
        <f>SUM(F3012:F3018)</f>
        <v>0</v>
      </c>
      <c r="G3019" s="425">
        <f>SUM(G3012:G3018)</f>
        <v>0</v>
      </c>
      <c r="H3019" s="659"/>
      <c r="I3019" s="660"/>
      <c r="J3019" s="344"/>
      <c r="K3019" s="331"/>
      <c r="L3019" s="331"/>
      <c r="M3019" s="331"/>
      <c r="N3019" s="331"/>
    </row>
    <row r="3020" spans="2:14" s="193" customFormat="1" ht="18" hidden="1" customHeight="1" outlineLevel="2" collapsed="1" thickBot="1">
      <c r="B3020"/>
      <c r="C3020" s="663" t="s">
        <v>171</v>
      </c>
      <c r="D3020" s="664"/>
      <c r="E3020" s="426">
        <f>SUM(E2867,E2875,E2883,E2891,E2899,E2907,E2915,E2923,E2931,E2939,E2947,E2955,E2963,E2971,E2979,E2987,E2995,E3003,E3011,E3019)</f>
        <v>0</v>
      </c>
      <c r="F3020" s="427">
        <f t="shared" ref="F3020" si="592">SUM(F2867,F2875,F2883,F2891,F2899,F2907,F2915,F2923,F2931,F2939,F2947,F2955,F2963,F2971,F2979,F2987,F2995,F3003,F3011,F3019)</f>
        <v>0</v>
      </c>
      <c r="G3020" s="428">
        <f>SUM(G2867,G2875,G2883,G2891,G2899,G2907,G2915,G2923,G2931,G2939,G2947,G2955,G2963,G2971,G2979,G2987,G2995,G3003,G3011,G3019)</f>
        <v>0</v>
      </c>
      <c r="H3020" s="665"/>
      <c r="I3020" s="666"/>
      <c r="J3020" s="365"/>
      <c r="K3020" s="366"/>
      <c r="L3020" s="366"/>
      <c r="M3020" s="366"/>
      <c r="N3020" s="366"/>
    </row>
    <row r="3021" spans="2:14" s="434" customFormat="1" ht="18" hidden="1" customHeight="1" outlineLevel="1" collapsed="1">
      <c r="B3021" s="72"/>
      <c r="C3021" s="485"/>
      <c r="D3021" s="430"/>
      <c r="E3021" s="431"/>
      <c r="F3021" s="431"/>
      <c r="G3021" s="431"/>
      <c r="H3021" s="432"/>
      <c r="I3021" s="432"/>
      <c r="J3021" s="433"/>
      <c r="K3021" s="433"/>
      <c r="L3021" s="433"/>
      <c r="M3021" s="433"/>
      <c r="N3021" s="433"/>
    </row>
    <row r="3022" spans="2:14" ht="23.1" hidden="1" customHeight="1" outlineLevel="1" thickBot="1">
      <c r="C3022" s="482" t="s">
        <v>172</v>
      </c>
      <c r="D3022" s="189"/>
      <c r="E3022" s="190" t="str">
        <f>IF('1.Demande d''admissibilité'!C69=0,"",'1.Demande d''admissibilité'!C69)</f>
        <v/>
      </c>
      <c r="F3022" s="189"/>
      <c r="G3022" s="189"/>
      <c r="H3022" s="189"/>
      <c r="I3022" s="191" t="str">
        <f>G44</f>
        <v>PE2XX-XXXX</v>
      </c>
      <c r="J3022" s="344"/>
      <c r="K3022" s="331"/>
      <c r="L3022" s="331"/>
      <c r="M3022" s="331"/>
      <c r="N3022" s="331"/>
    </row>
    <row r="3023" spans="2:14" ht="22.5" hidden="1" customHeight="1" outlineLevel="2">
      <c r="C3023" s="635" t="s">
        <v>106</v>
      </c>
      <c r="D3023" s="636"/>
      <c r="E3023" s="644" t="s">
        <v>107</v>
      </c>
      <c r="F3023" s="645"/>
      <c r="G3023" s="646"/>
      <c r="H3023" s="656" t="s">
        <v>108</v>
      </c>
      <c r="I3023" s="635"/>
      <c r="J3023" s="344"/>
      <c r="K3023" s="331"/>
      <c r="L3023" s="331"/>
      <c r="M3023" s="331"/>
      <c r="N3023" s="331"/>
    </row>
    <row r="3024" spans="2:14" s="65" customFormat="1" ht="46.05" hidden="1" customHeight="1" outlineLevel="2" thickBot="1">
      <c r="C3024" s="483" t="s">
        <v>109</v>
      </c>
      <c r="D3024" s="472" t="s">
        <v>110</v>
      </c>
      <c r="E3024" s="419" t="s">
        <v>111</v>
      </c>
      <c r="F3024" s="408" t="s">
        <v>112</v>
      </c>
      <c r="G3024" s="419" t="s">
        <v>113</v>
      </c>
      <c r="H3024" s="649" t="s">
        <v>114</v>
      </c>
      <c r="I3024" s="650"/>
      <c r="J3024" s="420"/>
      <c r="K3024" s="333"/>
      <c r="L3024" s="333"/>
      <c r="M3024" s="333"/>
      <c r="N3024" s="333"/>
    </row>
    <row r="3025" spans="2:14" ht="18" hidden="1" customHeight="1" outlineLevel="2">
      <c r="C3025" s="667" t="s">
        <v>115</v>
      </c>
      <c r="D3025" s="471"/>
      <c r="E3025" s="422"/>
      <c r="F3025" s="414"/>
      <c r="G3025" s="442">
        <f>F3025-E3025</f>
        <v>0</v>
      </c>
      <c r="H3025" s="651"/>
      <c r="I3025" s="652"/>
      <c r="J3025" s="344"/>
      <c r="K3025" s="331"/>
      <c r="L3025" s="331"/>
      <c r="M3025" s="331"/>
      <c r="N3025" s="331"/>
    </row>
    <row r="3026" spans="2:14" ht="18" hidden="1" customHeight="1" outlineLevel="2">
      <c r="C3026" s="668"/>
      <c r="D3026" s="457"/>
      <c r="E3026" s="458"/>
      <c r="F3026" s="459"/>
      <c r="G3026" s="460">
        <f t="shared" ref="G3026:G3029" si="593">F3026-E3026</f>
        <v>0</v>
      </c>
      <c r="H3026" s="637"/>
      <c r="I3026" s="641"/>
      <c r="J3026" s="344"/>
      <c r="K3026" s="331"/>
      <c r="L3026" s="331"/>
      <c r="M3026" s="331"/>
      <c r="N3026" s="331"/>
    </row>
    <row r="3027" spans="2:14" ht="18" hidden="1" customHeight="1" outlineLevel="2">
      <c r="C3027" s="668"/>
      <c r="D3027" s="457"/>
      <c r="E3027" s="461"/>
      <c r="F3027" s="462"/>
      <c r="G3027" s="460">
        <f t="shared" si="593"/>
        <v>0</v>
      </c>
      <c r="H3027" s="637"/>
      <c r="I3027" s="641"/>
      <c r="J3027" s="344"/>
      <c r="K3027" s="331"/>
      <c r="L3027" s="331"/>
      <c r="M3027" s="331"/>
      <c r="N3027" s="331"/>
    </row>
    <row r="3028" spans="2:14" ht="18" hidden="1" customHeight="1" outlineLevel="3">
      <c r="C3028" s="668"/>
      <c r="D3028" s="457"/>
      <c r="E3028" s="461"/>
      <c r="F3028" s="462"/>
      <c r="G3028" s="460">
        <f t="shared" si="593"/>
        <v>0</v>
      </c>
      <c r="H3028" s="637"/>
      <c r="I3028" s="641"/>
      <c r="J3028" s="344"/>
      <c r="K3028" s="331"/>
      <c r="L3028" s="331"/>
      <c r="M3028" s="331"/>
      <c r="N3028" s="331"/>
    </row>
    <row r="3029" spans="2:14" ht="18" hidden="1" customHeight="1" outlineLevel="3">
      <c r="C3029" s="668"/>
      <c r="D3029" s="457"/>
      <c r="E3029" s="461"/>
      <c r="F3029" s="462"/>
      <c r="G3029" s="460">
        <f t="shared" si="593"/>
        <v>0</v>
      </c>
      <c r="H3029" s="637"/>
      <c r="I3029" s="641"/>
      <c r="J3029" s="344"/>
      <c r="K3029" s="331"/>
      <c r="L3029" s="331"/>
      <c r="M3029" s="331"/>
      <c r="N3029" s="331"/>
    </row>
    <row r="3030" spans="2:14" ht="18" hidden="1" customHeight="1" outlineLevel="3">
      <c r="C3030" s="668"/>
      <c r="D3030" s="457"/>
      <c r="E3030" s="461"/>
      <c r="F3030" s="462"/>
      <c r="G3030" s="460">
        <f>F3030-E3030</f>
        <v>0</v>
      </c>
      <c r="H3030" s="637"/>
      <c r="I3030" s="641"/>
      <c r="J3030" s="344"/>
      <c r="K3030" s="331"/>
      <c r="L3030" s="331"/>
      <c r="M3030" s="331"/>
      <c r="N3030" s="331"/>
    </row>
    <row r="3031" spans="2:14" ht="18" hidden="1" customHeight="1" outlineLevel="3">
      <c r="C3031" s="668"/>
      <c r="D3031" s="463"/>
      <c r="E3031" s="464"/>
      <c r="F3031" s="465"/>
      <c r="G3031" s="460">
        <f t="shared" ref="G3031" si="594">F3031-E3031</f>
        <v>0</v>
      </c>
      <c r="H3031" s="639"/>
      <c r="I3031" s="642"/>
      <c r="J3031" s="344"/>
      <c r="K3031" s="331"/>
      <c r="L3031" s="331"/>
      <c r="M3031" s="331"/>
      <c r="N3031" s="331"/>
    </row>
    <row r="3032" spans="2:14" ht="18" hidden="1" customHeight="1" outlineLevel="2" collapsed="1" thickBot="1">
      <c r="C3032" s="669"/>
      <c r="D3032" s="429" t="s">
        <v>117</v>
      </c>
      <c r="E3032" s="423">
        <f>SUM(E3025:E3031)</f>
        <v>0</v>
      </c>
      <c r="F3032" s="423">
        <f>SUM(F3025:F3031)</f>
        <v>0</v>
      </c>
      <c r="G3032" s="443">
        <f>SUM(G3025:G3031)</f>
        <v>0</v>
      </c>
      <c r="H3032" s="654"/>
      <c r="I3032" s="655"/>
      <c r="J3032" s="344"/>
      <c r="K3032" s="331"/>
      <c r="L3032" s="331"/>
      <c r="M3032" s="331"/>
      <c r="N3032" s="331"/>
    </row>
    <row r="3033" spans="2:14" s="192" customFormat="1" ht="18" hidden="1" customHeight="1" outlineLevel="2">
      <c r="B3033"/>
      <c r="C3033" s="667" t="s">
        <v>118</v>
      </c>
      <c r="D3033" s="421"/>
      <c r="E3033" s="422"/>
      <c r="F3033" s="414"/>
      <c r="G3033" s="442">
        <f>F3033-E3033</f>
        <v>0</v>
      </c>
      <c r="H3033" s="651"/>
      <c r="I3033" s="652"/>
      <c r="J3033" s="363"/>
      <c r="K3033" s="364"/>
      <c r="L3033" s="364"/>
      <c r="M3033" s="364"/>
      <c r="N3033" s="364"/>
    </row>
    <row r="3034" spans="2:14" ht="18" hidden="1" customHeight="1" outlineLevel="2">
      <c r="C3034" s="668"/>
      <c r="D3034" s="457"/>
      <c r="E3034" s="458"/>
      <c r="F3034" s="459"/>
      <c r="G3034" s="460">
        <f>F3034-E3034</f>
        <v>0</v>
      </c>
      <c r="H3034" s="637"/>
      <c r="I3034" s="641"/>
      <c r="J3034" s="344"/>
      <c r="K3034" s="331"/>
      <c r="L3034" s="331"/>
      <c r="M3034" s="331"/>
      <c r="N3034" s="331"/>
    </row>
    <row r="3035" spans="2:14" ht="18" hidden="1" customHeight="1" outlineLevel="2">
      <c r="C3035" s="668"/>
      <c r="D3035" s="457"/>
      <c r="E3035" s="461"/>
      <c r="F3035" s="462"/>
      <c r="G3035" s="460">
        <f>F3035-E3035</f>
        <v>0</v>
      </c>
      <c r="H3035" s="637"/>
      <c r="I3035" s="641"/>
      <c r="J3035" s="344"/>
      <c r="K3035" s="331"/>
      <c r="L3035" s="331"/>
      <c r="M3035" s="331"/>
      <c r="N3035" s="331"/>
    </row>
    <row r="3036" spans="2:14" ht="18" hidden="1" customHeight="1" outlineLevel="3">
      <c r="C3036" s="668"/>
      <c r="D3036" s="457"/>
      <c r="E3036" s="461"/>
      <c r="F3036" s="462"/>
      <c r="G3036" s="460">
        <f t="shared" ref="G3036:G3039" si="595">F3036-E3036</f>
        <v>0</v>
      </c>
      <c r="H3036" s="637"/>
      <c r="I3036" s="641"/>
      <c r="J3036" s="344"/>
      <c r="K3036" s="331"/>
      <c r="L3036" s="331"/>
      <c r="M3036" s="331"/>
      <c r="N3036" s="331"/>
    </row>
    <row r="3037" spans="2:14" ht="18" hidden="1" customHeight="1" outlineLevel="3">
      <c r="C3037" s="668"/>
      <c r="D3037" s="457"/>
      <c r="E3037" s="461"/>
      <c r="F3037" s="462"/>
      <c r="G3037" s="460">
        <f t="shared" si="595"/>
        <v>0</v>
      </c>
      <c r="H3037" s="637"/>
      <c r="I3037" s="641"/>
      <c r="J3037" s="344"/>
      <c r="K3037" s="331"/>
      <c r="L3037" s="331"/>
      <c r="M3037" s="331"/>
      <c r="N3037" s="331"/>
    </row>
    <row r="3038" spans="2:14" ht="18" hidden="1" customHeight="1" outlineLevel="3">
      <c r="C3038" s="668"/>
      <c r="D3038" s="457"/>
      <c r="E3038" s="461"/>
      <c r="F3038" s="462"/>
      <c r="G3038" s="460">
        <f t="shared" si="595"/>
        <v>0</v>
      </c>
      <c r="H3038" s="637"/>
      <c r="I3038" s="641"/>
      <c r="J3038" s="344"/>
      <c r="K3038" s="331"/>
      <c r="L3038" s="331"/>
      <c r="M3038" s="331"/>
      <c r="N3038" s="331"/>
    </row>
    <row r="3039" spans="2:14" ht="18" hidden="1" customHeight="1" outlineLevel="3">
      <c r="C3039" s="668"/>
      <c r="D3039" s="463"/>
      <c r="E3039" s="464"/>
      <c r="F3039" s="465"/>
      <c r="G3039" s="460">
        <f t="shared" si="595"/>
        <v>0</v>
      </c>
      <c r="H3039" s="639"/>
      <c r="I3039" s="642"/>
      <c r="J3039" s="344"/>
      <c r="K3039" s="331"/>
      <c r="L3039" s="331"/>
      <c r="M3039" s="331"/>
      <c r="N3039" s="331"/>
    </row>
    <row r="3040" spans="2:14" ht="18" hidden="1" customHeight="1" outlineLevel="2" collapsed="1" thickBot="1">
      <c r="C3040" s="669"/>
      <c r="D3040" s="429" t="s">
        <v>117</v>
      </c>
      <c r="E3040" s="424">
        <f>SUM(E3033:E3039)</f>
        <v>0</v>
      </c>
      <c r="F3040" s="424">
        <f>SUM(F3033:F3039)</f>
        <v>0</v>
      </c>
      <c r="G3040" s="425">
        <f>SUM(G3033:G3039)</f>
        <v>0</v>
      </c>
      <c r="H3040" s="659"/>
      <c r="I3040" s="660"/>
      <c r="J3040" s="344"/>
      <c r="K3040" s="331"/>
      <c r="L3040" s="331"/>
      <c r="M3040" s="331"/>
      <c r="N3040" s="331"/>
    </row>
    <row r="3041" spans="2:14" s="193" customFormat="1" ht="18" hidden="1" customHeight="1" outlineLevel="2">
      <c r="B3041"/>
      <c r="C3041" s="667" t="s">
        <v>119</v>
      </c>
      <c r="D3041" s="421"/>
      <c r="E3041" s="422"/>
      <c r="F3041" s="414"/>
      <c r="G3041" s="442">
        <f>F3041-E3041</f>
        <v>0</v>
      </c>
      <c r="H3041" s="661"/>
      <c r="I3041" s="662"/>
      <c r="J3041" s="365"/>
      <c r="K3041" s="366"/>
      <c r="L3041" s="366"/>
      <c r="M3041" s="366"/>
      <c r="N3041" s="366"/>
    </row>
    <row r="3042" spans="2:14" ht="18" hidden="1" customHeight="1" outlineLevel="2">
      <c r="C3042" s="668"/>
      <c r="D3042" s="457"/>
      <c r="E3042" s="458"/>
      <c r="F3042" s="459"/>
      <c r="G3042" s="460">
        <f t="shared" ref="G3042:G3046" si="596">F3042-E3042</f>
        <v>0</v>
      </c>
      <c r="H3042" s="637"/>
      <c r="I3042" s="638"/>
      <c r="J3042" s="344"/>
      <c r="K3042" s="331"/>
      <c r="L3042" s="331"/>
      <c r="M3042" s="331"/>
      <c r="N3042" s="331"/>
    </row>
    <row r="3043" spans="2:14" ht="18" hidden="1" customHeight="1" outlineLevel="2">
      <c r="C3043" s="668"/>
      <c r="D3043" s="457"/>
      <c r="E3043" s="461"/>
      <c r="F3043" s="462"/>
      <c r="G3043" s="460">
        <f t="shared" si="596"/>
        <v>0</v>
      </c>
      <c r="H3043" s="637"/>
      <c r="I3043" s="638"/>
      <c r="J3043" s="344"/>
      <c r="K3043" s="331"/>
      <c r="L3043" s="331"/>
      <c r="M3043" s="331"/>
      <c r="N3043" s="331"/>
    </row>
    <row r="3044" spans="2:14" ht="18" hidden="1" customHeight="1" outlineLevel="3">
      <c r="C3044" s="668"/>
      <c r="D3044" s="457"/>
      <c r="E3044" s="461"/>
      <c r="F3044" s="462"/>
      <c r="G3044" s="460">
        <f t="shared" si="596"/>
        <v>0</v>
      </c>
      <c r="H3044" s="637"/>
      <c r="I3044" s="638"/>
      <c r="J3044" s="344"/>
      <c r="K3044" s="331"/>
      <c r="L3044" s="331"/>
      <c r="M3044" s="331"/>
      <c r="N3044" s="331"/>
    </row>
    <row r="3045" spans="2:14" ht="18" hidden="1" customHeight="1" outlineLevel="3">
      <c r="C3045" s="668"/>
      <c r="D3045" s="457"/>
      <c r="E3045" s="461"/>
      <c r="F3045" s="462"/>
      <c r="G3045" s="460">
        <f t="shared" si="596"/>
        <v>0</v>
      </c>
      <c r="H3045" s="637"/>
      <c r="I3045" s="638"/>
      <c r="J3045" s="344"/>
      <c r="K3045" s="331"/>
      <c r="L3045" s="331"/>
      <c r="M3045" s="331"/>
      <c r="N3045" s="331"/>
    </row>
    <row r="3046" spans="2:14" ht="18" hidden="1" customHeight="1" outlineLevel="3">
      <c r="C3046" s="668"/>
      <c r="D3046" s="457"/>
      <c r="E3046" s="461"/>
      <c r="F3046" s="462"/>
      <c r="G3046" s="460">
        <f t="shared" si="596"/>
        <v>0</v>
      </c>
      <c r="H3046" s="637"/>
      <c r="I3046" s="638"/>
      <c r="J3046" s="344"/>
      <c r="K3046" s="331"/>
      <c r="L3046" s="331"/>
      <c r="M3046" s="331"/>
      <c r="N3046" s="331"/>
    </row>
    <row r="3047" spans="2:14" ht="18" hidden="1" customHeight="1" outlineLevel="3">
      <c r="C3047" s="668"/>
      <c r="D3047" s="463"/>
      <c r="E3047" s="464"/>
      <c r="F3047" s="465"/>
      <c r="G3047" s="460">
        <f>F3047-E3047</f>
        <v>0</v>
      </c>
      <c r="H3047" s="639"/>
      <c r="I3047" s="640"/>
      <c r="J3047" s="344"/>
      <c r="K3047" s="331"/>
      <c r="L3047" s="331"/>
      <c r="M3047" s="331"/>
      <c r="N3047" s="331"/>
    </row>
    <row r="3048" spans="2:14" ht="18" hidden="1" customHeight="1" outlineLevel="2" collapsed="1" thickBot="1">
      <c r="C3048" s="669"/>
      <c r="D3048" s="429" t="s">
        <v>117</v>
      </c>
      <c r="E3048" s="367">
        <f>SUM(E3041:E3047)</f>
        <v>0</v>
      </c>
      <c r="F3048" s="367">
        <f>SUM(F3041:F3047)</f>
        <v>0</v>
      </c>
      <c r="G3048" s="415">
        <f>SUM(G3041:G3047)</f>
        <v>0</v>
      </c>
      <c r="H3048" s="657"/>
      <c r="I3048" s="658"/>
      <c r="J3048" s="344"/>
      <c r="K3048" s="331"/>
      <c r="L3048" s="331"/>
      <c r="M3048" s="331"/>
      <c r="N3048" s="331"/>
    </row>
    <row r="3049" spans="2:14" s="192" customFormat="1" ht="18" hidden="1" customHeight="1" outlineLevel="2">
      <c r="B3049"/>
      <c r="C3049" s="667" t="s">
        <v>120</v>
      </c>
      <c r="D3049" s="421"/>
      <c r="E3049" s="422"/>
      <c r="F3049" s="414"/>
      <c r="G3049" s="442">
        <f>F3049-E3049</f>
        <v>0</v>
      </c>
      <c r="H3049" s="651"/>
      <c r="I3049" s="652"/>
      <c r="J3049" s="363"/>
      <c r="K3049" s="364"/>
      <c r="L3049" s="364"/>
      <c r="M3049" s="364"/>
      <c r="N3049" s="364"/>
    </row>
    <row r="3050" spans="2:14" ht="18" hidden="1" customHeight="1" outlineLevel="2">
      <c r="C3050" s="668"/>
      <c r="D3050" s="457"/>
      <c r="E3050" s="458"/>
      <c r="F3050" s="459"/>
      <c r="G3050" s="460">
        <f>F3050-E3050</f>
        <v>0</v>
      </c>
      <c r="H3050" s="637"/>
      <c r="I3050" s="641"/>
      <c r="J3050" s="344"/>
      <c r="K3050" s="331"/>
      <c r="L3050" s="331"/>
      <c r="M3050" s="331"/>
      <c r="N3050" s="331"/>
    </row>
    <row r="3051" spans="2:14" ht="18" hidden="1" customHeight="1" outlineLevel="2">
      <c r="C3051" s="668"/>
      <c r="D3051" s="457"/>
      <c r="E3051" s="461"/>
      <c r="F3051" s="462"/>
      <c r="G3051" s="460">
        <f t="shared" ref="G3051:G3053" si="597">F3051-E3051</f>
        <v>0</v>
      </c>
      <c r="H3051" s="637"/>
      <c r="I3051" s="641"/>
      <c r="J3051" s="344"/>
      <c r="K3051" s="331"/>
      <c r="L3051" s="331"/>
      <c r="M3051" s="331"/>
      <c r="N3051" s="331"/>
    </row>
    <row r="3052" spans="2:14" ht="18" hidden="1" customHeight="1" outlineLevel="3">
      <c r="C3052" s="668"/>
      <c r="D3052" s="457"/>
      <c r="E3052" s="461"/>
      <c r="F3052" s="462"/>
      <c r="G3052" s="460">
        <f t="shared" si="597"/>
        <v>0</v>
      </c>
      <c r="H3052" s="637"/>
      <c r="I3052" s="641"/>
      <c r="J3052" s="344"/>
      <c r="K3052" s="331"/>
      <c r="L3052" s="331"/>
      <c r="M3052" s="331"/>
      <c r="N3052" s="331"/>
    </row>
    <row r="3053" spans="2:14" ht="18" hidden="1" customHeight="1" outlineLevel="3">
      <c r="C3053" s="668"/>
      <c r="D3053" s="457"/>
      <c r="E3053" s="461"/>
      <c r="F3053" s="462"/>
      <c r="G3053" s="460">
        <f t="shared" si="597"/>
        <v>0</v>
      </c>
      <c r="H3053" s="637"/>
      <c r="I3053" s="641"/>
      <c r="J3053" s="344"/>
      <c r="K3053" s="331"/>
      <c r="L3053" s="331"/>
      <c r="M3053" s="331"/>
      <c r="N3053" s="331"/>
    </row>
    <row r="3054" spans="2:14" ht="18" hidden="1" customHeight="1" outlineLevel="3">
      <c r="C3054" s="668"/>
      <c r="D3054" s="457"/>
      <c r="E3054" s="461"/>
      <c r="F3054" s="462"/>
      <c r="G3054" s="460">
        <f>F3054-E3054</f>
        <v>0</v>
      </c>
      <c r="H3054" s="637"/>
      <c r="I3054" s="641"/>
      <c r="J3054" s="344"/>
      <c r="K3054" s="331"/>
      <c r="L3054" s="331"/>
      <c r="M3054" s="331"/>
      <c r="N3054" s="331"/>
    </row>
    <row r="3055" spans="2:14" ht="18" hidden="1" customHeight="1" outlineLevel="3">
      <c r="C3055" s="668"/>
      <c r="D3055" s="463"/>
      <c r="E3055" s="464"/>
      <c r="F3055" s="465"/>
      <c r="G3055" s="460">
        <f t="shared" ref="G3055" si="598">F3055-E3055</f>
        <v>0</v>
      </c>
      <c r="H3055" s="639"/>
      <c r="I3055" s="642"/>
      <c r="J3055" s="344"/>
      <c r="K3055" s="331"/>
      <c r="L3055" s="331"/>
      <c r="M3055" s="331"/>
      <c r="N3055" s="331"/>
    </row>
    <row r="3056" spans="2:14" ht="18" hidden="1" customHeight="1" outlineLevel="2" collapsed="1" thickBot="1">
      <c r="C3056" s="669"/>
      <c r="D3056" s="429" t="s">
        <v>117</v>
      </c>
      <c r="E3056" s="424">
        <f>SUM(E3049:E3055)</f>
        <v>0</v>
      </c>
      <c r="F3056" s="424">
        <f>SUM(F3049:F3055)</f>
        <v>0</v>
      </c>
      <c r="G3056" s="425">
        <f>SUM(G3049:G3055)</f>
        <v>0</v>
      </c>
      <c r="H3056" s="659"/>
      <c r="I3056" s="660"/>
      <c r="J3056" s="344"/>
      <c r="K3056" s="331"/>
      <c r="L3056" s="331"/>
      <c r="M3056" s="331"/>
      <c r="N3056" s="331"/>
    </row>
    <row r="3057" spans="2:14" s="192" customFormat="1" ht="18" hidden="1" customHeight="1" outlineLevel="2">
      <c r="B3057"/>
      <c r="C3057" s="667" t="s">
        <v>121</v>
      </c>
      <c r="D3057" s="421"/>
      <c r="E3057" s="422"/>
      <c r="F3057" s="414"/>
      <c r="G3057" s="442">
        <f>F3057-E3057</f>
        <v>0</v>
      </c>
      <c r="H3057" s="651"/>
      <c r="I3057" s="652"/>
      <c r="J3057" s="363"/>
      <c r="K3057" s="364"/>
      <c r="L3057" s="364"/>
      <c r="M3057" s="364"/>
      <c r="N3057" s="364"/>
    </row>
    <row r="3058" spans="2:14" ht="18" hidden="1" customHeight="1" outlineLevel="2">
      <c r="C3058" s="668"/>
      <c r="D3058" s="457"/>
      <c r="E3058" s="458"/>
      <c r="F3058" s="459"/>
      <c r="G3058" s="460">
        <f t="shared" ref="G3058:G3060" si="599">F3058-E3058</f>
        <v>0</v>
      </c>
      <c r="H3058" s="637"/>
      <c r="I3058" s="641"/>
      <c r="J3058" s="344"/>
      <c r="K3058" s="331"/>
      <c r="L3058" s="331"/>
      <c r="M3058" s="331"/>
      <c r="N3058" s="331"/>
    </row>
    <row r="3059" spans="2:14" ht="18" hidden="1" customHeight="1" outlineLevel="2">
      <c r="C3059" s="668"/>
      <c r="D3059" s="457"/>
      <c r="E3059" s="461"/>
      <c r="F3059" s="462"/>
      <c r="G3059" s="460">
        <f t="shared" si="599"/>
        <v>0</v>
      </c>
      <c r="H3059" s="637"/>
      <c r="I3059" s="641"/>
      <c r="J3059" s="344"/>
      <c r="K3059" s="331"/>
      <c r="L3059" s="331"/>
      <c r="M3059" s="331"/>
      <c r="N3059" s="331"/>
    </row>
    <row r="3060" spans="2:14" ht="18" hidden="1" customHeight="1" outlineLevel="3">
      <c r="C3060" s="668"/>
      <c r="D3060" s="457"/>
      <c r="E3060" s="461"/>
      <c r="F3060" s="462"/>
      <c r="G3060" s="460">
        <f t="shared" si="599"/>
        <v>0</v>
      </c>
      <c r="H3060" s="637"/>
      <c r="I3060" s="641"/>
      <c r="J3060" s="344"/>
      <c r="K3060" s="331"/>
      <c r="L3060" s="331"/>
      <c r="M3060" s="331"/>
      <c r="N3060" s="331"/>
    </row>
    <row r="3061" spans="2:14" ht="18" hidden="1" customHeight="1" outlineLevel="3">
      <c r="C3061" s="668"/>
      <c r="D3061" s="457"/>
      <c r="E3061" s="461"/>
      <c r="F3061" s="462"/>
      <c r="G3061" s="460">
        <f>F3061-E3061</f>
        <v>0</v>
      </c>
      <c r="H3061" s="637"/>
      <c r="I3061" s="641"/>
      <c r="J3061" s="344"/>
      <c r="K3061" s="331"/>
      <c r="L3061" s="331"/>
      <c r="M3061" s="331"/>
      <c r="N3061" s="331"/>
    </row>
    <row r="3062" spans="2:14" ht="18" hidden="1" customHeight="1" outlineLevel="3">
      <c r="C3062" s="668"/>
      <c r="D3062" s="457"/>
      <c r="E3062" s="461"/>
      <c r="F3062" s="462"/>
      <c r="G3062" s="460">
        <f t="shared" ref="G3062:G3063" si="600">F3062-E3062</f>
        <v>0</v>
      </c>
      <c r="H3062" s="637"/>
      <c r="I3062" s="641"/>
      <c r="J3062" s="344"/>
      <c r="K3062" s="331"/>
      <c r="L3062" s="331"/>
      <c r="M3062" s="331"/>
      <c r="N3062" s="331"/>
    </row>
    <row r="3063" spans="2:14" ht="18" hidden="1" customHeight="1" outlineLevel="3">
      <c r="C3063" s="668"/>
      <c r="D3063" s="463"/>
      <c r="E3063" s="464"/>
      <c r="F3063" s="465"/>
      <c r="G3063" s="460">
        <f t="shared" si="600"/>
        <v>0</v>
      </c>
      <c r="H3063" s="639"/>
      <c r="I3063" s="642"/>
      <c r="J3063" s="344"/>
      <c r="K3063" s="331"/>
      <c r="L3063" s="331"/>
      <c r="M3063" s="331"/>
      <c r="N3063" s="331"/>
    </row>
    <row r="3064" spans="2:14" ht="18" hidden="1" customHeight="1" outlineLevel="2" collapsed="1" thickBot="1">
      <c r="C3064" s="669"/>
      <c r="D3064" s="429" t="s">
        <v>117</v>
      </c>
      <c r="E3064" s="424">
        <f>SUM(E3057:E3063)</f>
        <v>0</v>
      </c>
      <c r="F3064" s="424">
        <f>SUM(F3057:F3063)</f>
        <v>0</v>
      </c>
      <c r="G3064" s="425">
        <f>SUM(G3057:G3063)</f>
        <v>0</v>
      </c>
      <c r="H3064" s="659"/>
      <c r="I3064" s="660"/>
      <c r="J3064" s="344"/>
      <c r="K3064" s="331"/>
      <c r="L3064" s="331"/>
      <c r="M3064" s="331"/>
      <c r="N3064" s="331"/>
    </row>
    <row r="3065" spans="2:14" s="192" customFormat="1" ht="18" hidden="1" customHeight="1" outlineLevel="2">
      <c r="B3065"/>
      <c r="C3065" s="667" t="s">
        <v>122</v>
      </c>
      <c r="D3065" s="421"/>
      <c r="E3065" s="422"/>
      <c r="F3065" s="414"/>
      <c r="G3065" s="442">
        <f>F3065-E3065</f>
        <v>0</v>
      </c>
      <c r="H3065" s="651"/>
      <c r="I3065" s="652"/>
      <c r="J3065" s="363"/>
      <c r="K3065" s="364"/>
      <c r="L3065" s="364"/>
      <c r="M3065" s="364"/>
      <c r="N3065" s="364"/>
    </row>
    <row r="3066" spans="2:14" ht="18" hidden="1" customHeight="1" outlineLevel="2">
      <c r="C3066" s="668"/>
      <c r="D3066" s="457"/>
      <c r="E3066" s="458"/>
      <c r="F3066" s="459"/>
      <c r="G3066" s="460">
        <f t="shared" ref="G3066:G3069" si="601">F3066-E3066</f>
        <v>0</v>
      </c>
      <c r="H3066" s="637"/>
      <c r="I3066" s="641"/>
      <c r="J3066" s="344"/>
      <c r="K3066" s="331"/>
      <c r="L3066" s="331"/>
      <c r="M3066" s="331"/>
      <c r="N3066" s="331"/>
    </row>
    <row r="3067" spans="2:14" ht="18" hidden="1" customHeight="1" outlineLevel="2">
      <c r="C3067" s="668"/>
      <c r="D3067" s="457"/>
      <c r="E3067" s="461"/>
      <c r="F3067" s="462"/>
      <c r="G3067" s="460">
        <f t="shared" si="601"/>
        <v>0</v>
      </c>
      <c r="H3067" s="637"/>
      <c r="I3067" s="641"/>
      <c r="J3067" s="344"/>
      <c r="K3067" s="331"/>
      <c r="L3067" s="331"/>
      <c r="M3067" s="331"/>
      <c r="N3067" s="331"/>
    </row>
    <row r="3068" spans="2:14" ht="18" hidden="1" customHeight="1" outlineLevel="3">
      <c r="C3068" s="668"/>
      <c r="D3068" s="457"/>
      <c r="E3068" s="461"/>
      <c r="F3068" s="462"/>
      <c r="G3068" s="460">
        <f t="shared" si="601"/>
        <v>0</v>
      </c>
      <c r="H3068" s="637"/>
      <c r="I3068" s="641"/>
      <c r="J3068" s="344"/>
      <c r="K3068" s="331"/>
      <c r="L3068" s="331"/>
      <c r="M3068" s="331"/>
      <c r="N3068" s="331"/>
    </row>
    <row r="3069" spans="2:14" ht="18" hidden="1" customHeight="1" outlineLevel="3">
      <c r="C3069" s="668"/>
      <c r="D3069" s="457"/>
      <c r="E3069" s="461"/>
      <c r="F3069" s="462"/>
      <c r="G3069" s="460">
        <f t="shared" si="601"/>
        <v>0</v>
      </c>
      <c r="H3069" s="637"/>
      <c r="I3069" s="641"/>
      <c r="J3069" s="344"/>
      <c r="K3069" s="331"/>
      <c r="L3069" s="331"/>
      <c r="M3069" s="331"/>
      <c r="N3069" s="331"/>
    </row>
    <row r="3070" spans="2:14" ht="18" hidden="1" customHeight="1" outlineLevel="3">
      <c r="C3070" s="668"/>
      <c r="D3070" s="457"/>
      <c r="E3070" s="461"/>
      <c r="F3070" s="462"/>
      <c r="G3070" s="460">
        <f>F3070-E3070</f>
        <v>0</v>
      </c>
      <c r="H3070" s="637"/>
      <c r="I3070" s="641"/>
      <c r="J3070" s="344"/>
      <c r="K3070" s="331"/>
      <c r="L3070" s="331"/>
      <c r="M3070" s="331"/>
      <c r="N3070" s="331"/>
    </row>
    <row r="3071" spans="2:14" ht="18" hidden="1" customHeight="1" outlineLevel="3">
      <c r="C3071" s="668"/>
      <c r="D3071" s="463"/>
      <c r="E3071" s="464"/>
      <c r="F3071" s="465"/>
      <c r="G3071" s="460">
        <f t="shared" ref="G3071" si="602">F3071-E3071</f>
        <v>0</v>
      </c>
      <c r="H3071" s="639"/>
      <c r="I3071" s="642"/>
      <c r="J3071" s="344"/>
      <c r="K3071" s="331"/>
      <c r="L3071" s="331"/>
      <c r="M3071" s="331"/>
      <c r="N3071" s="331"/>
    </row>
    <row r="3072" spans="2:14" ht="18" hidden="1" customHeight="1" outlineLevel="2" collapsed="1" thickBot="1">
      <c r="C3072" s="669"/>
      <c r="D3072" s="429" t="s">
        <v>117</v>
      </c>
      <c r="E3072" s="424">
        <f>SUM(E3065:E3071)</f>
        <v>0</v>
      </c>
      <c r="F3072" s="424">
        <f>SUM(F3065:F3071)</f>
        <v>0</v>
      </c>
      <c r="G3072" s="425">
        <f>SUM(G3065:G3071)</f>
        <v>0</v>
      </c>
      <c r="H3072" s="659"/>
      <c r="I3072" s="660"/>
      <c r="J3072" s="344"/>
      <c r="K3072" s="331"/>
      <c r="L3072" s="331"/>
      <c r="M3072" s="331"/>
      <c r="N3072" s="331"/>
    </row>
    <row r="3073" spans="2:14" ht="18" hidden="1" customHeight="1" outlineLevel="2">
      <c r="C3073" s="667" t="s">
        <v>123</v>
      </c>
      <c r="D3073" s="421"/>
      <c r="E3073" s="422"/>
      <c r="F3073" s="414"/>
      <c r="G3073" s="442">
        <f>F3073-E3073</f>
        <v>0</v>
      </c>
      <c r="H3073" s="651"/>
      <c r="I3073" s="652"/>
      <c r="J3073" s="344"/>
      <c r="K3073" s="331"/>
      <c r="L3073" s="331"/>
      <c r="M3073" s="331"/>
      <c r="N3073" s="331"/>
    </row>
    <row r="3074" spans="2:14" ht="18" hidden="1" customHeight="1" outlineLevel="2">
      <c r="C3074" s="668"/>
      <c r="D3074" s="457"/>
      <c r="E3074" s="458"/>
      <c r="F3074" s="459"/>
      <c r="G3074" s="460">
        <f>F3074-E3074</f>
        <v>0</v>
      </c>
      <c r="H3074" s="637"/>
      <c r="I3074" s="641"/>
      <c r="J3074" s="344"/>
      <c r="K3074" s="331"/>
      <c r="L3074" s="331"/>
      <c r="M3074" s="331"/>
      <c r="N3074" s="331"/>
    </row>
    <row r="3075" spans="2:14" ht="18" hidden="1" customHeight="1" outlineLevel="2">
      <c r="C3075" s="668"/>
      <c r="D3075" s="457"/>
      <c r="E3075" s="461"/>
      <c r="F3075" s="462"/>
      <c r="G3075" s="460">
        <f>F3075-E3075</f>
        <v>0</v>
      </c>
      <c r="H3075" s="637"/>
      <c r="I3075" s="641"/>
      <c r="J3075" s="344"/>
      <c r="K3075" s="331"/>
      <c r="L3075" s="331"/>
      <c r="M3075" s="331"/>
      <c r="N3075" s="331"/>
    </row>
    <row r="3076" spans="2:14" ht="18" hidden="1" customHeight="1" outlineLevel="3">
      <c r="C3076" s="668"/>
      <c r="D3076" s="457"/>
      <c r="E3076" s="461"/>
      <c r="F3076" s="462"/>
      <c r="G3076" s="460">
        <f t="shared" ref="G3076:G3079" si="603">F3076-E3076</f>
        <v>0</v>
      </c>
      <c r="H3076" s="637"/>
      <c r="I3076" s="641"/>
      <c r="J3076" s="344"/>
      <c r="K3076" s="331"/>
      <c r="L3076" s="331"/>
      <c r="M3076" s="331"/>
      <c r="N3076" s="331"/>
    </row>
    <row r="3077" spans="2:14" ht="18" hidden="1" customHeight="1" outlineLevel="3">
      <c r="C3077" s="668"/>
      <c r="D3077" s="457"/>
      <c r="E3077" s="461"/>
      <c r="F3077" s="462"/>
      <c r="G3077" s="460">
        <f t="shared" si="603"/>
        <v>0</v>
      </c>
      <c r="H3077" s="637"/>
      <c r="I3077" s="641"/>
      <c r="J3077" s="344"/>
      <c r="K3077" s="331"/>
      <c r="L3077" s="331"/>
      <c r="M3077" s="331"/>
      <c r="N3077" s="331"/>
    </row>
    <row r="3078" spans="2:14" ht="18" hidden="1" customHeight="1" outlineLevel="3">
      <c r="C3078" s="668"/>
      <c r="D3078" s="457"/>
      <c r="E3078" s="461"/>
      <c r="F3078" s="462"/>
      <c r="G3078" s="460">
        <f t="shared" si="603"/>
        <v>0</v>
      </c>
      <c r="H3078" s="637"/>
      <c r="I3078" s="641"/>
      <c r="J3078" s="344"/>
      <c r="K3078" s="331"/>
      <c r="L3078" s="331"/>
      <c r="M3078" s="331"/>
      <c r="N3078" s="331"/>
    </row>
    <row r="3079" spans="2:14" ht="18" hidden="1" customHeight="1" outlineLevel="3">
      <c r="C3079" s="668"/>
      <c r="D3079" s="463"/>
      <c r="E3079" s="464"/>
      <c r="F3079" s="465"/>
      <c r="G3079" s="460">
        <f t="shared" si="603"/>
        <v>0</v>
      </c>
      <c r="H3079" s="639"/>
      <c r="I3079" s="642"/>
      <c r="J3079" s="344"/>
      <c r="K3079" s="331"/>
      <c r="L3079" s="331"/>
      <c r="M3079" s="331"/>
      <c r="N3079" s="331"/>
    </row>
    <row r="3080" spans="2:14" ht="18" hidden="1" customHeight="1" outlineLevel="2" collapsed="1" thickBot="1">
      <c r="C3080" s="669"/>
      <c r="D3080" s="429" t="s">
        <v>117</v>
      </c>
      <c r="E3080" s="423">
        <f>SUM(E3073:E3079)</f>
        <v>0</v>
      </c>
      <c r="F3080" s="423">
        <f>SUM(F3073:F3079)</f>
        <v>0</v>
      </c>
      <c r="G3080" s="443">
        <f>SUM(G3073:G3079)</f>
        <v>0</v>
      </c>
      <c r="H3080" s="654"/>
      <c r="I3080" s="655"/>
      <c r="J3080" s="344"/>
      <c r="K3080" s="331"/>
      <c r="L3080" s="331"/>
      <c r="M3080" s="331"/>
      <c r="N3080" s="331"/>
    </row>
    <row r="3081" spans="2:14" s="192" customFormat="1" ht="18" hidden="1" customHeight="1" outlineLevel="2">
      <c r="B3081"/>
      <c r="C3081" s="667" t="s">
        <v>124</v>
      </c>
      <c r="D3081" s="421"/>
      <c r="E3081" s="422"/>
      <c r="F3081" s="414"/>
      <c r="G3081" s="442">
        <f>F3081-E3081</f>
        <v>0</v>
      </c>
      <c r="H3081" s="651"/>
      <c r="I3081" s="652"/>
      <c r="J3081" s="363"/>
      <c r="K3081" s="364"/>
      <c r="L3081" s="364"/>
      <c r="M3081" s="364"/>
      <c r="N3081" s="364"/>
    </row>
    <row r="3082" spans="2:14" ht="18" hidden="1" customHeight="1" outlineLevel="2">
      <c r="C3082" s="668"/>
      <c r="D3082" s="457"/>
      <c r="E3082" s="458"/>
      <c r="F3082" s="459"/>
      <c r="G3082" s="460">
        <f t="shared" ref="G3082:G3086" si="604">F3082-E3082</f>
        <v>0</v>
      </c>
      <c r="H3082" s="637"/>
      <c r="I3082" s="641"/>
      <c r="J3082" s="344"/>
      <c r="K3082" s="331"/>
      <c r="L3082" s="331"/>
      <c r="M3082" s="331"/>
      <c r="N3082" s="331"/>
    </row>
    <row r="3083" spans="2:14" ht="18" hidden="1" customHeight="1" outlineLevel="2">
      <c r="C3083" s="668"/>
      <c r="D3083" s="457"/>
      <c r="E3083" s="461"/>
      <c r="F3083" s="462"/>
      <c r="G3083" s="460">
        <f t="shared" si="604"/>
        <v>0</v>
      </c>
      <c r="H3083" s="637"/>
      <c r="I3083" s="641"/>
      <c r="J3083" s="344"/>
      <c r="K3083" s="331"/>
      <c r="L3083" s="331"/>
      <c r="M3083" s="331"/>
      <c r="N3083" s="331"/>
    </row>
    <row r="3084" spans="2:14" ht="18" hidden="1" customHeight="1" outlineLevel="3">
      <c r="C3084" s="668"/>
      <c r="D3084" s="457"/>
      <c r="E3084" s="461"/>
      <c r="F3084" s="462"/>
      <c r="G3084" s="460">
        <f t="shared" si="604"/>
        <v>0</v>
      </c>
      <c r="H3084" s="637"/>
      <c r="I3084" s="641"/>
      <c r="J3084" s="344"/>
      <c r="K3084" s="331"/>
      <c r="L3084" s="331"/>
      <c r="M3084" s="331"/>
      <c r="N3084" s="331"/>
    </row>
    <row r="3085" spans="2:14" ht="18" hidden="1" customHeight="1" outlineLevel="3">
      <c r="C3085" s="668"/>
      <c r="D3085" s="457"/>
      <c r="E3085" s="461"/>
      <c r="F3085" s="462"/>
      <c r="G3085" s="460">
        <f t="shared" si="604"/>
        <v>0</v>
      </c>
      <c r="H3085" s="637"/>
      <c r="I3085" s="641"/>
      <c r="J3085" s="344"/>
      <c r="K3085" s="331"/>
      <c r="L3085" s="331"/>
      <c r="M3085" s="331"/>
      <c r="N3085" s="331"/>
    </row>
    <row r="3086" spans="2:14" ht="18" hidden="1" customHeight="1" outlineLevel="3">
      <c r="C3086" s="668"/>
      <c r="D3086" s="457"/>
      <c r="E3086" s="461"/>
      <c r="F3086" s="462"/>
      <c r="G3086" s="460">
        <f t="shared" si="604"/>
        <v>0</v>
      </c>
      <c r="H3086" s="637"/>
      <c r="I3086" s="641"/>
      <c r="J3086" s="344"/>
      <c r="K3086" s="331"/>
      <c r="L3086" s="331"/>
      <c r="M3086" s="331"/>
      <c r="N3086" s="331"/>
    </row>
    <row r="3087" spans="2:14" ht="18" hidden="1" customHeight="1" outlineLevel="3">
      <c r="C3087" s="668"/>
      <c r="D3087" s="463"/>
      <c r="E3087" s="464"/>
      <c r="F3087" s="465"/>
      <c r="G3087" s="460">
        <f>F3087-E3087</f>
        <v>0</v>
      </c>
      <c r="H3087" s="639"/>
      <c r="I3087" s="642"/>
      <c r="J3087" s="344"/>
      <c r="K3087" s="331"/>
      <c r="L3087" s="331"/>
      <c r="M3087" s="331"/>
      <c r="N3087" s="331"/>
    </row>
    <row r="3088" spans="2:14" ht="18" hidden="1" customHeight="1" outlineLevel="2" collapsed="1" thickBot="1">
      <c r="C3088" s="669"/>
      <c r="D3088" s="429" t="s">
        <v>117</v>
      </c>
      <c r="E3088" s="424">
        <f>SUM(E3081:E3087)</f>
        <v>0</v>
      </c>
      <c r="F3088" s="424">
        <f>SUM(F3081:F3087)</f>
        <v>0</v>
      </c>
      <c r="G3088" s="425">
        <f>SUM(G3081:G3087)</f>
        <v>0</v>
      </c>
      <c r="H3088" s="659"/>
      <c r="I3088" s="660"/>
      <c r="J3088" s="344"/>
      <c r="K3088" s="331"/>
      <c r="L3088" s="331"/>
      <c r="M3088" s="331"/>
      <c r="N3088" s="331"/>
    </row>
    <row r="3089" spans="2:14" s="193" customFormat="1" ht="18" hidden="1" customHeight="1" outlineLevel="3">
      <c r="B3089"/>
      <c r="C3089" s="667" t="s">
        <v>125</v>
      </c>
      <c r="D3089" s="421"/>
      <c r="E3089" s="422"/>
      <c r="F3089" s="414"/>
      <c r="G3089" s="442">
        <f>F3089-E3089</f>
        <v>0</v>
      </c>
      <c r="H3089" s="661"/>
      <c r="I3089" s="662"/>
      <c r="J3089" s="365"/>
      <c r="K3089" s="366"/>
      <c r="L3089" s="366"/>
      <c r="M3089" s="366"/>
      <c r="N3089" s="366"/>
    </row>
    <row r="3090" spans="2:14" ht="18" hidden="1" customHeight="1" outlineLevel="3">
      <c r="C3090" s="668"/>
      <c r="D3090" s="457"/>
      <c r="E3090" s="458"/>
      <c r="F3090" s="459"/>
      <c r="G3090" s="460">
        <f>F3090-E3090</f>
        <v>0</v>
      </c>
      <c r="H3090" s="637"/>
      <c r="I3090" s="638"/>
      <c r="J3090" s="344"/>
      <c r="K3090" s="331"/>
      <c r="L3090" s="331"/>
      <c r="M3090" s="331"/>
      <c r="N3090" s="331"/>
    </row>
    <row r="3091" spans="2:14" ht="18" hidden="1" customHeight="1" outlineLevel="3">
      <c r="C3091" s="668"/>
      <c r="D3091" s="457"/>
      <c r="E3091" s="461"/>
      <c r="F3091" s="462"/>
      <c r="G3091" s="460">
        <f t="shared" ref="G3091:G3093" si="605">F3091-E3091</f>
        <v>0</v>
      </c>
      <c r="H3091" s="637"/>
      <c r="I3091" s="638"/>
      <c r="J3091" s="344"/>
      <c r="K3091" s="331"/>
      <c r="L3091" s="331"/>
      <c r="M3091" s="331"/>
      <c r="N3091" s="331"/>
    </row>
    <row r="3092" spans="2:14" ht="18" hidden="1" customHeight="1" outlineLevel="4">
      <c r="C3092" s="668"/>
      <c r="D3092" s="457"/>
      <c r="E3092" s="461"/>
      <c r="F3092" s="462"/>
      <c r="G3092" s="460">
        <f t="shared" si="605"/>
        <v>0</v>
      </c>
      <c r="H3092" s="637"/>
      <c r="I3092" s="638"/>
      <c r="J3092" s="344"/>
      <c r="K3092" s="331"/>
      <c r="L3092" s="331"/>
      <c r="M3092" s="331"/>
      <c r="N3092" s="331"/>
    </row>
    <row r="3093" spans="2:14" ht="18" hidden="1" customHeight="1" outlineLevel="4">
      <c r="C3093" s="668"/>
      <c r="D3093" s="457"/>
      <c r="E3093" s="461"/>
      <c r="F3093" s="462"/>
      <c r="G3093" s="460">
        <f t="shared" si="605"/>
        <v>0</v>
      </c>
      <c r="H3093" s="637"/>
      <c r="I3093" s="638"/>
      <c r="J3093" s="344"/>
      <c r="K3093" s="331"/>
      <c r="L3093" s="331"/>
      <c r="M3093" s="331"/>
      <c r="N3093" s="331"/>
    </row>
    <row r="3094" spans="2:14" ht="18" hidden="1" customHeight="1" outlineLevel="4">
      <c r="C3094" s="668"/>
      <c r="D3094" s="457"/>
      <c r="E3094" s="461"/>
      <c r="F3094" s="462"/>
      <c r="G3094" s="460">
        <f>F3094-E3094</f>
        <v>0</v>
      </c>
      <c r="H3094" s="637"/>
      <c r="I3094" s="638"/>
      <c r="J3094" s="344"/>
      <c r="K3094" s="331"/>
      <c r="L3094" s="331"/>
      <c r="M3094" s="331"/>
      <c r="N3094" s="331"/>
    </row>
    <row r="3095" spans="2:14" ht="18" hidden="1" customHeight="1" outlineLevel="4">
      <c r="C3095" s="668"/>
      <c r="D3095" s="463"/>
      <c r="E3095" s="464"/>
      <c r="F3095" s="465"/>
      <c r="G3095" s="460">
        <f t="shared" ref="G3095" si="606">F3095-E3095</f>
        <v>0</v>
      </c>
      <c r="H3095" s="639"/>
      <c r="I3095" s="640"/>
      <c r="J3095" s="344"/>
      <c r="K3095" s="331"/>
      <c r="L3095" s="331"/>
      <c r="M3095" s="331"/>
      <c r="N3095" s="331"/>
    </row>
    <row r="3096" spans="2:14" ht="18" hidden="1" customHeight="1" outlineLevel="3" collapsed="1" thickBot="1">
      <c r="C3096" s="669"/>
      <c r="D3096" s="429" t="s">
        <v>117</v>
      </c>
      <c r="E3096" s="367">
        <f>SUM(E3089:E3095)</f>
        <v>0</v>
      </c>
      <c r="F3096" s="367">
        <f>SUM(F3089:F3095)</f>
        <v>0</v>
      </c>
      <c r="G3096" s="415">
        <f>SUM(G3089:G3095)</f>
        <v>0</v>
      </c>
      <c r="H3096" s="657"/>
      <c r="I3096" s="658"/>
      <c r="J3096" s="344"/>
      <c r="K3096" s="331"/>
      <c r="L3096" s="331"/>
      <c r="M3096" s="331"/>
      <c r="N3096" s="331"/>
    </row>
    <row r="3097" spans="2:14" s="192" customFormat="1" ht="18" hidden="1" customHeight="1" outlineLevel="3">
      <c r="B3097"/>
      <c r="C3097" s="667" t="s">
        <v>126</v>
      </c>
      <c r="D3097" s="421"/>
      <c r="E3097" s="422"/>
      <c r="F3097" s="414"/>
      <c r="G3097" s="442">
        <f>F3097-E3097</f>
        <v>0</v>
      </c>
      <c r="H3097" s="651"/>
      <c r="I3097" s="652"/>
      <c r="J3097" s="363"/>
      <c r="K3097" s="364"/>
      <c r="L3097" s="364"/>
      <c r="M3097" s="364"/>
      <c r="N3097" s="364"/>
    </row>
    <row r="3098" spans="2:14" ht="18" hidden="1" customHeight="1" outlineLevel="3">
      <c r="C3098" s="668"/>
      <c r="D3098" s="457"/>
      <c r="E3098" s="458"/>
      <c r="F3098" s="459"/>
      <c r="G3098" s="460">
        <f t="shared" ref="G3098:G3100" si="607">F3098-E3098</f>
        <v>0</v>
      </c>
      <c r="H3098" s="637"/>
      <c r="I3098" s="641"/>
      <c r="J3098" s="344"/>
      <c r="K3098" s="331"/>
      <c r="L3098" s="331"/>
      <c r="M3098" s="331"/>
      <c r="N3098" s="331"/>
    </row>
    <row r="3099" spans="2:14" ht="18" hidden="1" customHeight="1" outlineLevel="3">
      <c r="C3099" s="668"/>
      <c r="D3099" s="457"/>
      <c r="E3099" s="461"/>
      <c r="F3099" s="462"/>
      <c r="G3099" s="460">
        <f t="shared" si="607"/>
        <v>0</v>
      </c>
      <c r="H3099" s="637"/>
      <c r="I3099" s="641"/>
      <c r="J3099" s="344"/>
      <c r="K3099" s="331"/>
      <c r="L3099" s="331"/>
      <c r="M3099" s="331"/>
      <c r="N3099" s="331"/>
    </row>
    <row r="3100" spans="2:14" ht="18" hidden="1" customHeight="1" outlineLevel="4">
      <c r="C3100" s="668"/>
      <c r="D3100" s="457"/>
      <c r="E3100" s="461"/>
      <c r="F3100" s="462"/>
      <c r="G3100" s="460">
        <f t="shared" si="607"/>
        <v>0</v>
      </c>
      <c r="H3100" s="637"/>
      <c r="I3100" s="641"/>
      <c r="J3100" s="344"/>
      <c r="K3100" s="331"/>
      <c r="L3100" s="331"/>
      <c r="M3100" s="331"/>
      <c r="N3100" s="331"/>
    </row>
    <row r="3101" spans="2:14" ht="18" hidden="1" customHeight="1" outlineLevel="4">
      <c r="C3101" s="668"/>
      <c r="D3101" s="457"/>
      <c r="E3101" s="461"/>
      <c r="F3101" s="462"/>
      <c r="G3101" s="460">
        <f>F3101-E3101</f>
        <v>0</v>
      </c>
      <c r="H3101" s="637"/>
      <c r="I3101" s="641"/>
      <c r="J3101" s="344"/>
      <c r="K3101" s="331"/>
      <c r="L3101" s="331"/>
      <c r="M3101" s="331"/>
      <c r="N3101" s="331"/>
    </row>
    <row r="3102" spans="2:14" ht="18" hidden="1" customHeight="1" outlineLevel="4">
      <c r="C3102" s="668"/>
      <c r="D3102" s="457"/>
      <c r="E3102" s="461"/>
      <c r="F3102" s="462"/>
      <c r="G3102" s="460">
        <f t="shared" ref="G3102:G3103" si="608">F3102-E3102</f>
        <v>0</v>
      </c>
      <c r="H3102" s="637"/>
      <c r="I3102" s="641"/>
      <c r="J3102" s="344"/>
      <c r="K3102" s="331"/>
      <c r="L3102" s="331"/>
      <c r="M3102" s="331"/>
      <c r="N3102" s="331"/>
    </row>
    <row r="3103" spans="2:14" ht="18" hidden="1" customHeight="1" outlineLevel="4">
      <c r="C3103" s="668"/>
      <c r="D3103" s="463"/>
      <c r="E3103" s="464"/>
      <c r="F3103" s="465"/>
      <c r="G3103" s="460">
        <f t="shared" si="608"/>
        <v>0</v>
      </c>
      <c r="H3103" s="639"/>
      <c r="I3103" s="642"/>
      <c r="J3103" s="344"/>
      <c r="K3103" s="331"/>
      <c r="L3103" s="331"/>
      <c r="M3103" s="331"/>
      <c r="N3103" s="331"/>
    </row>
    <row r="3104" spans="2:14" ht="18" hidden="1" customHeight="1" outlineLevel="3" collapsed="1" thickBot="1">
      <c r="C3104" s="669"/>
      <c r="D3104" s="429" t="s">
        <v>117</v>
      </c>
      <c r="E3104" s="424">
        <f>SUM(E3097:E3103)</f>
        <v>0</v>
      </c>
      <c r="F3104" s="424">
        <f>SUM(F3097:F3103)</f>
        <v>0</v>
      </c>
      <c r="G3104" s="425">
        <f>SUM(G3097:G3103)</f>
        <v>0</v>
      </c>
      <c r="H3104" s="659"/>
      <c r="I3104" s="660"/>
      <c r="J3104" s="344"/>
      <c r="K3104" s="331"/>
      <c r="L3104" s="331"/>
      <c r="M3104" s="331"/>
      <c r="N3104" s="331"/>
    </row>
    <row r="3105" spans="2:14" s="192" customFormat="1" ht="18" hidden="1" customHeight="1" outlineLevel="3">
      <c r="B3105"/>
      <c r="C3105" s="667" t="s">
        <v>127</v>
      </c>
      <c r="D3105" s="421"/>
      <c r="E3105" s="422"/>
      <c r="F3105" s="414"/>
      <c r="G3105" s="442">
        <f>F3105-E3105</f>
        <v>0</v>
      </c>
      <c r="H3105" s="651"/>
      <c r="I3105" s="652"/>
      <c r="J3105" s="363"/>
      <c r="K3105" s="364"/>
      <c r="L3105" s="364"/>
      <c r="M3105" s="364"/>
      <c r="N3105" s="364"/>
    </row>
    <row r="3106" spans="2:14" ht="18" hidden="1" customHeight="1" outlineLevel="3">
      <c r="C3106" s="668"/>
      <c r="D3106" s="457"/>
      <c r="E3106" s="458"/>
      <c r="F3106" s="459"/>
      <c r="G3106" s="460">
        <f t="shared" ref="G3106:G3109" si="609">F3106-E3106</f>
        <v>0</v>
      </c>
      <c r="H3106" s="637"/>
      <c r="I3106" s="641"/>
      <c r="J3106" s="344"/>
      <c r="K3106" s="331"/>
      <c r="L3106" s="331"/>
      <c r="M3106" s="331"/>
      <c r="N3106" s="331"/>
    </row>
    <row r="3107" spans="2:14" ht="18" hidden="1" customHeight="1" outlineLevel="3">
      <c r="C3107" s="668"/>
      <c r="D3107" s="457"/>
      <c r="E3107" s="461"/>
      <c r="F3107" s="462"/>
      <c r="G3107" s="460">
        <f t="shared" si="609"/>
        <v>0</v>
      </c>
      <c r="H3107" s="637"/>
      <c r="I3107" s="641"/>
      <c r="J3107" s="344"/>
      <c r="K3107" s="331"/>
      <c r="L3107" s="331"/>
      <c r="M3107" s="331"/>
      <c r="N3107" s="331"/>
    </row>
    <row r="3108" spans="2:14" ht="18" hidden="1" customHeight="1" outlineLevel="4">
      <c r="C3108" s="668"/>
      <c r="D3108" s="457"/>
      <c r="E3108" s="461"/>
      <c r="F3108" s="462"/>
      <c r="G3108" s="460">
        <f t="shared" si="609"/>
        <v>0</v>
      </c>
      <c r="H3108" s="637"/>
      <c r="I3108" s="641"/>
      <c r="J3108" s="344"/>
      <c r="K3108" s="331"/>
      <c r="L3108" s="331"/>
      <c r="M3108" s="331"/>
      <c r="N3108" s="331"/>
    </row>
    <row r="3109" spans="2:14" ht="18" hidden="1" customHeight="1" outlineLevel="4">
      <c r="C3109" s="668"/>
      <c r="D3109" s="457"/>
      <c r="E3109" s="461"/>
      <c r="F3109" s="462"/>
      <c r="G3109" s="460">
        <f t="shared" si="609"/>
        <v>0</v>
      </c>
      <c r="H3109" s="637"/>
      <c r="I3109" s="641"/>
      <c r="J3109" s="344"/>
      <c r="K3109" s="331"/>
      <c r="L3109" s="331"/>
      <c r="M3109" s="331"/>
      <c r="N3109" s="331"/>
    </row>
    <row r="3110" spans="2:14" ht="18" hidden="1" customHeight="1" outlineLevel="4">
      <c r="C3110" s="668"/>
      <c r="D3110" s="457"/>
      <c r="E3110" s="461"/>
      <c r="F3110" s="462"/>
      <c r="G3110" s="460">
        <f>F3110-E3110</f>
        <v>0</v>
      </c>
      <c r="H3110" s="637"/>
      <c r="I3110" s="641"/>
      <c r="J3110" s="344"/>
      <c r="K3110" s="331"/>
      <c r="L3110" s="331"/>
      <c r="M3110" s="331"/>
      <c r="N3110" s="331"/>
    </row>
    <row r="3111" spans="2:14" ht="18" hidden="1" customHeight="1" outlineLevel="4">
      <c r="C3111" s="668"/>
      <c r="D3111" s="463"/>
      <c r="E3111" s="464"/>
      <c r="F3111" s="465"/>
      <c r="G3111" s="460">
        <f t="shared" ref="G3111" si="610">F3111-E3111</f>
        <v>0</v>
      </c>
      <c r="H3111" s="639"/>
      <c r="I3111" s="642"/>
      <c r="J3111" s="344"/>
      <c r="K3111" s="331"/>
      <c r="L3111" s="331"/>
      <c r="M3111" s="331"/>
      <c r="N3111" s="331"/>
    </row>
    <row r="3112" spans="2:14" ht="18" hidden="1" customHeight="1" outlineLevel="3" collapsed="1" thickBot="1">
      <c r="C3112" s="669"/>
      <c r="D3112" s="429" t="s">
        <v>117</v>
      </c>
      <c r="E3112" s="424">
        <f>SUM(E3105:E3111)</f>
        <v>0</v>
      </c>
      <c r="F3112" s="424">
        <f>SUM(F3105:F3111)</f>
        <v>0</v>
      </c>
      <c r="G3112" s="425">
        <f>SUM(G3105:G3111)</f>
        <v>0</v>
      </c>
      <c r="H3112" s="659"/>
      <c r="I3112" s="660"/>
      <c r="J3112" s="344"/>
      <c r="K3112" s="331"/>
      <c r="L3112" s="331"/>
      <c r="M3112" s="331"/>
      <c r="N3112" s="331"/>
    </row>
    <row r="3113" spans="2:14" s="192" customFormat="1" ht="18" hidden="1" customHeight="1" outlineLevel="3">
      <c r="B3113"/>
      <c r="C3113" s="667" t="s">
        <v>128</v>
      </c>
      <c r="D3113" s="421"/>
      <c r="E3113" s="422"/>
      <c r="F3113" s="414"/>
      <c r="G3113" s="442">
        <f>F3113-E3113</f>
        <v>0</v>
      </c>
      <c r="H3113" s="651"/>
      <c r="I3113" s="652"/>
      <c r="J3113" s="363"/>
      <c r="K3113" s="364"/>
      <c r="L3113" s="364"/>
      <c r="M3113" s="364"/>
      <c r="N3113" s="364"/>
    </row>
    <row r="3114" spans="2:14" ht="18" hidden="1" customHeight="1" outlineLevel="3">
      <c r="C3114" s="668"/>
      <c r="D3114" s="457"/>
      <c r="E3114" s="458"/>
      <c r="F3114" s="459"/>
      <c r="G3114" s="460">
        <f>F3114-E3114</f>
        <v>0</v>
      </c>
      <c r="H3114" s="637"/>
      <c r="I3114" s="641"/>
      <c r="J3114" s="344"/>
      <c r="K3114" s="331"/>
      <c r="L3114" s="331"/>
      <c r="M3114" s="331"/>
      <c r="N3114" s="331"/>
    </row>
    <row r="3115" spans="2:14" ht="18" hidden="1" customHeight="1" outlineLevel="3">
      <c r="C3115" s="668"/>
      <c r="D3115" s="457"/>
      <c r="E3115" s="461"/>
      <c r="F3115" s="462"/>
      <c r="G3115" s="460">
        <f>F3115-E3115</f>
        <v>0</v>
      </c>
      <c r="H3115" s="637"/>
      <c r="I3115" s="641"/>
      <c r="J3115" s="344"/>
      <c r="K3115" s="331"/>
      <c r="L3115" s="331"/>
      <c r="M3115" s="331"/>
      <c r="N3115" s="331"/>
    </row>
    <row r="3116" spans="2:14" ht="18" hidden="1" customHeight="1" outlineLevel="4">
      <c r="C3116" s="668"/>
      <c r="D3116" s="457"/>
      <c r="E3116" s="461"/>
      <c r="F3116" s="462"/>
      <c r="G3116" s="460">
        <f t="shared" ref="G3116:G3119" si="611">F3116-E3116</f>
        <v>0</v>
      </c>
      <c r="H3116" s="637"/>
      <c r="I3116" s="641"/>
      <c r="J3116" s="344"/>
      <c r="K3116" s="331"/>
      <c r="L3116" s="331"/>
      <c r="M3116" s="331"/>
      <c r="N3116" s="331"/>
    </row>
    <row r="3117" spans="2:14" ht="18" hidden="1" customHeight="1" outlineLevel="4">
      <c r="C3117" s="668"/>
      <c r="D3117" s="457"/>
      <c r="E3117" s="461"/>
      <c r="F3117" s="462"/>
      <c r="G3117" s="460">
        <f t="shared" si="611"/>
        <v>0</v>
      </c>
      <c r="H3117" s="637"/>
      <c r="I3117" s="641"/>
      <c r="J3117" s="344"/>
      <c r="K3117" s="331"/>
      <c r="L3117" s="331"/>
      <c r="M3117" s="331"/>
      <c r="N3117" s="331"/>
    </row>
    <row r="3118" spans="2:14" ht="18" hidden="1" customHeight="1" outlineLevel="4">
      <c r="C3118" s="668"/>
      <c r="D3118" s="457"/>
      <c r="E3118" s="461"/>
      <c r="F3118" s="462"/>
      <c r="G3118" s="460">
        <f t="shared" si="611"/>
        <v>0</v>
      </c>
      <c r="H3118" s="637"/>
      <c r="I3118" s="641"/>
      <c r="J3118" s="344"/>
      <c r="K3118" s="331"/>
      <c r="L3118" s="331"/>
      <c r="M3118" s="331"/>
      <c r="N3118" s="331"/>
    </row>
    <row r="3119" spans="2:14" ht="18" hidden="1" customHeight="1" outlineLevel="4">
      <c r="C3119" s="668"/>
      <c r="D3119" s="463"/>
      <c r="E3119" s="464"/>
      <c r="F3119" s="465"/>
      <c r="G3119" s="460">
        <f t="shared" si="611"/>
        <v>0</v>
      </c>
      <c r="H3119" s="639"/>
      <c r="I3119" s="642"/>
      <c r="J3119" s="344"/>
      <c r="K3119" s="331"/>
      <c r="L3119" s="331"/>
      <c r="M3119" s="331"/>
      <c r="N3119" s="331"/>
    </row>
    <row r="3120" spans="2:14" ht="18" hidden="1" customHeight="1" outlineLevel="3" collapsed="1" thickBot="1">
      <c r="C3120" s="669"/>
      <c r="D3120" s="429" t="s">
        <v>117</v>
      </c>
      <c r="E3120" s="424">
        <f>SUM(E3113:E3119)</f>
        <v>0</v>
      </c>
      <c r="F3120" s="424">
        <f>SUM(F3113:F3119)</f>
        <v>0</v>
      </c>
      <c r="G3120" s="425">
        <f>SUM(G3113:G3119)</f>
        <v>0</v>
      </c>
      <c r="H3120" s="659"/>
      <c r="I3120" s="660"/>
      <c r="J3120" s="344"/>
      <c r="K3120" s="331"/>
      <c r="L3120" s="331"/>
      <c r="M3120" s="331"/>
      <c r="N3120" s="331"/>
    </row>
    <row r="3121" spans="2:14" ht="18" hidden="1" customHeight="1" outlineLevel="3">
      <c r="C3121" s="667" t="s">
        <v>129</v>
      </c>
      <c r="D3121" s="421"/>
      <c r="E3121" s="422"/>
      <c r="F3121" s="414"/>
      <c r="G3121" s="442">
        <f>F3121-E3121</f>
        <v>0</v>
      </c>
      <c r="H3121" s="651"/>
      <c r="I3121" s="652"/>
      <c r="J3121" s="344"/>
      <c r="K3121" s="331"/>
      <c r="L3121" s="331"/>
      <c r="M3121" s="331"/>
      <c r="N3121" s="331"/>
    </row>
    <row r="3122" spans="2:14" ht="18" hidden="1" customHeight="1" outlineLevel="3">
      <c r="C3122" s="668"/>
      <c r="D3122" s="457"/>
      <c r="E3122" s="458"/>
      <c r="F3122" s="459"/>
      <c r="G3122" s="460">
        <f t="shared" ref="G3122:G3126" si="612">F3122-E3122</f>
        <v>0</v>
      </c>
      <c r="H3122" s="637"/>
      <c r="I3122" s="641"/>
      <c r="J3122" s="344"/>
      <c r="K3122" s="331"/>
      <c r="L3122" s="331"/>
      <c r="M3122" s="331"/>
      <c r="N3122" s="331"/>
    </row>
    <row r="3123" spans="2:14" ht="18" hidden="1" customHeight="1" outlineLevel="3">
      <c r="C3123" s="668"/>
      <c r="D3123" s="457"/>
      <c r="E3123" s="461"/>
      <c r="F3123" s="462"/>
      <c r="G3123" s="460">
        <f t="shared" si="612"/>
        <v>0</v>
      </c>
      <c r="H3123" s="637"/>
      <c r="I3123" s="641"/>
      <c r="J3123" s="344"/>
      <c r="K3123" s="331"/>
      <c r="L3123" s="331"/>
      <c r="M3123" s="331"/>
      <c r="N3123" s="331"/>
    </row>
    <row r="3124" spans="2:14" ht="18" hidden="1" customHeight="1" outlineLevel="4">
      <c r="C3124" s="668"/>
      <c r="D3124" s="457"/>
      <c r="E3124" s="461"/>
      <c r="F3124" s="462"/>
      <c r="G3124" s="460">
        <f t="shared" si="612"/>
        <v>0</v>
      </c>
      <c r="H3124" s="637"/>
      <c r="I3124" s="641"/>
      <c r="J3124" s="344"/>
      <c r="K3124" s="331"/>
      <c r="L3124" s="331"/>
      <c r="M3124" s="331"/>
      <c r="N3124" s="331"/>
    </row>
    <row r="3125" spans="2:14" ht="18" hidden="1" customHeight="1" outlineLevel="4">
      <c r="C3125" s="668"/>
      <c r="D3125" s="457"/>
      <c r="E3125" s="461"/>
      <c r="F3125" s="462"/>
      <c r="G3125" s="460">
        <f t="shared" si="612"/>
        <v>0</v>
      </c>
      <c r="H3125" s="637"/>
      <c r="I3125" s="641"/>
      <c r="J3125" s="344"/>
      <c r="K3125" s="331"/>
      <c r="L3125" s="331"/>
      <c r="M3125" s="331"/>
      <c r="N3125" s="331"/>
    </row>
    <row r="3126" spans="2:14" ht="18" hidden="1" customHeight="1" outlineLevel="4">
      <c r="C3126" s="668"/>
      <c r="D3126" s="457"/>
      <c r="E3126" s="461"/>
      <c r="F3126" s="462"/>
      <c r="G3126" s="460">
        <f t="shared" si="612"/>
        <v>0</v>
      </c>
      <c r="H3126" s="637"/>
      <c r="I3126" s="641"/>
      <c r="J3126" s="344"/>
      <c r="K3126" s="331"/>
      <c r="L3126" s="331"/>
      <c r="M3126" s="331"/>
      <c r="N3126" s="331"/>
    </row>
    <row r="3127" spans="2:14" ht="18" hidden="1" customHeight="1" outlineLevel="4">
      <c r="C3127" s="668"/>
      <c r="D3127" s="463"/>
      <c r="E3127" s="464"/>
      <c r="F3127" s="465"/>
      <c r="G3127" s="460">
        <f>F3127-E3127</f>
        <v>0</v>
      </c>
      <c r="H3127" s="639"/>
      <c r="I3127" s="642"/>
      <c r="J3127" s="344"/>
      <c r="K3127" s="331"/>
      <c r="L3127" s="331"/>
      <c r="M3127" s="331"/>
      <c r="N3127" s="331"/>
    </row>
    <row r="3128" spans="2:14" ht="18" hidden="1" customHeight="1" outlineLevel="3" collapsed="1" thickBot="1">
      <c r="C3128" s="669"/>
      <c r="D3128" s="429" t="s">
        <v>117</v>
      </c>
      <c r="E3128" s="423">
        <f>SUM(E3121:E3127)</f>
        <v>0</v>
      </c>
      <c r="F3128" s="423">
        <f>SUM(F3121:F3127)</f>
        <v>0</v>
      </c>
      <c r="G3128" s="443">
        <f>SUM(G3121:G3127)</f>
        <v>0</v>
      </c>
      <c r="H3128" s="654"/>
      <c r="I3128" s="655"/>
      <c r="J3128" s="344"/>
      <c r="K3128" s="331"/>
      <c r="L3128" s="331"/>
      <c r="M3128" s="331"/>
      <c r="N3128" s="331"/>
    </row>
    <row r="3129" spans="2:14" s="192" customFormat="1" ht="18" hidden="1" customHeight="1" outlineLevel="3">
      <c r="B3129"/>
      <c r="C3129" s="667" t="s">
        <v>130</v>
      </c>
      <c r="D3129" s="421"/>
      <c r="E3129" s="422"/>
      <c r="F3129" s="414"/>
      <c r="G3129" s="442">
        <f>F3129-E3129</f>
        <v>0</v>
      </c>
      <c r="H3129" s="651"/>
      <c r="I3129" s="652"/>
      <c r="J3129" s="363"/>
      <c r="K3129" s="364"/>
      <c r="L3129" s="364"/>
      <c r="M3129" s="364"/>
      <c r="N3129" s="364"/>
    </row>
    <row r="3130" spans="2:14" ht="18" hidden="1" customHeight="1" outlineLevel="3">
      <c r="C3130" s="668"/>
      <c r="D3130" s="457"/>
      <c r="E3130" s="458"/>
      <c r="F3130" s="459"/>
      <c r="G3130" s="460">
        <f>F3130-E3130</f>
        <v>0</v>
      </c>
      <c r="H3130" s="637"/>
      <c r="I3130" s="641"/>
      <c r="J3130" s="344"/>
      <c r="K3130" s="331"/>
      <c r="L3130" s="331"/>
      <c r="M3130" s="331"/>
      <c r="N3130" s="331"/>
    </row>
    <row r="3131" spans="2:14" ht="18" hidden="1" customHeight="1" outlineLevel="3">
      <c r="C3131" s="668"/>
      <c r="D3131" s="457"/>
      <c r="E3131" s="461"/>
      <c r="F3131" s="462"/>
      <c r="G3131" s="460">
        <f t="shared" ref="G3131:G3133" si="613">F3131-E3131</f>
        <v>0</v>
      </c>
      <c r="H3131" s="637"/>
      <c r="I3131" s="641"/>
      <c r="J3131" s="344"/>
      <c r="K3131" s="331"/>
      <c r="L3131" s="331"/>
      <c r="M3131" s="331"/>
      <c r="N3131" s="331"/>
    </row>
    <row r="3132" spans="2:14" ht="18" hidden="1" customHeight="1" outlineLevel="4">
      <c r="C3132" s="668"/>
      <c r="D3132" s="457"/>
      <c r="E3132" s="461"/>
      <c r="F3132" s="462"/>
      <c r="G3132" s="460">
        <f t="shared" si="613"/>
        <v>0</v>
      </c>
      <c r="H3132" s="637"/>
      <c r="I3132" s="641"/>
      <c r="J3132" s="344"/>
      <c r="K3132" s="331"/>
      <c r="L3132" s="331"/>
      <c r="M3132" s="331"/>
      <c r="N3132" s="331"/>
    </row>
    <row r="3133" spans="2:14" ht="18" hidden="1" customHeight="1" outlineLevel="4">
      <c r="C3133" s="668"/>
      <c r="D3133" s="457"/>
      <c r="E3133" s="461"/>
      <c r="F3133" s="462"/>
      <c r="G3133" s="460">
        <f t="shared" si="613"/>
        <v>0</v>
      </c>
      <c r="H3133" s="637"/>
      <c r="I3133" s="641"/>
      <c r="J3133" s="344"/>
      <c r="K3133" s="331"/>
      <c r="L3133" s="331"/>
      <c r="M3133" s="331"/>
      <c r="N3133" s="331"/>
    </row>
    <row r="3134" spans="2:14" ht="18" hidden="1" customHeight="1" outlineLevel="4">
      <c r="C3134" s="668"/>
      <c r="D3134" s="457"/>
      <c r="E3134" s="461"/>
      <c r="F3134" s="462"/>
      <c r="G3134" s="460">
        <f>F3134-E3134</f>
        <v>0</v>
      </c>
      <c r="H3134" s="637"/>
      <c r="I3134" s="641"/>
      <c r="J3134" s="344"/>
      <c r="K3134" s="331"/>
      <c r="L3134" s="331"/>
      <c r="M3134" s="331"/>
      <c r="N3134" s="331"/>
    </row>
    <row r="3135" spans="2:14" ht="18" hidden="1" customHeight="1" outlineLevel="4">
      <c r="C3135" s="668"/>
      <c r="D3135" s="463"/>
      <c r="E3135" s="464"/>
      <c r="F3135" s="465"/>
      <c r="G3135" s="460">
        <f t="shared" ref="G3135" si="614">F3135-E3135</f>
        <v>0</v>
      </c>
      <c r="H3135" s="639"/>
      <c r="I3135" s="642"/>
      <c r="J3135" s="344"/>
      <c r="K3135" s="331"/>
      <c r="L3135" s="331"/>
      <c r="M3135" s="331"/>
      <c r="N3135" s="331"/>
    </row>
    <row r="3136" spans="2:14" ht="18" hidden="1" customHeight="1" outlineLevel="3" collapsed="1" thickBot="1">
      <c r="C3136" s="669"/>
      <c r="D3136" s="429" t="s">
        <v>117</v>
      </c>
      <c r="E3136" s="424">
        <f>SUM(E3129:E3135)</f>
        <v>0</v>
      </c>
      <c r="F3136" s="424">
        <f>SUM(F3129:F3135)</f>
        <v>0</v>
      </c>
      <c r="G3136" s="425">
        <f>SUM(G3129:G3135)</f>
        <v>0</v>
      </c>
      <c r="H3136" s="659"/>
      <c r="I3136" s="660"/>
      <c r="J3136" s="344"/>
      <c r="K3136" s="331"/>
      <c r="L3136" s="331"/>
      <c r="M3136" s="331"/>
      <c r="N3136" s="331"/>
    </row>
    <row r="3137" spans="2:14" s="193" customFormat="1" ht="18" hidden="1" customHeight="1" outlineLevel="3">
      <c r="B3137"/>
      <c r="C3137" s="667" t="s">
        <v>131</v>
      </c>
      <c r="D3137" s="421"/>
      <c r="E3137" s="422"/>
      <c r="F3137" s="414"/>
      <c r="G3137" s="442">
        <f>F3137-E3137</f>
        <v>0</v>
      </c>
      <c r="H3137" s="661"/>
      <c r="I3137" s="662"/>
      <c r="J3137" s="365"/>
      <c r="K3137" s="366"/>
      <c r="L3137" s="366"/>
      <c r="M3137" s="366"/>
      <c r="N3137" s="366"/>
    </row>
    <row r="3138" spans="2:14" ht="18" hidden="1" customHeight="1" outlineLevel="3">
      <c r="C3138" s="668"/>
      <c r="D3138" s="457"/>
      <c r="E3138" s="458"/>
      <c r="F3138" s="459"/>
      <c r="G3138" s="460">
        <f t="shared" ref="G3138:G3140" si="615">F3138-E3138</f>
        <v>0</v>
      </c>
      <c r="H3138" s="637"/>
      <c r="I3138" s="638"/>
      <c r="J3138" s="344"/>
      <c r="K3138" s="331"/>
      <c r="L3138" s="331"/>
      <c r="M3138" s="331"/>
      <c r="N3138" s="331"/>
    </row>
    <row r="3139" spans="2:14" ht="18" hidden="1" customHeight="1" outlineLevel="3">
      <c r="C3139" s="668"/>
      <c r="D3139" s="457"/>
      <c r="E3139" s="461"/>
      <c r="F3139" s="462"/>
      <c r="G3139" s="460">
        <f t="shared" si="615"/>
        <v>0</v>
      </c>
      <c r="H3139" s="637"/>
      <c r="I3139" s="638"/>
      <c r="J3139" s="344"/>
      <c r="K3139" s="331"/>
      <c r="L3139" s="331"/>
      <c r="M3139" s="331"/>
      <c r="N3139" s="331"/>
    </row>
    <row r="3140" spans="2:14" ht="18" hidden="1" customHeight="1" outlineLevel="4">
      <c r="C3140" s="668"/>
      <c r="D3140" s="457"/>
      <c r="E3140" s="461"/>
      <c r="F3140" s="462"/>
      <c r="G3140" s="460">
        <f t="shared" si="615"/>
        <v>0</v>
      </c>
      <c r="H3140" s="637"/>
      <c r="I3140" s="638"/>
      <c r="J3140" s="344"/>
      <c r="K3140" s="331"/>
      <c r="L3140" s="331"/>
      <c r="M3140" s="331"/>
      <c r="N3140" s="331"/>
    </row>
    <row r="3141" spans="2:14" ht="18" hidden="1" customHeight="1" outlineLevel="4">
      <c r="C3141" s="668"/>
      <c r="D3141" s="457"/>
      <c r="E3141" s="461"/>
      <c r="F3141" s="462"/>
      <c r="G3141" s="460">
        <f>F3141-E3141</f>
        <v>0</v>
      </c>
      <c r="H3141" s="637"/>
      <c r="I3141" s="638"/>
      <c r="J3141" s="344"/>
      <c r="K3141" s="331"/>
      <c r="L3141" s="331"/>
      <c r="M3141" s="331"/>
      <c r="N3141" s="331"/>
    </row>
    <row r="3142" spans="2:14" ht="18" hidden="1" customHeight="1" outlineLevel="4">
      <c r="C3142" s="668"/>
      <c r="D3142" s="457"/>
      <c r="E3142" s="461"/>
      <c r="F3142" s="462"/>
      <c r="G3142" s="460">
        <f t="shared" ref="G3142:G3143" si="616">F3142-E3142</f>
        <v>0</v>
      </c>
      <c r="H3142" s="637"/>
      <c r="I3142" s="638"/>
      <c r="J3142" s="344"/>
      <c r="K3142" s="331"/>
      <c r="L3142" s="331"/>
      <c r="M3142" s="331"/>
      <c r="N3142" s="331"/>
    </row>
    <row r="3143" spans="2:14" ht="18" hidden="1" customHeight="1" outlineLevel="4">
      <c r="C3143" s="668"/>
      <c r="D3143" s="463"/>
      <c r="E3143" s="464"/>
      <c r="F3143" s="465"/>
      <c r="G3143" s="460">
        <f t="shared" si="616"/>
        <v>0</v>
      </c>
      <c r="H3143" s="639"/>
      <c r="I3143" s="640"/>
      <c r="J3143" s="344"/>
      <c r="K3143" s="331"/>
      <c r="L3143" s="331"/>
      <c r="M3143" s="331"/>
      <c r="N3143" s="331"/>
    </row>
    <row r="3144" spans="2:14" ht="18" hidden="1" customHeight="1" outlineLevel="3" collapsed="1" thickBot="1">
      <c r="C3144" s="669"/>
      <c r="D3144" s="429" t="s">
        <v>117</v>
      </c>
      <c r="E3144" s="367">
        <f>SUM(E3137:E3143)</f>
        <v>0</v>
      </c>
      <c r="F3144" s="367">
        <f>SUM(F3137:F3143)</f>
        <v>0</v>
      </c>
      <c r="G3144" s="415">
        <f>SUM(G3137:G3143)</f>
        <v>0</v>
      </c>
      <c r="H3144" s="657"/>
      <c r="I3144" s="658"/>
      <c r="J3144" s="344"/>
      <c r="K3144" s="331"/>
      <c r="L3144" s="331"/>
      <c r="M3144" s="331"/>
      <c r="N3144" s="331"/>
    </row>
    <row r="3145" spans="2:14" s="192" customFormat="1" ht="18" hidden="1" customHeight="1" outlineLevel="3">
      <c r="B3145"/>
      <c r="C3145" s="667" t="s">
        <v>132</v>
      </c>
      <c r="D3145" s="421"/>
      <c r="E3145" s="422"/>
      <c r="F3145" s="414"/>
      <c r="G3145" s="442">
        <f>F3145-E3145</f>
        <v>0</v>
      </c>
      <c r="H3145" s="651"/>
      <c r="I3145" s="652"/>
      <c r="J3145" s="363"/>
      <c r="K3145" s="364"/>
      <c r="L3145" s="364"/>
      <c r="M3145" s="364"/>
      <c r="N3145" s="364"/>
    </row>
    <row r="3146" spans="2:14" ht="18" hidden="1" customHeight="1" outlineLevel="3">
      <c r="C3146" s="668"/>
      <c r="D3146" s="457"/>
      <c r="E3146" s="458"/>
      <c r="F3146" s="459"/>
      <c r="G3146" s="460">
        <f t="shared" ref="G3146:G3149" si="617">F3146-E3146</f>
        <v>0</v>
      </c>
      <c r="H3146" s="637"/>
      <c r="I3146" s="641"/>
      <c r="J3146" s="344"/>
      <c r="K3146" s="331"/>
      <c r="L3146" s="331"/>
      <c r="M3146" s="331"/>
      <c r="N3146" s="331"/>
    </row>
    <row r="3147" spans="2:14" ht="18" hidden="1" customHeight="1" outlineLevel="3">
      <c r="C3147" s="668"/>
      <c r="D3147" s="457"/>
      <c r="E3147" s="461"/>
      <c r="F3147" s="462"/>
      <c r="G3147" s="460">
        <f t="shared" si="617"/>
        <v>0</v>
      </c>
      <c r="H3147" s="637"/>
      <c r="I3147" s="641"/>
      <c r="J3147" s="344"/>
      <c r="K3147" s="331"/>
      <c r="L3147" s="331"/>
      <c r="M3147" s="331"/>
      <c r="N3147" s="331"/>
    </row>
    <row r="3148" spans="2:14" ht="18" hidden="1" customHeight="1" outlineLevel="4">
      <c r="C3148" s="668"/>
      <c r="D3148" s="457"/>
      <c r="E3148" s="461"/>
      <c r="F3148" s="462"/>
      <c r="G3148" s="460">
        <f t="shared" si="617"/>
        <v>0</v>
      </c>
      <c r="H3148" s="637"/>
      <c r="I3148" s="641"/>
      <c r="J3148" s="344"/>
      <c r="K3148" s="331"/>
      <c r="L3148" s="331"/>
      <c r="M3148" s="331"/>
      <c r="N3148" s="331"/>
    </row>
    <row r="3149" spans="2:14" ht="18" hidden="1" customHeight="1" outlineLevel="4">
      <c r="C3149" s="668"/>
      <c r="D3149" s="457"/>
      <c r="E3149" s="461"/>
      <c r="F3149" s="462"/>
      <c r="G3149" s="460">
        <f t="shared" si="617"/>
        <v>0</v>
      </c>
      <c r="H3149" s="637"/>
      <c r="I3149" s="641"/>
      <c r="J3149" s="344"/>
      <c r="K3149" s="331"/>
      <c r="L3149" s="331"/>
      <c r="M3149" s="331"/>
      <c r="N3149" s="331"/>
    </row>
    <row r="3150" spans="2:14" ht="18" hidden="1" customHeight="1" outlineLevel="4">
      <c r="C3150" s="668"/>
      <c r="D3150" s="457"/>
      <c r="E3150" s="461"/>
      <c r="F3150" s="462"/>
      <c r="G3150" s="460">
        <f>F3150-E3150</f>
        <v>0</v>
      </c>
      <c r="H3150" s="637"/>
      <c r="I3150" s="641"/>
      <c r="J3150" s="344"/>
      <c r="K3150" s="331"/>
      <c r="L3150" s="331"/>
      <c r="M3150" s="331"/>
      <c r="N3150" s="331"/>
    </row>
    <row r="3151" spans="2:14" ht="18" hidden="1" customHeight="1" outlineLevel="4">
      <c r="C3151" s="668"/>
      <c r="D3151" s="463"/>
      <c r="E3151" s="464"/>
      <c r="F3151" s="465"/>
      <c r="G3151" s="460">
        <f t="shared" ref="G3151" si="618">F3151-E3151</f>
        <v>0</v>
      </c>
      <c r="H3151" s="639"/>
      <c r="I3151" s="642"/>
      <c r="J3151" s="344"/>
      <c r="K3151" s="331"/>
      <c r="L3151" s="331"/>
      <c r="M3151" s="331"/>
      <c r="N3151" s="331"/>
    </row>
    <row r="3152" spans="2:14" ht="18" hidden="1" customHeight="1" outlineLevel="3" collapsed="1" thickBot="1">
      <c r="C3152" s="669"/>
      <c r="D3152" s="429" t="s">
        <v>117</v>
      </c>
      <c r="E3152" s="424">
        <f>SUM(E3145:E3151)</f>
        <v>0</v>
      </c>
      <c r="F3152" s="424">
        <f>SUM(F3145:F3151)</f>
        <v>0</v>
      </c>
      <c r="G3152" s="425">
        <f>SUM(G3145:G3151)</f>
        <v>0</v>
      </c>
      <c r="H3152" s="659"/>
      <c r="I3152" s="660"/>
      <c r="J3152" s="344"/>
      <c r="K3152" s="331"/>
      <c r="L3152" s="331"/>
      <c r="M3152" s="331"/>
      <c r="N3152" s="331"/>
    </row>
    <row r="3153" spans="2:14" s="192" customFormat="1" ht="18" hidden="1" customHeight="1" outlineLevel="3">
      <c r="B3153"/>
      <c r="C3153" s="667" t="s">
        <v>133</v>
      </c>
      <c r="D3153" s="421"/>
      <c r="E3153" s="422"/>
      <c r="F3153" s="414"/>
      <c r="G3153" s="442">
        <f>F3153-E3153</f>
        <v>0</v>
      </c>
      <c r="H3153" s="651"/>
      <c r="I3153" s="652"/>
      <c r="J3153" s="363"/>
      <c r="K3153" s="364"/>
      <c r="L3153" s="364"/>
      <c r="M3153" s="364"/>
      <c r="N3153" s="364"/>
    </row>
    <row r="3154" spans="2:14" ht="18" hidden="1" customHeight="1" outlineLevel="3">
      <c r="C3154" s="668"/>
      <c r="D3154" s="457"/>
      <c r="E3154" s="458"/>
      <c r="F3154" s="459"/>
      <c r="G3154" s="460">
        <f>F3154-E3154</f>
        <v>0</v>
      </c>
      <c r="H3154" s="637"/>
      <c r="I3154" s="641"/>
      <c r="J3154" s="344"/>
      <c r="K3154" s="331"/>
      <c r="L3154" s="331"/>
      <c r="M3154" s="331"/>
      <c r="N3154" s="331"/>
    </row>
    <row r="3155" spans="2:14" ht="18" hidden="1" customHeight="1" outlineLevel="3">
      <c r="C3155" s="668"/>
      <c r="D3155" s="457"/>
      <c r="E3155" s="461"/>
      <c r="F3155" s="462"/>
      <c r="G3155" s="460">
        <f>F3155-E3155</f>
        <v>0</v>
      </c>
      <c r="H3155" s="637"/>
      <c r="I3155" s="641"/>
      <c r="J3155" s="344"/>
      <c r="K3155" s="331"/>
      <c r="L3155" s="331"/>
      <c r="M3155" s="331"/>
      <c r="N3155" s="331"/>
    </row>
    <row r="3156" spans="2:14" ht="18" hidden="1" customHeight="1" outlineLevel="4">
      <c r="C3156" s="668"/>
      <c r="D3156" s="457"/>
      <c r="E3156" s="461"/>
      <c r="F3156" s="462"/>
      <c r="G3156" s="460">
        <f t="shared" ref="G3156:G3159" si="619">F3156-E3156</f>
        <v>0</v>
      </c>
      <c r="H3156" s="637"/>
      <c r="I3156" s="641"/>
      <c r="J3156" s="344"/>
      <c r="K3156" s="331"/>
      <c r="L3156" s="331"/>
      <c r="M3156" s="331"/>
      <c r="N3156" s="331"/>
    </row>
    <row r="3157" spans="2:14" ht="18" hidden="1" customHeight="1" outlineLevel="4">
      <c r="C3157" s="668"/>
      <c r="D3157" s="457"/>
      <c r="E3157" s="461"/>
      <c r="F3157" s="462"/>
      <c r="G3157" s="460">
        <f t="shared" si="619"/>
        <v>0</v>
      </c>
      <c r="H3157" s="637"/>
      <c r="I3157" s="641"/>
      <c r="J3157" s="344"/>
      <c r="K3157" s="331"/>
      <c r="L3157" s="331"/>
      <c r="M3157" s="331"/>
      <c r="N3157" s="331"/>
    </row>
    <row r="3158" spans="2:14" ht="18" hidden="1" customHeight="1" outlineLevel="4">
      <c r="C3158" s="668"/>
      <c r="D3158" s="457"/>
      <c r="E3158" s="461"/>
      <c r="F3158" s="462"/>
      <c r="G3158" s="460">
        <f t="shared" si="619"/>
        <v>0</v>
      </c>
      <c r="H3158" s="637"/>
      <c r="I3158" s="641"/>
      <c r="J3158" s="344"/>
      <c r="K3158" s="331"/>
      <c r="L3158" s="331"/>
      <c r="M3158" s="331"/>
      <c r="N3158" s="331"/>
    </row>
    <row r="3159" spans="2:14" ht="18" hidden="1" customHeight="1" outlineLevel="4">
      <c r="C3159" s="668"/>
      <c r="D3159" s="463"/>
      <c r="E3159" s="464"/>
      <c r="F3159" s="465"/>
      <c r="G3159" s="460">
        <f t="shared" si="619"/>
        <v>0</v>
      </c>
      <c r="H3159" s="639"/>
      <c r="I3159" s="642"/>
      <c r="J3159" s="344"/>
      <c r="K3159" s="331"/>
      <c r="L3159" s="331"/>
      <c r="M3159" s="331"/>
      <c r="N3159" s="331"/>
    </row>
    <row r="3160" spans="2:14" ht="18" hidden="1" customHeight="1" outlineLevel="3" collapsed="1" thickBot="1">
      <c r="C3160" s="669"/>
      <c r="D3160" s="429" t="s">
        <v>117</v>
      </c>
      <c r="E3160" s="424">
        <f>SUM(E3153:E3159)</f>
        <v>0</v>
      </c>
      <c r="F3160" s="424">
        <f>SUM(F3153:F3159)</f>
        <v>0</v>
      </c>
      <c r="G3160" s="425">
        <f>SUM(G3153:G3159)</f>
        <v>0</v>
      </c>
      <c r="H3160" s="659"/>
      <c r="I3160" s="660"/>
      <c r="J3160" s="344"/>
      <c r="K3160" s="331"/>
      <c r="L3160" s="331"/>
      <c r="M3160" s="331"/>
      <c r="N3160" s="331"/>
    </row>
    <row r="3161" spans="2:14" s="192" customFormat="1" ht="18" hidden="1" customHeight="1" outlineLevel="3">
      <c r="B3161"/>
      <c r="C3161" s="667" t="s">
        <v>134</v>
      </c>
      <c r="D3161" s="421"/>
      <c r="E3161" s="422"/>
      <c r="F3161" s="414"/>
      <c r="G3161" s="442">
        <f>F3161-E3161</f>
        <v>0</v>
      </c>
      <c r="H3161" s="651"/>
      <c r="I3161" s="652"/>
      <c r="J3161" s="363"/>
      <c r="K3161" s="364"/>
      <c r="L3161" s="364"/>
      <c r="M3161" s="364"/>
      <c r="N3161" s="364"/>
    </row>
    <row r="3162" spans="2:14" ht="18" hidden="1" customHeight="1" outlineLevel="3">
      <c r="C3162" s="668"/>
      <c r="D3162" s="457"/>
      <c r="E3162" s="458"/>
      <c r="F3162" s="459"/>
      <c r="G3162" s="460">
        <f t="shared" ref="G3162:G3166" si="620">F3162-E3162</f>
        <v>0</v>
      </c>
      <c r="H3162" s="637"/>
      <c r="I3162" s="641"/>
      <c r="J3162" s="344"/>
      <c r="K3162" s="331"/>
      <c r="L3162" s="331"/>
      <c r="M3162" s="331"/>
      <c r="N3162" s="331"/>
    </row>
    <row r="3163" spans="2:14" ht="18" hidden="1" customHeight="1" outlineLevel="3">
      <c r="C3163" s="668"/>
      <c r="D3163" s="457"/>
      <c r="E3163" s="461"/>
      <c r="F3163" s="462"/>
      <c r="G3163" s="460">
        <f t="shared" si="620"/>
        <v>0</v>
      </c>
      <c r="H3163" s="637"/>
      <c r="I3163" s="641"/>
      <c r="J3163" s="344"/>
      <c r="K3163" s="331"/>
      <c r="L3163" s="331"/>
      <c r="M3163" s="331"/>
      <c r="N3163" s="331"/>
    </row>
    <row r="3164" spans="2:14" ht="18" hidden="1" customHeight="1" outlineLevel="4">
      <c r="C3164" s="668"/>
      <c r="D3164" s="457"/>
      <c r="E3164" s="461"/>
      <c r="F3164" s="462"/>
      <c r="G3164" s="460">
        <f t="shared" si="620"/>
        <v>0</v>
      </c>
      <c r="H3164" s="637"/>
      <c r="I3164" s="641"/>
      <c r="J3164" s="344"/>
      <c r="K3164" s="331"/>
      <c r="L3164" s="331"/>
      <c r="M3164" s="331"/>
      <c r="N3164" s="331"/>
    </row>
    <row r="3165" spans="2:14" ht="18" hidden="1" customHeight="1" outlineLevel="4">
      <c r="C3165" s="668"/>
      <c r="D3165" s="457"/>
      <c r="E3165" s="461"/>
      <c r="F3165" s="462"/>
      <c r="G3165" s="460">
        <f t="shared" si="620"/>
        <v>0</v>
      </c>
      <c r="H3165" s="637"/>
      <c r="I3165" s="641"/>
      <c r="J3165" s="344"/>
      <c r="K3165" s="331"/>
      <c r="L3165" s="331"/>
      <c r="M3165" s="331"/>
      <c r="N3165" s="331"/>
    </row>
    <row r="3166" spans="2:14" ht="18" hidden="1" customHeight="1" outlineLevel="4">
      <c r="C3166" s="668"/>
      <c r="D3166" s="457"/>
      <c r="E3166" s="461"/>
      <c r="F3166" s="462"/>
      <c r="G3166" s="460">
        <f t="shared" si="620"/>
        <v>0</v>
      </c>
      <c r="H3166" s="637"/>
      <c r="I3166" s="641"/>
      <c r="J3166" s="344"/>
      <c r="K3166" s="331"/>
      <c r="L3166" s="331"/>
      <c r="M3166" s="331"/>
      <c r="N3166" s="331"/>
    </row>
    <row r="3167" spans="2:14" ht="18" hidden="1" customHeight="1" outlineLevel="4">
      <c r="C3167" s="668"/>
      <c r="D3167" s="463"/>
      <c r="E3167" s="464"/>
      <c r="F3167" s="465"/>
      <c r="G3167" s="460">
        <f>F3167-E3167</f>
        <v>0</v>
      </c>
      <c r="H3167" s="639"/>
      <c r="I3167" s="642"/>
      <c r="J3167" s="344"/>
      <c r="K3167" s="331"/>
      <c r="L3167" s="331"/>
      <c r="M3167" s="331"/>
      <c r="N3167" s="331"/>
    </row>
    <row r="3168" spans="2:14" ht="18" hidden="1" customHeight="1" outlineLevel="3" collapsed="1" thickBot="1">
      <c r="C3168" s="669"/>
      <c r="D3168" s="429" t="s">
        <v>117</v>
      </c>
      <c r="E3168" s="424">
        <f>SUM(E3161:E3167)</f>
        <v>0</v>
      </c>
      <c r="F3168" s="424">
        <f>SUM(F3161:F3167)</f>
        <v>0</v>
      </c>
      <c r="G3168" s="425">
        <f>SUM(G3161:G3167)</f>
        <v>0</v>
      </c>
      <c r="H3168" s="659"/>
      <c r="I3168" s="660"/>
      <c r="J3168" s="344"/>
      <c r="K3168" s="331"/>
      <c r="L3168" s="331"/>
      <c r="M3168" s="331"/>
      <c r="N3168" s="331"/>
    </row>
    <row r="3169" spans="2:14" ht="18" hidden="1" customHeight="1" outlineLevel="3">
      <c r="C3169" s="667" t="s">
        <v>135</v>
      </c>
      <c r="D3169" s="421"/>
      <c r="E3169" s="422"/>
      <c r="F3169" s="414"/>
      <c r="G3169" s="442">
        <f>F3169-E3169</f>
        <v>0</v>
      </c>
      <c r="H3169" s="651"/>
      <c r="I3169" s="652"/>
      <c r="J3169" s="344"/>
      <c r="K3169" s="331"/>
      <c r="L3169" s="331"/>
      <c r="M3169" s="331"/>
      <c r="N3169" s="331"/>
    </row>
    <row r="3170" spans="2:14" ht="18" hidden="1" customHeight="1" outlineLevel="3">
      <c r="C3170" s="668"/>
      <c r="D3170" s="457"/>
      <c r="E3170" s="458"/>
      <c r="F3170" s="459"/>
      <c r="G3170" s="460">
        <f>F3170-E3170</f>
        <v>0</v>
      </c>
      <c r="H3170" s="637"/>
      <c r="I3170" s="641"/>
      <c r="J3170" s="344"/>
      <c r="K3170" s="331"/>
      <c r="L3170" s="331"/>
      <c r="M3170" s="331"/>
      <c r="N3170" s="331"/>
    </row>
    <row r="3171" spans="2:14" ht="18" hidden="1" customHeight="1" outlineLevel="3">
      <c r="C3171" s="668"/>
      <c r="D3171" s="457"/>
      <c r="E3171" s="461"/>
      <c r="F3171" s="462"/>
      <c r="G3171" s="460">
        <f t="shared" ref="G3171:G3173" si="621">F3171-E3171</f>
        <v>0</v>
      </c>
      <c r="H3171" s="637"/>
      <c r="I3171" s="641"/>
      <c r="J3171" s="344"/>
      <c r="K3171" s="331"/>
      <c r="L3171" s="331"/>
      <c r="M3171" s="331"/>
      <c r="N3171" s="331"/>
    </row>
    <row r="3172" spans="2:14" ht="18" hidden="1" customHeight="1" outlineLevel="4">
      <c r="C3172" s="668"/>
      <c r="D3172" s="457"/>
      <c r="E3172" s="461"/>
      <c r="F3172" s="462"/>
      <c r="G3172" s="460">
        <f t="shared" si="621"/>
        <v>0</v>
      </c>
      <c r="H3172" s="637"/>
      <c r="I3172" s="641"/>
      <c r="J3172" s="344"/>
      <c r="K3172" s="331"/>
      <c r="L3172" s="331"/>
      <c r="M3172" s="331"/>
      <c r="N3172" s="331"/>
    </row>
    <row r="3173" spans="2:14" ht="18" hidden="1" customHeight="1" outlineLevel="4">
      <c r="C3173" s="668"/>
      <c r="D3173" s="457"/>
      <c r="E3173" s="461"/>
      <c r="F3173" s="462"/>
      <c r="G3173" s="460">
        <f t="shared" si="621"/>
        <v>0</v>
      </c>
      <c r="H3173" s="637"/>
      <c r="I3173" s="641"/>
      <c r="J3173" s="344"/>
      <c r="K3173" s="331"/>
      <c r="L3173" s="331"/>
      <c r="M3173" s="331"/>
      <c r="N3173" s="331"/>
    </row>
    <row r="3174" spans="2:14" ht="18" hidden="1" customHeight="1" outlineLevel="4">
      <c r="C3174" s="668"/>
      <c r="D3174" s="457"/>
      <c r="E3174" s="461"/>
      <c r="F3174" s="462"/>
      <c r="G3174" s="460">
        <f>F3174-E3174</f>
        <v>0</v>
      </c>
      <c r="H3174" s="637"/>
      <c r="I3174" s="641"/>
      <c r="J3174" s="344"/>
      <c r="K3174" s="331"/>
      <c r="L3174" s="331"/>
      <c r="M3174" s="331"/>
      <c r="N3174" s="331"/>
    </row>
    <row r="3175" spans="2:14" ht="18" hidden="1" customHeight="1" outlineLevel="4">
      <c r="C3175" s="668"/>
      <c r="D3175" s="463"/>
      <c r="E3175" s="464"/>
      <c r="F3175" s="465"/>
      <c r="G3175" s="460">
        <f t="shared" ref="G3175" si="622">F3175-E3175</f>
        <v>0</v>
      </c>
      <c r="H3175" s="639"/>
      <c r="I3175" s="642"/>
      <c r="J3175" s="344"/>
      <c r="K3175" s="331"/>
      <c r="L3175" s="331"/>
      <c r="M3175" s="331"/>
      <c r="N3175" s="331"/>
    </row>
    <row r="3176" spans="2:14" ht="18" hidden="1" customHeight="1" outlineLevel="3" collapsed="1" thickBot="1">
      <c r="C3176" s="669"/>
      <c r="D3176" s="429" t="s">
        <v>117</v>
      </c>
      <c r="E3176" s="423">
        <f>SUM(E3169:E3175)</f>
        <v>0</v>
      </c>
      <c r="F3176" s="423">
        <f>SUM(F3169:F3175)</f>
        <v>0</v>
      </c>
      <c r="G3176" s="443">
        <f>SUM(G3169:G3175)</f>
        <v>0</v>
      </c>
      <c r="H3176" s="654"/>
      <c r="I3176" s="655"/>
      <c r="J3176" s="344"/>
      <c r="K3176" s="331"/>
      <c r="L3176" s="331"/>
      <c r="M3176" s="331"/>
      <c r="N3176" s="331"/>
    </row>
    <row r="3177" spans="2:14" s="192" customFormat="1" ht="18" hidden="1" customHeight="1" outlineLevel="3">
      <c r="B3177"/>
      <c r="C3177" s="667" t="s">
        <v>136</v>
      </c>
      <c r="D3177" s="421"/>
      <c r="E3177" s="422"/>
      <c r="F3177" s="414"/>
      <c r="G3177" s="442">
        <f>F3177-E3177</f>
        <v>0</v>
      </c>
      <c r="H3177" s="651"/>
      <c r="I3177" s="652"/>
      <c r="J3177" s="363"/>
      <c r="K3177" s="364"/>
      <c r="L3177" s="364"/>
      <c r="M3177" s="364"/>
      <c r="N3177" s="364"/>
    </row>
    <row r="3178" spans="2:14" ht="18" hidden="1" customHeight="1" outlineLevel="3">
      <c r="C3178" s="668"/>
      <c r="D3178" s="457"/>
      <c r="E3178" s="458"/>
      <c r="F3178" s="459"/>
      <c r="G3178" s="460">
        <f t="shared" ref="G3178:G3180" si="623">F3178-E3178</f>
        <v>0</v>
      </c>
      <c r="H3178" s="637"/>
      <c r="I3178" s="641"/>
      <c r="J3178" s="344"/>
      <c r="K3178" s="331"/>
      <c r="L3178" s="331"/>
      <c r="M3178" s="331"/>
      <c r="N3178" s="331"/>
    </row>
    <row r="3179" spans="2:14" ht="18" hidden="1" customHeight="1" outlineLevel="3">
      <c r="C3179" s="668"/>
      <c r="D3179" s="457"/>
      <c r="E3179" s="461"/>
      <c r="F3179" s="462"/>
      <c r="G3179" s="460">
        <f t="shared" si="623"/>
        <v>0</v>
      </c>
      <c r="H3179" s="637"/>
      <c r="I3179" s="641"/>
      <c r="J3179" s="344"/>
      <c r="K3179" s="331"/>
      <c r="L3179" s="331"/>
      <c r="M3179" s="331"/>
      <c r="N3179" s="331"/>
    </row>
    <row r="3180" spans="2:14" ht="18" hidden="1" customHeight="1" outlineLevel="4">
      <c r="C3180" s="668"/>
      <c r="D3180" s="457"/>
      <c r="E3180" s="461"/>
      <c r="F3180" s="462"/>
      <c r="G3180" s="460">
        <f t="shared" si="623"/>
        <v>0</v>
      </c>
      <c r="H3180" s="637"/>
      <c r="I3180" s="641"/>
      <c r="J3180" s="344"/>
      <c r="K3180" s="331"/>
      <c r="L3180" s="331"/>
      <c r="M3180" s="331"/>
      <c r="N3180" s="331"/>
    </row>
    <row r="3181" spans="2:14" ht="18" hidden="1" customHeight="1" outlineLevel="4">
      <c r="C3181" s="668"/>
      <c r="D3181" s="457"/>
      <c r="E3181" s="461"/>
      <c r="F3181" s="462"/>
      <c r="G3181" s="460">
        <f>F3181-E3181</f>
        <v>0</v>
      </c>
      <c r="H3181" s="637"/>
      <c r="I3181" s="641"/>
      <c r="J3181" s="344"/>
      <c r="K3181" s="331"/>
      <c r="L3181" s="331"/>
      <c r="M3181" s="331"/>
      <c r="N3181" s="331"/>
    </row>
    <row r="3182" spans="2:14" ht="18" hidden="1" customHeight="1" outlineLevel="4">
      <c r="C3182" s="668"/>
      <c r="D3182" s="457"/>
      <c r="E3182" s="461"/>
      <c r="F3182" s="462"/>
      <c r="G3182" s="460">
        <f t="shared" ref="G3182:G3183" si="624">F3182-E3182</f>
        <v>0</v>
      </c>
      <c r="H3182" s="637"/>
      <c r="I3182" s="641"/>
      <c r="J3182" s="344"/>
      <c r="K3182" s="331"/>
      <c r="L3182" s="331"/>
      <c r="M3182" s="331"/>
      <c r="N3182" s="331"/>
    </row>
    <row r="3183" spans="2:14" ht="18" hidden="1" customHeight="1" outlineLevel="4">
      <c r="C3183" s="668"/>
      <c r="D3183" s="463"/>
      <c r="E3183" s="464"/>
      <c r="F3183" s="465"/>
      <c r="G3183" s="460">
        <f t="shared" si="624"/>
        <v>0</v>
      </c>
      <c r="H3183" s="639"/>
      <c r="I3183" s="642"/>
      <c r="J3183" s="344"/>
      <c r="K3183" s="331"/>
      <c r="L3183" s="331"/>
      <c r="M3183" s="331"/>
      <c r="N3183" s="331"/>
    </row>
    <row r="3184" spans="2:14" ht="18" hidden="1" customHeight="1" outlineLevel="3" collapsed="1" thickBot="1">
      <c r="C3184" s="669"/>
      <c r="D3184" s="429" t="s">
        <v>117</v>
      </c>
      <c r="E3184" s="424">
        <f>SUM(E3177:E3183)</f>
        <v>0</v>
      </c>
      <c r="F3184" s="424">
        <f>SUM(F3177:F3183)</f>
        <v>0</v>
      </c>
      <c r="G3184" s="425">
        <f>SUM(G3177:G3183)</f>
        <v>0</v>
      </c>
      <c r="H3184" s="659"/>
      <c r="I3184" s="660"/>
      <c r="J3184" s="344"/>
      <c r="K3184" s="331"/>
      <c r="L3184" s="331"/>
      <c r="M3184" s="331"/>
      <c r="N3184" s="331"/>
    </row>
    <row r="3185" spans="2:14" s="193" customFormat="1" ht="18" hidden="1" customHeight="1" outlineLevel="2" collapsed="1" thickBot="1">
      <c r="B3185"/>
      <c r="C3185" s="663" t="s">
        <v>173</v>
      </c>
      <c r="D3185" s="664"/>
      <c r="E3185" s="426">
        <f>SUM(E3032,E3040,E3048,E3056,E3064,E3072,E3080,E3088,E3096,E3104,E3112,E3120,E3128,E3136,E3144,E3152,E3160,E3168,E3176,E3184)</f>
        <v>0</v>
      </c>
      <c r="F3185" s="427">
        <f t="shared" ref="F3185" si="625">SUM(F3032,F3040,F3048,F3056,F3064,F3072,F3080,F3088,F3096,F3104,F3112,F3120,F3128,F3136,F3144,F3152,F3160,F3168,F3176,F3184)</f>
        <v>0</v>
      </c>
      <c r="G3185" s="428">
        <f>SUM(G3032,G3040,G3048,G3056,G3064,G3072,G3080,G3088,G3096,G3104,G3112,G3120,G3128,G3136,G3144,G3152,G3160,G3168,G3176,G3184)</f>
        <v>0</v>
      </c>
      <c r="H3185" s="665"/>
      <c r="I3185" s="666"/>
      <c r="J3185" s="365"/>
      <c r="K3185" s="366"/>
      <c r="L3185" s="366"/>
      <c r="M3185" s="366"/>
      <c r="N3185" s="366"/>
    </row>
    <row r="3186" spans="2:14" s="434" customFormat="1" ht="18" hidden="1" customHeight="1" outlineLevel="1" collapsed="1">
      <c r="B3186" s="72"/>
      <c r="C3186" s="485"/>
      <c r="D3186" s="430"/>
      <c r="E3186" s="431"/>
      <c r="F3186" s="431"/>
      <c r="G3186" s="431"/>
      <c r="H3186" s="432"/>
      <c r="I3186" s="432"/>
      <c r="J3186" s="433"/>
      <c r="K3186" s="433"/>
      <c r="L3186" s="433"/>
      <c r="M3186" s="433"/>
      <c r="N3186" s="433"/>
    </row>
    <row r="3187" spans="2:14" ht="23.1" hidden="1" customHeight="1" outlineLevel="1" thickBot="1">
      <c r="C3187" s="482" t="s">
        <v>174</v>
      </c>
      <c r="D3187" s="189"/>
      <c r="E3187" s="190" t="str">
        <f>IF('1.Demande d''admissibilité'!C70=0,"",'1.Demande d''admissibilité'!C70)</f>
        <v/>
      </c>
      <c r="F3187" s="189"/>
      <c r="G3187" s="189"/>
      <c r="H3187" s="189"/>
      <c r="I3187" s="191" t="str">
        <f>G46</f>
        <v>PE2XX-XXXX</v>
      </c>
      <c r="J3187" s="344"/>
      <c r="K3187" s="331"/>
      <c r="L3187" s="331"/>
      <c r="M3187" s="331"/>
      <c r="N3187" s="331"/>
    </row>
    <row r="3188" spans="2:14" ht="22.5" hidden="1" customHeight="1" outlineLevel="2">
      <c r="C3188" s="635" t="s">
        <v>106</v>
      </c>
      <c r="D3188" s="636"/>
      <c r="E3188" s="644" t="s">
        <v>107</v>
      </c>
      <c r="F3188" s="645"/>
      <c r="G3188" s="646"/>
      <c r="H3188" s="656" t="s">
        <v>108</v>
      </c>
      <c r="I3188" s="635"/>
      <c r="J3188" s="344"/>
      <c r="K3188" s="331"/>
      <c r="L3188" s="331"/>
      <c r="M3188" s="331"/>
      <c r="N3188" s="331"/>
    </row>
    <row r="3189" spans="2:14" s="65" customFormat="1" ht="46.05" hidden="1" customHeight="1" outlineLevel="2" thickBot="1">
      <c r="C3189" s="483" t="s">
        <v>109</v>
      </c>
      <c r="D3189" s="472" t="s">
        <v>110</v>
      </c>
      <c r="E3189" s="419" t="s">
        <v>111</v>
      </c>
      <c r="F3189" s="408" t="s">
        <v>112</v>
      </c>
      <c r="G3189" s="419" t="s">
        <v>113</v>
      </c>
      <c r="H3189" s="649" t="s">
        <v>114</v>
      </c>
      <c r="I3189" s="650"/>
      <c r="J3189" s="420"/>
      <c r="K3189" s="333"/>
      <c r="L3189" s="333"/>
      <c r="M3189" s="333"/>
      <c r="N3189" s="333"/>
    </row>
    <row r="3190" spans="2:14" ht="18" hidden="1" customHeight="1" outlineLevel="2">
      <c r="C3190" s="667" t="s">
        <v>115</v>
      </c>
      <c r="D3190" s="471"/>
      <c r="E3190" s="422"/>
      <c r="F3190" s="414"/>
      <c r="G3190" s="442">
        <f>F3190-E3190</f>
        <v>0</v>
      </c>
      <c r="H3190" s="651"/>
      <c r="I3190" s="652"/>
      <c r="J3190" s="344"/>
      <c r="K3190" s="331"/>
      <c r="L3190" s="331"/>
      <c r="M3190" s="331"/>
      <c r="N3190" s="331"/>
    </row>
    <row r="3191" spans="2:14" ht="18" hidden="1" customHeight="1" outlineLevel="2">
      <c r="C3191" s="668"/>
      <c r="D3191" s="457"/>
      <c r="E3191" s="458"/>
      <c r="F3191" s="459"/>
      <c r="G3191" s="460">
        <f t="shared" ref="G3191:G3194" si="626">F3191-E3191</f>
        <v>0</v>
      </c>
      <c r="H3191" s="637"/>
      <c r="I3191" s="641"/>
      <c r="J3191" s="344"/>
      <c r="K3191" s="331"/>
      <c r="L3191" s="331"/>
      <c r="M3191" s="331"/>
      <c r="N3191" s="331"/>
    </row>
    <row r="3192" spans="2:14" ht="18" hidden="1" customHeight="1" outlineLevel="2">
      <c r="C3192" s="668"/>
      <c r="D3192" s="457"/>
      <c r="E3192" s="461"/>
      <c r="F3192" s="462"/>
      <c r="G3192" s="460">
        <f t="shared" si="626"/>
        <v>0</v>
      </c>
      <c r="H3192" s="637"/>
      <c r="I3192" s="641"/>
      <c r="J3192" s="344"/>
      <c r="K3192" s="331"/>
      <c r="L3192" s="331"/>
      <c r="M3192" s="331"/>
      <c r="N3192" s="331"/>
    </row>
    <row r="3193" spans="2:14" ht="18" hidden="1" customHeight="1" outlineLevel="3">
      <c r="C3193" s="668"/>
      <c r="D3193" s="457"/>
      <c r="E3193" s="461"/>
      <c r="F3193" s="462"/>
      <c r="G3193" s="460">
        <f t="shared" si="626"/>
        <v>0</v>
      </c>
      <c r="H3193" s="637"/>
      <c r="I3193" s="641"/>
      <c r="J3193" s="344"/>
      <c r="K3193" s="331"/>
      <c r="L3193" s="331"/>
      <c r="M3193" s="331"/>
      <c r="N3193" s="331"/>
    </row>
    <row r="3194" spans="2:14" ht="18" hidden="1" customHeight="1" outlineLevel="3">
      <c r="C3194" s="668"/>
      <c r="D3194" s="457"/>
      <c r="E3194" s="461"/>
      <c r="F3194" s="462"/>
      <c r="G3194" s="460">
        <f t="shared" si="626"/>
        <v>0</v>
      </c>
      <c r="H3194" s="637"/>
      <c r="I3194" s="641"/>
      <c r="J3194" s="344"/>
      <c r="K3194" s="331"/>
      <c r="L3194" s="331"/>
      <c r="M3194" s="331"/>
      <c r="N3194" s="331"/>
    </row>
    <row r="3195" spans="2:14" ht="18" hidden="1" customHeight="1" outlineLevel="3">
      <c r="C3195" s="668"/>
      <c r="D3195" s="457"/>
      <c r="E3195" s="461"/>
      <c r="F3195" s="462"/>
      <c r="G3195" s="460">
        <f>F3195-E3195</f>
        <v>0</v>
      </c>
      <c r="H3195" s="637"/>
      <c r="I3195" s="641"/>
      <c r="J3195" s="344"/>
      <c r="K3195" s="331"/>
      <c r="L3195" s="331"/>
      <c r="M3195" s="331"/>
      <c r="N3195" s="331"/>
    </row>
    <row r="3196" spans="2:14" ht="18" hidden="1" customHeight="1" outlineLevel="3">
      <c r="C3196" s="668"/>
      <c r="D3196" s="463"/>
      <c r="E3196" s="464"/>
      <c r="F3196" s="465"/>
      <c r="G3196" s="460">
        <f t="shared" ref="G3196" si="627">F3196-E3196</f>
        <v>0</v>
      </c>
      <c r="H3196" s="639"/>
      <c r="I3196" s="642"/>
      <c r="J3196" s="344"/>
      <c r="K3196" s="331"/>
      <c r="L3196" s="331"/>
      <c r="M3196" s="331"/>
      <c r="N3196" s="331"/>
    </row>
    <row r="3197" spans="2:14" ht="18" hidden="1" customHeight="1" outlineLevel="2" collapsed="1" thickBot="1">
      <c r="C3197" s="669"/>
      <c r="D3197" s="429" t="s">
        <v>117</v>
      </c>
      <c r="E3197" s="423">
        <f>SUM(E3190:E3196)</f>
        <v>0</v>
      </c>
      <c r="F3197" s="423">
        <f>SUM(F3190:F3196)</f>
        <v>0</v>
      </c>
      <c r="G3197" s="443">
        <f>SUM(G3190:G3196)</f>
        <v>0</v>
      </c>
      <c r="H3197" s="654"/>
      <c r="I3197" s="655"/>
      <c r="J3197" s="344"/>
      <c r="K3197" s="331"/>
      <c r="L3197" s="331"/>
      <c r="M3197" s="331"/>
      <c r="N3197" s="331"/>
    </row>
    <row r="3198" spans="2:14" s="192" customFormat="1" ht="18" hidden="1" customHeight="1" outlineLevel="2">
      <c r="B3198"/>
      <c r="C3198" s="667" t="s">
        <v>118</v>
      </c>
      <c r="D3198" s="421"/>
      <c r="E3198" s="422"/>
      <c r="F3198" s="414"/>
      <c r="G3198" s="442">
        <f>F3198-E3198</f>
        <v>0</v>
      </c>
      <c r="H3198" s="651"/>
      <c r="I3198" s="652"/>
      <c r="J3198" s="363"/>
      <c r="K3198" s="364"/>
      <c r="L3198" s="364"/>
      <c r="M3198" s="364"/>
      <c r="N3198" s="364"/>
    </row>
    <row r="3199" spans="2:14" ht="18" hidden="1" customHeight="1" outlineLevel="2">
      <c r="C3199" s="668"/>
      <c r="D3199" s="457"/>
      <c r="E3199" s="458"/>
      <c r="F3199" s="459"/>
      <c r="G3199" s="460">
        <f>F3199-E3199</f>
        <v>0</v>
      </c>
      <c r="H3199" s="637"/>
      <c r="I3199" s="641"/>
      <c r="J3199" s="344"/>
      <c r="K3199" s="331"/>
      <c r="L3199" s="331"/>
      <c r="M3199" s="331"/>
      <c r="N3199" s="331"/>
    </row>
    <row r="3200" spans="2:14" ht="18" hidden="1" customHeight="1" outlineLevel="2">
      <c r="C3200" s="668"/>
      <c r="D3200" s="457"/>
      <c r="E3200" s="461"/>
      <c r="F3200" s="462"/>
      <c r="G3200" s="460">
        <f>F3200-E3200</f>
        <v>0</v>
      </c>
      <c r="H3200" s="637"/>
      <c r="I3200" s="641"/>
      <c r="J3200" s="344"/>
      <c r="K3200" s="331"/>
      <c r="L3200" s="331"/>
      <c r="M3200" s="331"/>
      <c r="N3200" s="331"/>
    </row>
    <row r="3201" spans="2:14" ht="18" hidden="1" customHeight="1" outlineLevel="3">
      <c r="C3201" s="668"/>
      <c r="D3201" s="457"/>
      <c r="E3201" s="461"/>
      <c r="F3201" s="462"/>
      <c r="G3201" s="460">
        <f t="shared" ref="G3201:G3204" si="628">F3201-E3201</f>
        <v>0</v>
      </c>
      <c r="H3201" s="637"/>
      <c r="I3201" s="641"/>
      <c r="J3201" s="344"/>
      <c r="K3201" s="331"/>
      <c r="L3201" s="331"/>
      <c r="M3201" s="331"/>
      <c r="N3201" s="331"/>
    </row>
    <row r="3202" spans="2:14" ht="18" hidden="1" customHeight="1" outlineLevel="3">
      <c r="C3202" s="668"/>
      <c r="D3202" s="457"/>
      <c r="E3202" s="461"/>
      <c r="F3202" s="462"/>
      <c r="G3202" s="460">
        <f t="shared" si="628"/>
        <v>0</v>
      </c>
      <c r="H3202" s="637"/>
      <c r="I3202" s="641"/>
      <c r="J3202" s="344"/>
      <c r="K3202" s="331"/>
      <c r="L3202" s="331"/>
      <c r="M3202" s="331"/>
      <c r="N3202" s="331"/>
    </row>
    <row r="3203" spans="2:14" ht="18" hidden="1" customHeight="1" outlineLevel="3">
      <c r="C3203" s="668"/>
      <c r="D3203" s="457"/>
      <c r="E3203" s="461"/>
      <c r="F3203" s="462"/>
      <c r="G3203" s="460">
        <f t="shared" si="628"/>
        <v>0</v>
      </c>
      <c r="H3203" s="637"/>
      <c r="I3203" s="641"/>
      <c r="J3203" s="344"/>
      <c r="K3203" s="331"/>
      <c r="L3203" s="331"/>
      <c r="M3203" s="331"/>
      <c r="N3203" s="331"/>
    </row>
    <row r="3204" spans="2:14" ht="18" hidden="1" customHeight="1" outlineLevel="3">
      <c r="C3204" s="668"/>
      <c r="D3204" s="463"/>
      <c r="E3204" s="464"/>
      <c r="F3204" s="465"/>
      <c r="G3204" s="460">
        <f t="shared" si="628"/>
        <v>0</v>
      </c>
      <c r="H3204" s="639"/>
      <c r="I3204" s="642"/>
      <c r="J3204" s="344"/>
      <c r="K3204" s="331"/>
      <c r="L3204" s="331"/>
      <c r="M3204" s="331"/>
      <c r="N3204" s="331"/>
    </row>
    <row r="3205" spans="2:14" ht="18" hidden="1" customHeight="1" outlineLevel="2" collapsed="1" thickBot="1">
      <c r="C3205" s="669"/>
      <c r="D3205" s="429" t="s">
        <v>117</v>
      </c>
      <c r="E3205" s="424">
        <f>SUM(E3198:E3204)</f>
        <v>0</v>
      </c>
      <c r="F3205" s="424">
        <f>SUM(F3198:F3204)</f>
        <v>0</v>
      </c>
      <c r="G3205" s="425">
        <f>SUM(G3198:G3204)</f>
        <v>0</v>
      </c>
      <c r="H3205" s="659"/>
      <c r="I3205" s="660"/>
      <c r="J3205" s="344"/>
      <c r="K3205" s="331"/>
      <c r="L3205" s="331"/>
      <c r="M3205" s="331"/>
      <c r="N3205" s="331"/>
    </row>
    <row r="3206" spans="2:14" s="193" customFormat="1" ht="18" hidden="1" customHeight="1" outlineLevel="2">
      <c r="B3206"/>
      <c r="C3206" s="667" t="s">
        <v>119</v>
      </c>
      <c r="D3206" s="421"/>
      <c r="E3206" s="422"/>
      <c r="F3206" s="414"/>
      <c r="G3206" s="442">
        <f>F3206-E3206</f>
        <v>0</v>
      </c>
      <c r="H3206" s="661"/>
      <c r="I3206" s="662"/>
      <c r="J3206" s="365"/>
      <c r="K3206" s="366"/>
      <c r="L3206" s="366"/>
      <c r="M3206" s="366"/>
      <c r="N3206" s="366"/>
    </row>
    <row r="3207" spans="2:14" ht="18" hidden="1" customHeight="1" outlineLevel="2">
      <c r="C3207" s="668"/>
      <c r="D3207" s="457"/>
      <c r="E3207" s="458"/>
      <c r="F3207" s="459"/>
      <c r="G3207" s="460">
        <f t="shared" ref="G3207:G3211" si="629">F3207-E3207</f>
        <v>0</v>
      </c>
      <c r="H3207" s="637"/>
      <c r="I3207" s="638"/>
      <c r="J3207" s="344"/>
      <c r="K3207" s="331"/>
      <c r="L3207" s="331"/>
      <c r="M3207" s="331"/>
      <c r="N3207" s="331"/>
    </row>
    <row r="3208" spans="2:14" ht="18" hidden="1" customHeight="1" outlineLevel="2">
      <c r="C3208" s="668"/>
      <c r="D3208" s="457"/>
      <c r="E3208" s="461"/>
      <c r="F3208" s="462"/>
      <c r="G3208" s="460">
        <f t="shared" si="629"/>
        <v>0</v>
      </c>
      <c r="H3208" s="637"/>
      <c r="I3208" s="638"/>
      <c r="J3208" s="344"/>
      <c r="K3208" s="331"/>
      <c r="L3208" s="331"/>
      <c r="M3208" s="331"/>
      <c r="N3208" s="331"/>
    </row>
    <row r="3209" spans="2:14" ht="18" hidden="1" customHeight="1" outlineLevel="3">
      <c r="C3209" s="668"/>
      <c r="D3209" s="457"/>
      <c r="E3209" s="461"/>
      <c r="F3209" s="462"/>
      <c r="G3209" s="460">
        <f t="shared" si="629"/>
        <v>0</v>
      </c>
      <c r="H3209" s="637"/>
      <c r="I3209" s="638"/>
      <c r="J3209" s="344"/>
      <c r="K3209" s="331"/>
      <c r="L3209" s="331"/>
      <c r="M3209" s="331"/>
      <c r="N3209" s="331"/>
    </row>
    <row r="3210" spans="2:14" ht="18" hidden="1" customHeight="1" outlineLevel="3">
      <c r="C3210" s="668"/>
      <c r="D3210" s="457"/>
      <c r="E3210" s="461"/>
      <c r="F3210" s="462"/>
      <c r="G3210" s="460">
        <f t="shared" si="629"/>
        <v>0</v>
      </c>
      <c r="H3210" s="637"/>
      <c r="I3210" s="638"/>
      <c r="J3210" s="344"/>
      <c r="K3210" s="331"/>
      <c r="L3210" s="331"/>
      <c r="M3210" s="331"/>
      <c r="N3210" s="331"/>
    </row>
    <row r="3211" spans="2:14" ht="18" hidden="1" customHeight="1" outlineLevel="3">
      <c r="C3211" s="668"/>
      <c r="D3211" s="457"/>
      <c r="E3211" s="461"/>
      <c r="F3211" s="462"/>
      <c r="G3211" s="460">
        <f t="shared" si="629"/>
        <v>0</v>
      </c>
      <c r="H3211" s="637"/>
      <c r="I3211" s="638"/>
      <c r="J3211" s="344"/>
      <c r="K3211" s="331"/>
      <c r="L3211" s="331"/>
      <c r="M3211" s="331"/>
      <c r="N3211" s="331"/>
    </row>
    <row r="3212" spans="2:14" ht="18" hidden="1" customHeight="1" outlineLevel="3">
      <c r="C3212" s="668"/>
      <c r="D3212" s="463"/>
      <c r="E3212" s="464"/>
      <c r="F3212" s="465"/>
      <c r="G3212" s="460">
        <f>F3212-E3212</f>
        <v>0</v>
      </c>
      <c r="H3212" s="639"/>
      <c r="I3212" s="640"/>
      <c r="J3212" s="344"/>
      <c r="K3212" s="331"/>
      <c r="L3212" s="331"/>
      <c r="M3212" s="331"/>
      <c r="N3212" s="331"/>
    </row>
    <row r="3213" spans="2:14" ht="18" hidden="1" customHeight="1" outlineLevel="2" collapsed="1" thickBot="1">
      <c r="C3213" s="669"/>
      <c r="D3213" s="429" t="s">
        <v>117</v>
      </c>
      <c r="E3213" s="367">
        <f>SUM(E3206:E3212)</f>
        <v>0</v>
      </c>
      <c r="F3213" s="367">
        <f>SUM(F3206:F3212)</f>
        <v>0</v>
      </c>
      <c r="G3213" s="415">
        <f>SUM(G3206:G3212)</f>
        <v>0</v>
      </c>
      <c r="H3213" s="657"/>
      <c r="I3213" s="658"/>
      <c r="J3213" s="344"/>
      <c r="K3213" s="331"/>
      <c r="L3213" s="331"/>
      <c r="M3213" s="331"/>
      <c r="N3213" s="331"/>
    </row>
    <row r="3214" spans="2:14" s="192" customFormat="1" ht="18" hidden="1" customHeight="1" outlineLevel="2">
      <c r="B3214"/>
      <c r="C3214" s="667" t="s">
        <v>120</v>
      </c>
      <c r="D3214" s="421"/>
      <c r="E3214" s="422"/>
      <c r="F3214" s="414"/>
      <c r="G3214" s="442">
        <f>F3214-E3214</f>
        <v>0</v>
      </c>
      <c r="H3214" s="651"/>
      <c r="I3214" s="652"/>
      <c r="J3214" s="363"/>
      <c r="K3214" s="364"/>
      <c r="L3214" s="364"/>
      <c r="M3214" s="364"/>
      <c r="N3214" s="364"/>
    </row>
    <row r="3215" spans="2:14" ht="18" hidden="1" customHeight="1" outlineLevel="2">
      <c r="C3215" s="668"/>
      <c r="D3215" s="457"/>
      <c r="E3215" s="458"/>
      <c r="F3215" s="459"/>
      <c r="G3215" s="460">
        <f>F3215-E3215</f>
        <v>0</v>
      </c>
      <c r="H3215" s="637"/>
      <c r="I3215" s="641"/>
      <c r="J3215" s="344"/>
      <c r="K3215" s="331"/>
      <c r="L3215" s="331"/>
      <c r="M3215" s="331"/>
      <c r="N3215" s="331"/>
    </row>
    <row r="3216" spans="2:14" ht="18" hidden="1" customHeight="1" outlineLevel="2">
      <c r="C3216" s="668"/>
      <c r="D3216" s="457"/>
      <c r="E3216" s="461"/>
      <c r="F3216" s="462"/>
      <c r="G3216" s="460">
        <f t="shared" ref="G3216:G3218" si="630">F3216-E3216</f>
        <v>0</v>
      </c>
      <c r="H3216" s="637"/>
      <c r="I3216" s="641"/>
      <c r="J3216" s="344"/>
      <c r="K3216" s="331"/>
      <c r="L3216" s="331"/>
      <c r="M3216" s="331"/>
      <c r="N3216" s="331"/>
    </row>
    <row r="3217" spans="2:14" ht="18" hidden="1" customHeight="1" outlineLevel="3">
      <c r="C3217" s="668"/>
      <c r="D3217" s="457"/>
      <c r="E3217" s="461"/>
      <c r="F3217" s="462"/>
      <c r="G3217" s="460">
        <f t="shared" si="630"/>
        <v>0</v>
      </c>
      <c r="H3217" s="637"/>
      <c r="I3217" s="641"/>
      <c r="J3217" s="344"/>
      <c r="K3217" s="331"/>
      <c r="L3217" s="331"/>
      <c r="M3217" s="331"/>
      <c r="N3217" s="331"/>
    </row>
    <row r="3218" spans="2:14" ht="18" hidden="1" customHeight="1" outlineLevel="3">
      <c r="C3218" s="668"/>
      <c r="D3218" s="457"/>
      <c r="E3218" s="461"/>
      <c r="F3218" s="462"/>
      <c r="G3218" s="460">
        <f t="shared" si="630"/>
        <v>0</v>
      </c>
      <c r="H3218" s="637"/>
      <c r="I3218" s="641"/>
      <c r="J3218" s="344"/>
      <c r="K3218" s="331"/>
      <c r="L3218" s="331"/>
      <c r="M3218" s="331"/>
      <c r="N3218" s="331"/>
    </row>
    <row r="3219" spans="2:14" ht="18" hidden="1" customHeight="1" outlineLevel="3">
      <c r="C3219" s="668"/>
      <c r="D3219" s="457"/>
      <c r="E3219" s="461"/>
      <c r="F3219" s="462"/>
      <c r="G3219" s="460">
        <f>F3219-E3219</f>
        <v>0</v>
      </c>
      <c r="H3219" s="637"/>
      <c r="I3219" s="641"/>
      <c r="J3219" s="344"/>
      <c r="K3219" s="331"/>
      <c r="L3219" s="331"/>
      <c r="M3219" s="331"/>
      <c r="N3219" s="331"/>
    </row>
    <row r="3220" spans="2:14" ht="18" hidden="1" customHeight="1" outlineLevel="3">
      <c r="C3220" s="668"/>
      <c r="D3220" s="463"/>
      <c r="E3220" s="464"/>
      <c r="F3220" s="465"/>
      <c r="G3220" s="460">
        <f t="shared" ref="G3220" si="631">F3220-E3220</f>
        <v>0</v>
      </c>
      <c r="H3220" s="639"/>
      <c r="I3220" s="642"/>
      <c r="J3220" s="344"/>
      <c r="K3220" s="331"/>
      <c r="L3220" s="331"/>
      <c r="M3220" s="331"/>
      <c r="N3220" s="331"/>
    </row>
    <row r="3221" spans="2:14" ht="18" hidden="1" customHeight="1" outlineLevel="2" collapsed="1" thickBot="1">
      <c r="C3221" s="669"/>
      <c r="D3221" s="429" t="s">
        <v>117</v>
      </c>
      <c r="E3221" s="424">
        <f>SUM(E3214:E3220)</f>
        <v>0</v>
      </c>
      <c r="F3221" s="424">
        <f>SUM(F3214:F3220)</f>
        <v>0</v>
      </c>
      <c r="G3221" s="425">
        <f>SUM(G3214:G3220)</f>
        <v>0</v>
      </c>
      <c r="H3221" s="659"/>
      <c r="I3221" s="660"/>
      <c r="J3221" s="344"/>
      <c r="K3221" s="331"/>
      <c r="L3221" s="331"/>
      <c r="M3221" s="331"/>
      <c r="N3221" s="331"/>
    </row>
    <row r="3222" spans="2:14" s="192" customFormat="1" ht="18" hidden="1" customHeight="1" outlineLevel="2">
      <c r="B3222"/>
      <c r="C3222" s="667" t="s">
        <v>121</v>
      </c>
      <c r="D3222" s="421"/>
      <c r="E3222" s="422"/>
      <c r="F3222" s="414"/>
      <c r="G3222" s="442">
        <f>F3222-E3222</f>
        <v>0</v>
      </c>
      <c r="H3222" s="651"/>
      <c r="I3222" s="652"/>
      <c r="J3222" s="363"/>
      <c r="K3222" s="364"/>
      <c r="L3222" s="364"/>
      <c r="M3222" s="364"/>
      <c r="N3222" s="364"/>
    </row>
    <row r="3223" spans="2:14" ht="18" hidden="1" customHeight="1" outlineLevel="2">
      <c r="C3223" s="668"/>
      <c r="D3223" s="457"/>
      <c r="E3223" s="458"/>
      <c r="F3223" s="459"/>
      <c r="G3223" s="460">
        <f t="shared" ref="G3223:G3225" si="632">F3223-E3223</f>
        <v>0</v>
      </c>
      <c r="H3223" s="637"/>
      <c r="I3223" s="641"/>
      <c r="J3223" s="344"/>
      <c r="K3223" s="331"/>
      <c r="L3223" s="331"/>
      <c r="M3223" s="331"/>
      <c r="N3223" s="331"/>
    </row>
    <row r="3224" spans="2:14" ht="18" hidden="1" customHeight="1" outlineLevel="2">
      <c r="C3224" s="668"/>
      <c r="D3224" s="457"/>
      <c r="E3224" s="461"/>
      <c r="F3224" s="462"/>
      <c r="G3224" s="460">
        <f t="shared" si="632"/>
        <v>0</v>
      </c>
      <c r="H3224" s="637"/>
      <c r="I3224" s="641"/>
      <c r="J3224" s="344"/>
      <c r="K3224" s="331"/>
      <c r="L3224" s="331"/>
      <c r="M3224" s="331"/>
      <c r="N3224" s="331"/>
    </row>
    <row r="3225" spans="2:14" ht="18" hidden="1" customHeight="1" outlineLevel="3">
      <c r="C3225" s="668"/>
      <c r="D3225" s="457"/>
      <c r="E3225" s="461"/>
      <c r="F3225" s="462"/>
      <c r="G3225" s="460">
        <f t="shared" si="632"/>
        <v>0</v>
      </c>
      <c r="H3225" s="637"/>
      <c r="I3225" s="641"/>
      <c r="J3225" s="344"/>
      <c r="K3225" s="331"/>
      <c r="L3225" s="331"/>
      <c r="M3225" s="331"/>
      <c r="N3225" s="331"/>
    </row>
    <row r="3226" spans="2:14" ht="18" hidden="1" customHeight="1" outlineLevel="3">
      <c r="C3226" s="668"/>
      <c r="D3226" s="457"/>
      <c r="E3226" s="461"/>
      <c r="F3226" s="462"/>
      <c r="G3226" s="460">
        <f>F3226-E3226</f>
        <v>0</v>
      </c>
      <c r="H3226" s="637"/>
      <c r="I3226" s="641"/>
      <c r="J3226" s="344"/>
      <c r="K3226" s="331"/>
      <c r="L3226" s="331"/>
      <c r="M3226" s="331"/>
      <c r="N3226" s="331"/>
    </row>
    <row r="3227" spans="2:14" ht="18" hidden="1" customHeight="1" outlineLevel="3">
      <c r="C3227" s="668"/>
      <c r="D3227" s="457"/>
      <c r="E3227" s="461"/>
      <c r="F3227" s="462"/>
      <c r="G3227" s="460">
        <f t="shared" ref="G3227:G3228" si="633">F3227-E3227</f>
        <v>0</v>
      </c>
      <c r="H3227" s="637"/>
      <c r="I3227" s="641"/>
      <c r="J3227" s="344"/>
      <c r="K3227" s="331"/>
      <c r="L3227" s="331"/>
      <c r="M3227" s="331"/>
      <c r="N3227" s="331"/>
    </row>
    <row r="3228" spans="2:14" ht="18" hidden="1" customHeight="1" outlineLevel="3">
      <c r="C3228" s="668"/>
      <c r="D3228" s="463"/>
      <c r="E3228" s="464"/>
      <c r="F3228" s="465"/>
      <c r="G3228" s="460">
        <f t="shared" si="633"/>
        <v>0</v>
      </c>
      <c r="H3228" s="639"/>
      <c r="I3228" s="642"/>
      <c r="J3228" s="344"/>
      <c r="K3228" s="331"/>
      <c r="L3228" s="331"/>
      <c r="M3228" s="331"/>
      <c r="N3228" s="331"/>
    </row>
    <row r="3229" spans="2:14" ht="18" hidden="1" customHeight="1" outlineLevel="2" collapsed="1" thickBot="1">
      <c r="C3229" s="669"/>
      <c r="D3229" s="429" t="s">
        <v>117</v>
      </c>
      <c r="E3229" s="424">
        <f>SUM(E3222:E3228)</f>
        <v>0</v>
      </c>
      <c r="F3229" s="424">
        <f>SUM(F3222:F3228)</f>
        <v>0</v>
      </c>
      <c r="G3229" s="425">
        <f>SUM(G3222:G3228)</f>
        <v>0</v>
      </c>
      <c r="H3229" s="659"/>
      <c r="I3229" s="660"/>
      <c r="J3229" s="344"/>
      <c r="K3229" s="331"/>
      <c r="L3229" s="331"/>
      <c r="M3229" s="331"/>
      <c r="N3229" s="331"/>
    </row>
    <row r="3230" spans="2:14" s="192" customFormat="1" ht="18" hidden="1" customHeight="1" outlineLevel="2">
      <c r="B3230"/>
      <c r="C3230" s="667" t="s">
        <v>122</v>
      </c>
      <c r="D3230" s="421"/>
      <c r="E3230" s="422"/>
      <c r="F3230" s="414"/>
      <c r="G3230" s="442">
        <f>F3230-E3230</f>
        <v>0</v>
      </c>
      <c r="H3230" s="651"/>
      <c r="I3230" s="652"/>
      <c r="J3230" s="363"/>
      <c r="K3230" s="364"/>
      <c r="L3230" s="364"/>
      <c r="M3230" s="364"/>
      <c r="N3230" s="364"/>
    </row>
    <row r="3231" spans="2:14" ht="18" hidden="1" customHeight="1" outlineLevel="2">
      <c r="C3231" s="668"/>
      <c r="D3231" s="457"/>
      <c r="E3231" s="458"/>
      <c r="F3231" s="459"/>
      <c r="G3231" s="460">
        <f t="shared" ref="G3231:G3234" si="634">F3231-E3231</f>
        <v>0</v>
      </c>
      <c r="H3231" s="637"/>
      <c r="I3231" s="641"/>
      <c r="J3231" s="344"/>
      <c r="K3231" s="331"/>
      <c r="L3231" s="331"/>
      <c r="M3231" s="331"/>
      <c r="N3231" s="331"/>
    </row>
    <row r="3232" spans="2:14" ht="18" hidden="1" customHeight="1" outlineLevel="2">
      <c r="C3232" s="668"/>
      <c r="D3232" s="457"/>
      <c r="E3232" s="461"/>
      <c r="F3232" s="462"/>
      <c r="G3232" s="460">
        <f t="shared" si="634"/>
        <v>0</v>
      </c>
      <c r="H3232" s="637"/>
      <c r="I3232" s="641"/>
      <c r="J3232" s="344"/>
      <c r="K3232" s="331"/>
      <c r="L3232" s="331"/>
      <c r="M3232" s="331"/>
      <c r="N3232" s="331"/>
    </row>
    <row r="3233" spans="2:14" ht="18" hidden="1" customHeight="1" outlineLevel="3">
      <c r="C3233" s="668"/>
      <c r="D3233" s="457"/>
      <c r="E3233" s="461"/>
      <c r="F3233" s="462"/>
      <c r="G3233" s="460">
        <f t="shared" si="634"/>
        <v>0</v>
      </c>
      <c r="H3233" s="637"/>
      <c r="I3233" s="641"/>
      <c r="J3233" s="344"/>
      <c r="K3233" s="331"/>
      <c r="L3233" s="331"/>
      <c r="M3233" s="331"/>
      <c r="N3233" s="331"/>
    </row>
    <row r="3234" spans="2:14" ht="18" hidden="1" customHeight="1" outlineLevel="3">
      <c r="C3234" s="668"/>
      <c r="D3234" s="457"/>
      <c r="E3234" s="461"/>
      <c r="F3234" s="462"/>
      <c r="G3234" s="460">
        <f t="shared" si="634"/>
        <v>0</v>
      </c>
      <c r="H3234" s="637"/>
      <c r="I3234" s="641"/>
      <c r="J3234" s="344"/>
      <c r="K3234" s="331"/>
      <c r="L3234" s="331"/>
      <c r="M3234" s="331"/>
      <c r="N3234" s="331"/>
    </row>
    <row r="3235" spans="2:14" ht="18" hidden="1" customHeight="1" outlineLevel="3">
      <c r="C3235" s="668"/>
      <c r="D3235" s="457"/>
      <c r="E3235" s="461"/>
      <c r="F3235" s="462"/>
      <c r="G3235" s="460">
        <f>F3235-E3235</f>
        <v>0</v>
      </c>
      <c r="H3235" s="637"/>
      <c r="I3235" s="641"/>
      <c r="J3235" s="344"/>
      <c r="K3235" s="331"/>
      <c r="L3235" s="331"/>
      <c r="M3235" s="331"/>
      <c r="N3235" s="331"/>
    </row>
    <row r="3236" spans="2:14" ht="18" hidden="1" customHeight="1" outlineLevel="3">
      <c r="C3236" s="668"/>
      <c r="D3236" s="463"/>
      <c r="E3236" s="464"/>
      <c r="F3236" s="465"/>
      <c r="G3236" s="460">
        <f t="shared" ref="G3236" si="635">F3236-E3236</f>
        <v>0</v>
      </c>
      <c r="H3236" s="639"/>
      <c r="I3236" s="642"/>
      <c r="J3236" s="344"/>
      <c r="K3236" s="331"/>
      <c r="L3236" s="331"/>
      <c r="M3236" s="331"/>
      <c r="N3236" s="331"/>
    </row>
    <row r="3237" spans="2:14" ht="18" hidden="1" customHeight="1" outlineLevel="2" collapsed="1" thickBot="1">
      <c r="C3237" s="669"/>
      <c r="D3237" s="429" t="s">
        <v>117</v>
      </c>
      <c r="E3237" s="424">
        <f>SUM(E3230:E3236)</f>
        <v>0</v>
      </c>
      <c r="F3237" s="424">
        <f>SUM(F3230:F3236)</f>
        <v>0</v>
      </c>
      <c r="G3237" s="425">
        <f>SUM(G3230:G3236)</f>
        <v>0</v>
      </c>
      <c r="H3237" s="659"/>
      <c r="I3237" s="660"/>
      <c r="J3237" s="344"/>
      <c r="K3237" s="331"/>
      <c r="L3237" s="331"/>
      <c r="M3237" s="331"/>
      <c r="N3237" s="331"/>
    </row>
    <row r="3238" spans="2:14" ht="18" hidden="1" customHeight="1" outlineLevel="2">
      <c r="C3238" s="667" t="s">
        <v>123</v>
      </c>
      <c r="D3238" s="421"/>
      <c r="E3238" s="422"/>
      <c r="F3238" s="414"/>
      <c r="G3238" s="442">
        <f>F3238-E3238</f>
        <v>0</v>
      </c>
      <c r="H3238" s="651"/>
      <c r="I3238" s="652"/>
      <c r="J3238" s="344"/>
      <c r="K3238" s="331"/>
      <c r="L3238" s="331"/>
      <c r="M3238" s="331"/>
      <c r="N3238" s="331"/>
    </row>
    <row r="3239" spans="2:14" ht="18" hidden="1" customHeight="1" outlineLevel="2">
      <c r="C3239" s="668"/>
      <c r="D3239" s="457"/>
      <c r="E3239" s="458"/>
      <c r="F3239" s="459"/>
      <c r="G3239" s="460">
        <f>F3239-E3239</f>
        <v>0</v>
      </c>
      <c r="H3239" s="637"/>
      <c r="I3239" s="641"/>
      <c r="J3239" s="344"/>
      <c r="K3239" s="331"/>
      <c r="L3239" s="331"/>
      <c r="M3239" s="331"/>
      <c r="N3239" s="331"/>
    </row>
    <row r="3240" spans="2:14" ht="18" hidden="1" customHeight="1" outlineLevel="2">
      <c r="C3240" s="668"/>
      <c r="D3240" s="457"/>
      <c r="E3240" s="461"/>
      <c r="F3240" s="462"/>
      <c r="G3240" s="460">
        <f>F3240-E3240</f>
        <v>0</v>
      </c>
      <c r="H3240" s="637"/>
      <c r="I3240" s="641"/>
      <c r="J3240" s="344"/>
      <c r="K3240" s="331"/>
      <c r="L3240" s="331"/>
      <c r="M3240" s="331"/>
      <c r="N3240" s="331"/>
    </row>
    <row r="3241" spans="2:14" ht="18" hidden="1" customHeight="1" outlineLevel="3">
      <c r="C3241" s="668"/>
      <c r="D3241" s="457"/>
      <c r="E3241" s="461"/>
      <c r="F3241" s="462"/>
      <c r="G3241" s="460">
        <f t="shared" ref="G3241:G3244" si="636">F3241-E3241</f>
        <v>0</v>
      </c>
      <c r="H3241" s="637"/>
      <c r="I3241" s="641"/>
      <c r="J3241" s="344"/>
      <c r="K3241" s="331"/>
      <c r="L3241" s="331"/>
      <c r="M3241" s="331"/>
      <c r="N3241" s="331"/>
    </row>
    <row r="3242" spans="2:14" ht="18" hidden="1" customHeight="1" outlineLevel="3">
      <c r="C3242" s="668"/>
      <c r="D3242" s="457"/>
      <c r="E3242" s="461"/>
      <c r="F3242" s="462"/>
      <c r="G3242" s="460">
        <f t="shared" si="636"/>
        <v>0</v>
      </c>
      <c r="H3242" s="637"/>
      <c r="I3242" s="641"/>
      <c r="J3242" s="344"/>
      <c r="K3242" s="331"/>
      <c r="L3242" s="331"/>
      <c r="M3242" s="331"/>
      <c r="N3242" s="331"/>
    </row>
    <row r="3243" spans="2:14" ht="18" hidden="1" customHeight="1" outlineLevel="3">
      <c r="C3243" s="668"/>
      <c r="D3243" s="457"/>
      <c r="E3243" s="461"/>
      <c r="F3243" s="462"/>
      <c r="G3243" s="460">
        <f t="shared" si="636"/>
        <v>0</v>
      </c>
      <c r="H3243" s="637"/>
      <c r="I3243" s="641"/>
      <c r="J3243" s="344"/>
      <c r="K3243" s="331"/>
      <c r="L3243" s="331"/>
      <c r="M3243" s="331"/>
      <c r="N3243" s="331"/>
    </row>
    <row r="3244" spans="2:14" ht="18" hidden="1" customHeight="1" outlineLevel="3">
      <c r="C3244" s="668"/>
      <c r="D3244" s="463"/>
      <c r="E3244" s="464"/>
      <c r="F3244" s="465"/>
      <c r="G3244" s="460">
        <f t="shared" si="636"/>
        <v>0</v>
      </c>
      <c r="H3244" s="639"/>
      <c r="I3244" s="642"/>
      <c r="J3244" s="344"/>
      <c r="K3244" s="331"/>
      <c r="L3244" s="331"/>
      <c r="M3244" s="331"/>
      <c r="N3244" s="331"/>
    </row>
    <row r="3245" spans="2:14" ht="18" hidden="1" customHeight="1" outlineLevel="2" collapsed="1" thickBot="1">
      <c r="C3245" s="669"/>
      <c r="D3245" s="429" t="s">
        <v>117</v>
      </c>
      <c r="E3245" s="423">
        <f>SUM(E3238:E3244)</f>
        <v>0</v>
      </c>
      <c r="F3245" s="423">
        <f>SUM(F3238:F3244)</f>
        <v>0</v>
      </c>
      <c r="G3245" s="443">
        <f>SUM(G3238:G3244)</f>
        <v>0</v>
      </c>
      <c r="H3245" s="654"/>
      <c r="I3245" s="655"/>
      <c r="J3245" s="344"/>
      <c r="K3245" s="331"/>
      <c r="L3245" s="331"/>
      <c r="M3245" s="331"/>
      <c r="N3245" s="331"/>
    </row>
    <row r="3246" spans="2:14" s="192" customFormat="1" ht="18" hidden="1" customHeight="1" outlineLevel="2">
      <c r="B3246"/>
      <c r="C3246" s="667" t="s">
        <v>124</v>
      </c>
      <c r="D3246" s="421"/>
      <c r="E3246" s="422"/>
      <c r="F3246" s="414"/>
      <c r="G3246" s="442">
        <f>F3246-E3246</f>
        <v>0</v>
      </c>
      <c r="H3246" s="651"/>
      <c r="I3246" s="652"/>
      <c r="J3246" s="363"/>
      <c r="K3246" s="364"/>
      <c r="L3246" s="364"/>
      <c r="M3246" s="364"/>
      <c r="N3246" s="364"/>
    </row>
    <row r="3247" spans="2:14" ht="18" hidden="1" customHeight="1" outlineLevel="2">
      <c r="C3247" s="668"/>
      <c r="D3247" s="457"/>
      <c r="E3247" s="458"/>
      <c r="F3247" s="459"/>
      <c r="G3247" s="460">
        <f t="shared" ref="G3247:G3251" si="637">F3247-E3247</f>
        <v>0</v>
      </c>
      <c r="H3247" s="637"/>
      <c r="I3247" s="641"/>
      <c r="J3247" s="344"/>
      <c r="K3247" s="331"/>
      <c r="L3247" s="331"/>
      <c r="M3247" s="331"/>
      <c r="N3247" s="331"/>
    </row>
    <row r="3248" spans="2:14" ht="18" hidden="1" customHeight="1" outlineLevel="2">
      <c r="C3248" s="668"/>
      <c r="D3248" s="457"/>
      <c r="E3248" s="461"/>
      <c r="F3248" s="462"/>
      <c r="G3248" s="460">
        <f t="shared" si="637"/>
        <v>0</v>
      </c>
      <c r="H3248" s="637"/>
      <c r="I3248" s="641"/>
      <c r="J3248" s="344"/>
      <c r="K3248" s="331"/>
      <c r="L3248" s="331"/>
      <c r="M3248" s="331"/>
      <c r="N3248" s="331"/>
    </row>
    <row r="3249" spans="2:14" ht="18" hidden="1" customHeight="1" outlineLevel="3">
      <c r="C3249" s="668"/>
      <c r="D3249" s="457"/>
      <c r="E3249" s="461"/>
      <c r="F3249" s="462"/>
      <c r="G3249" s="460">
        <f t="shared" si="637"/>
        <v>0</v>
      </c>
      <c r="H3249" s="637"/>
      <c r="I3249" s="641"/>
      <c r="J3249" s="344"/>
      <c r="K3249" s="331"/>
      <c r="L3249" s="331"/>
      <c r="M3249" s="331"/>
      <c r="N3249" s="331"/>
    </row>
    <row r="3250" spans="2:14" ht="18" hidden="1" customHeight="1" outlineLevel="3">
      <c r="C3250" s="668"/>
      <c r="D3250" s="457"/>
      <c r="E3250" s="461"/>
      <c r="F3250" s="462"/>
      <c r="G3250" s="460">
        <f t="shared" si="637"/>
        <v>0</v>
      </c>
      <c r="H3250" s="637"/>
      <c r="I3250" s="641"/>
      <c r="J3250" s="344"/>
      <c r="K3250" s="331"/>
      <c r="L3250" s="331"/>
      <c r="M3250" s="331"/>
      <c r="N3250" s="331"/>
    </row>
    <row r="3251" spans="2:14" ht="18" hidden="1" customHeight="1" outlineLevel="3">
      <c r="C3251" s="668"/>
      <c r="D3251" s="457"/>
      <c r="E3251" s="461"/>
      <c r="F3251" s="462"/>
      <c r="G3251" s="460">
        <f t="shared" si="637"/>
        <v>0</v>
      </c>
      <c r="H3251" s="637"/>
      <c r="I3251" s="641"/>
      <c r="J3251" s="344"/>
      <c r="K3251" s="331"/>
      <c r="L3251" s="331"/>
      <c r="M3251" s="331"/>
      <c r="N3251" s="331"/>
    </row>
    <row r="3252" spans="2:14" ht="18" hidden="1" customHeight="1" outlineLevel="3">
      <c r="C3252" s="668"/>
      <c r="D3252" s="463"/>
      <c r="E3252" s="464"/>
      <c r="F3252" s="465"/>
      <c r="G3252" s="460">
        <f>F3252-E3252</f>
        <v>0</v>
      </c>
      <c r="H3252" s="639"/>
      <c r="I3252" s="642"/>
      <c r="J3252" s="344"/>
      <c r="K3252" s="331"/>
      <c r="L3252" s="331"/>
      <c r="M3252" s="331"/>
      <c r="N3252" s="331"/>
    </row>
    <row r="3253" spans="2:14" ht="18" hidden="1" customHeight="1" outlineLevel="2" collapsed="1" thickBot="1">
      <c r="C3253" s="669"/>
      <c r="D3253" s="429" t="s">
        <v>117</v>
      </c>
      <c r="E3253" s="424">
        <f>SUM(E3246:E3252)</f>
        <v>0</v>
      </c>
      <c r="F3253" s="424">
        <f>SUM(F3246:F3252)</f>
        <v>0</v>
      </c>
      <c r="G3253" s="425">
        <f>SUM(G3246:G3252)</f>
        <v>0</v>
      </c>
      <c r="H3253" s="659"/>
      <c r="I3253" s="660"/>
      <c r="J3253" s="344"/>
      <c r="K3253" s="331"/>
      <c r="L3253" s="331"/>
      <c r="M3253" s="331"/>
      <c r="N3253" s="331"/>
    </row>
    <row r="3254" spans="2:14" s="193" customFormat="1" ht="18" hidden="1" customHeight="1" outlineLevel="3">
      <c r="B3254"/>
      <c r="C3254" s="667" t="s">
        <v>125</v>
      </c>
      <c r="D3254" s="421"/>
      <c r="E3254" s="422"/>
      <c r="F3254" s="414"/>
      <c r="G3254" s="442">
        <f>F3254-E3254</f>
        <v>0</v>
      </c>
      <c r="H3254" s="661"/>
      <c r="I3254" s="662"/>
      <c r="J3254" s="365"/>
      <c r="K3254" s="366"/>
      <c r="L3254" s="366"/>
      <c r="M3254" s="366"/>
      <c r="N3254" s="366"/>
    </row>
    <row r="3255" spans="2:14" ht="18" hidden="1" customHeight="1" outlineLevel="3">
      <c r="C3255" s="668"/>
      <c r="D3255" s="457"/>
      <c r="E3255" s="458"/>
      <c r="F3255" s="459"/>
      <c r="G3255" s="460">
        <f>F3255-E3255</f>
        <v>0</v>
      </c>
      <c r="H3255" s="637"/>
      <c r="I3255" s="638"/>
      <c r="J3255" s="344"/>
      <c r="K3255" s="331"/>
      <c r="L3255" s="331"/>
      <c r="M3255" s="331"/>
      <c r="N3255" s="331"/>
    </row>
    <row r="3256" spans="2:14" ht="18" hidden="1" customHeight="1" outlineLevel="3">
      <c r="C3256" s="668"/>
      <c r="D3256" s="457"/>
      <c r="E3256" s="461"/>
      <c r="F3256" s="462"/>
      <c r="G3256" s="460">
        <f t="shared" ref="G3256:G3258" si="638">F3256-E3256</f>
        <v>0</v>
      </c>
      <c r="H3256" s="637"/>
      <c r="I3256" s="638"/>
      <c r="J3256" s="344"/>
      <c r="K3256" s="331"/>
      <c r="L3256" s="331"/>
      <c r="M3256" s="331"/>
      <c r="N3256" s="331"/>
    </row>
    <row r="3257" spans="2:14" ht="18" hidden="1" customHeight="1" outlineLevel="4">
      <c r="C3257" s="668"/>
      <c r="D3257" s="457"/>
      <c r="E3257" s="461"/>
      <c r="F3257" s="462"/>
      <c r="G3257" s="460">
        <f t="shared" si="638"/>
        <v>0</v>
      </c>
      <c r="H3257" s="637"/>
      <c r="I3257" s="638"/>
      <c r="J3257" s="344"/>
      <c r="K3257" s="331"/>
      <c r="L3257" s="331"/>
      <c r="M3257" s="331"/>
      <c r="N3257" s="331"/>
    </row>
    <row r="3258" spans="2:14" ht="18" hidden="1" customHeight="1" outlineLevel="4">
      <c r="C3258" s="668"/>
      <c r="D3258" s="457"/>
      <c r="E3258" s="461"/>
      <c r="F3258" s="462"/>
      <c r="G3258" s="460">
        <f t="shared" si="638"/>
        <v>0</v>
      </c>
      <c r="H3258" s="637"/>
      <c r="I3258" s="638"/>
      <c r="J3258" s="344"/>
      <c r="K3258" s="331"/>
      <c r="L3258" s="331"/>
      <c r="M3258" s="331"/>
      <c r="N3258" s="331"/>
    </row>
    <row r="3259" spans="2:14" ht="18" hidden="1" customHeight="1" outlineLevel="4">
      <c r="C3259" s="668"/>
      <c r="D3259" s="457"/>
      <c r="E3259" s="461"/>
      <c r="F3259" s="462"/>
      <c r="G3259" s="460">
        <f>F3259-E3259</f>
        <v>0</v>
      </c>
      <c r="H3259" s="637"/>
      <c r="I3259" s="638"/>
      <c r="J3259" s="344"/>
      <c r="K3259" s="331"/>
      <c r="L3259" s="331"/>
      <c r="M3259" s="331"/>
      <c r="N3259" s="331"/>
    </row>
    <row r="3260" spans="2:14" ht="18" hidden="1" customHeight="1" outlineLevel="4">
      <c r="C3260" s="668"/>
      <c r="D3260" s="463"/>
      <c r="E3260" s="464"/>
      <c r="F3260" s="465"/>
      <c r="G3260" s="460">
        <f t="shared" ref="G3260" si="639">F3260-E3260</f>
        <v>0</v>
      </c>
      <c r="H3260" s="639"/>
      <c r="I3260" s="640"/>
      <c r="J3260" s="344"/>
      <c r="K3260" s="331"/>
      <c r="L3260" s="331"/>
      <c r="M3260" s="331"/>
      <c r="N3260" s="331"/>
    </row>
    <row r="3261" spans="2:14" ht="18" hidden="1" customHeight="1" outlineLevel="3" collapsed="1" thickBot="1">
      <c r="C3261" s="669"/>
      <c r="D3261" s="429" t="s">
        <v>117</v>
      </c>
      <c r="E3261" s="367">
        <f>SUM(E3254:E3260)</f>
        <v>0</v>
      </c>
      <c r="F3261" s="367">
        <f>SUM(F3254:F3260)</f>
        <v>0</v>
      </c>
      <c r="G3261" s="415">
        <f>SUM(G3254:G3260)</f>
        <v>0</v>
      </c>
      <c r="H3261" s="657"/>
      <c r="I3261" s="658"/>
      <c r="J3261" s="344"/>
      <c r="K3261" s="331"/>
      <c r="L3261" s="331"/>
      <c r="M3261" s="331"/>
      <c r="N3261" s="331"/>
    </row>
    <row r="3262" spans="2:14" s="192" customFormat="1" ht="18" hidden="1" customHeight="1" outlineLevel="3">
      <c r="B3262"/>
      <c r="C3262" s="667" t="s">
        <v>126</v>
      </c>
      <c r="D3262" s="421"/>
      <c r="E3262" s="422"/>
      <c r="F3262" s="414"/>
      <c r="G3262" s="442">
        <f>F3262-E3262</f>
        <v>0</v>
      </c>
      <c r="H3262" s="651"/>
      <c r="I3262" s="652"/>
      <c r="J3262" s="363"/>
      <c r="K3262" s="364"/>
      <c r="L3262" s="364"/>
      <c r="M3262" s="364"/>
      <c r="N3262" s="364"/>
    </row>
    <row r="3263" spans="2:14" ht="18" hidden="1" customHeight="1" outlineLevel="3">
      <c r="C3263" s="668"/>
      <c r="D3263" s="457"/>
      <c r="E3263" s="458"/>
      <c r="F3263" s="459"/>
      <c r="G3263" s="460">
        <f t="shared" ref="G3263:G3265" si="640">F3263-E3263</f>
        <v>0</v>
      </c>
      <c r="H3263" s="637"/>
      <c r="I3263" s="641"/>
      <c r="J3263" s="344"/>
      <c r="K3263" s="331"/>
      <c r="L3263" s="331"/>
      <c r="M3263" s="331"/>
      <c r="N3263" s="331"/>
    </row>
    <row r="3264" spans="2:14" ht="18" hidden="1" customHeight="1" outlineLevel="3">
      <c r="C3264" s="668"/>
      <c r="D3264" s="457"/>
      <c r="E3264" s="461"/>
      <c r="F3264" s="462"/>
      <c r="G3264" s="460">
        <f t="shared" si="640"/>
        <v>0</v>
      </c>
      <c r="H3264" s="637"/>
      <c r="I3264" s="641"/>
      <c r="J3264" s="344"/>
      <c r="K3264" s="331"/>
      <c r="L3264" s="331"/>
      <c r="M3264" s="331"/>
      <c r="N3264" s="331"/>
    </row>
    <row r="3265" spans="2:14" ht="18" hidden="1" customHeight="1" outlineLevel="4">
      <c r="C3265" s="668"/>
      <c r="D3265" s="457"/>
      <c r="E3265" s="461"/>
      <c r="F3265" s="462"/>
      <c r="G3265" s="460">
        <f t="shared" si="640"/>
        <v>0</v>
      </c>
      <c r="H3265" s="637"/>
      <c r="I3265" s="641"/>
      <c r="J3265" s="344"/>
      <c r="K3265" s="331"/>
      <c r="L3265" s="331"/>
      <c r="M3265" s="331"/>
      <c r="N3265" s="331"/>
    </row>
    <row r="3266" spans="2:14" ht="18" hidden="1" customHeight="1" outlineLevel="4">
      <c r="C3266" s="668"/>
      <c r="D3266" s="457"/>
      <c r="E3266" s="461"/>
      <c r="F3266" s="462"/>
      <c r="G3266" s="460">
        <f>F3266-E3266</f>
        <v>0</v>
      </c>
      <c r="H3266" s="637"/>
      <c r="I3266" s="641"/>
      <c r="J3266" s="344"/>
      <c r="K3266" s="331"/>
      <c r="L3266" s="331"/>
      <c r="M3266" s="331"/>
      <c r="N3266" s="331"/>
    </row>
    <row r="3267" spans="2:14" ht="18" hidden="1" customHeight="1" outlineLevel="4">
      <c r="C3267" s="668"/>
      <c r="D3267" s="457"/>
      <c r="E3267" s="461"/>
      <c r="F3267" s="462"/>
      <c r="G3267" s="460">
        <f t="shared" ref="G3267:G3268" si="641">F3267-E3267</f>
        <v>0</v>
      </c>
      <c r="H3267" s="637"/>
      <c r="I3267" s="641"/>
      <c r="J3267" s="344"/>
      <c r="K3267" s="331"/>
      <c r="L3267" s="331"/>
      <c r="M3267" s="331"/>
      <c r="N3267" s="331"/>
    </row>
    <row r="3268" spans="2:14" ht="18" hidden="1" customHeight="1" outlineLevel="4">
      <c r="C3268" s="668"/>
      <c r="D3268" s="463"/>
      <c r="E3268" s="464"/>
      <c r="F3268" s="465"/>
      <c r="G3268" s="460">
        <f t="shared" si="641"/>
        <v>0</v>
      </c>
      <c r="H3268" s="639"/>
      <c r="I3268" s="642"/>
      <c r="J3268" s="344"/>
      <c r="K3268" s="331"/>
      <c r="L3268" s="331"/>
      <c r="M3268" s="331"/>
      <c r="N3268" s="331"/>
    </row>
    <row r="3269" spans="2:14" ht="18" hidden="1" customHeight="1" outlineLevel="3" collapsed="1" thickBot="1">
      <c r="C3269" s="669"/>
      <c r="D3269" s="429" t="s">
        <v>117</v>
      </c>
      <c r="E3269" s="424">
        <f>SUM(E3262:E3268)</f>
        <v>0</v>
      </c>
      <c r="F3269" s="424">
        <f>SUM(F3262:F3268)</f>
        <v>0</v>
      </c>
      <c r="G3269" s="425">
        <f>SUM(G3262:G3268)</f>
        <v>0</v>
      </c>
      <c r="H3269" s="659"/>
      <c r="I3269" s="660"/>
      <c r="J3269" s="344"/>
      <c r="K3269" s="331"/>
      <c r="L3269" s="331"/>
      <c r="M3269" s="331"/>
      <c r="N3269" s="331"/>
    </row>
    <row r="3270" spans="2:14" s="192" customFormat="1" ht="18" hidden="1" customHeight="1" outlineLevel="3">
      <c r="B3270"/>
      <c r="C3270" s="667" t="s">
        <v>127</v>
      </c>
      <c r="D3270" s="421"/>
      <c r="E3270" s="422"/>
      <c r="F3270" s="414"/>
      <c r="G3270" s="442">
        <f>F3270-E3270</f>
        <v>0</v>
      </c>
      <c r="H3270" s="651"/>
      <c r="I3270" s="652"/>
      <c r="J3270" s="363"/>
      <c r="K3270" s="364"/>
      <c r="L3270" s="364"/>
      <c r="M3270" s="364"/>
      <c r="N3270" s="364"/>
    </row>
    <row r="3271" spans="2:14" ht="18" hidden="1" customHeight="1" outlineLevel="3">
      <c r="C3271" s="668"/>
      <c r="D3271" s="457"/>
      <c r="E3271" s="458"/>
      <c r="F3271" s="459"/>
      <c r="G3271" s="460">
        <f t="shared" ref="G3271:G3274" si="642">F3271-E3271</f>
        <v>0</v>
      </c>
      <c r="H3271" s="637"/>
      <c r="I3271" s="641"/>
      <c r="J3271" s="344"/>
      <c r="K3271" s="331"/>
      <c r="L3271" s="331"/>
      <c r="M3271" s="331"/>
      <c r="N3271" s="331"/>
    </row>
    <row r="3272" spans="2:14" ht="18" hidden="1" customHeight="1" outlineLevel="3">
      <c r="C3272" s="668"/>
      <c r="D3272" s="457"/>
      <c r="E3272" s="461"/>
      <c r="F3272" s="462"/>
      <c r="G3272" s="460">
        <f t="shared" si="642"/>
        <v>0</v>
      </c>
      <c r="H3272" s="637"/>
      <c r="I3272" s="641"/>
      <c r="J3272" s="344"/>
      <c r="K3272" s="331"/>
      <c r="L3272" s="331"/>
      <c r="M3272" s="331"/>
      <c r="N3272" s="331"/>
    </row>
    <row r="3273" spans="2:14" ht="18" hidden="1" customHeight="1" outlineLevel="4">
      <c r="C3273" s="668"/>
      <c r="D3273" s="457"/>
      <c r="E3273" s="461"/>
      <c r="F3273" s="462"/>
      <c r="G3273" s="460">
        <f t="shared" si="642"/>
        <v>0</v>
      </c>
      <c r="H3273" s="637"/>
      <c r="I3273" s="641"/>
      <c r="J3273" s="344"/>
      <c r="K3273" s="331"/>
      <c r="L3273" s="331"/>
      <c r="M3273" s="331"/>
      <c r="N3273" s="331"/>
    </row>
    <row r="3274" spans="2:14" ht="18" hidden="1" customHeight="1" outlineLevel="4">
      <c r="C3274" s="668"/>
      <c r="D3274" s="457"/>
      <c r="E3274" s="461"/>
      <c r="F3274" s="462"/>
      <c r="G3274" s="460">
        <f t="shared" si="642"/>
        <v>0</v>
      </c>
      <c r="H3274" s="637"/>
      <c r="I3274" s="641"/>
      <c r="J3274" s="344"/>
      <c r="K3274" s="331"/>
      <c r="L3274" s="331"/>
      <c r="M3274" s="331"/>
      <c r="N3274" s="331"/>
    </row>
    <row r="3275" spans="2:14" ht="18" hidden="1" customHeight="1" outlineLevel="4">
      <c r="C3275" s="668"/>
      <c r="D3275" s="457"/>
      <c r="E3275" s="461"/>
      <c r="F3275" s="462"/>
      <c r="G3275" s="460">
        <f>F3275-E3275</f>
        <v>0</v>
      </c>
      <c r="H3275" s="637"/>
      <c r="I3275" s="641"/>
      <c r="J3275" s="344"/>
      <c r="K3275" s="331"/>
      <c r="L3275" s="331"/>
      <c r="M3275" s="331"/>
      <c r="N3275" s="331"/>
    </row>
    <row r="3276" spans="2:14" ht="18" hidden="1" customHeight="1" outlineLevel="4">
      <c r="C3276" s="668"/>
      <c r="D3276" s="463"/>
      <c r="E3276" s="464"/>
      <c r="F3276" s="465"/>
      <c r="G3276" s="460">
        <f t="shared" ref="G3276" si="643">F3276-E3276</f>
        <v>0</v>
      </c>
      <c r="H3276" s="639"/>
      <c r="I3276" s="642"/>
      <c r="J3276" s="344"/>
      <c r="K3276" s="331"/>
      <c r="L3276" s="331"/>
      <c r="M3276" s="331"/>
      <c r="N3276" s="331"/>
    </row>
    <row r="3277" spans="2:14" ht="18" hidden="1" customHeight="1" outlineLevel="3" collapsed="1" thickBot="1">
      <c r="C3277" s="669"/>
      <c r="D3277" s="429" t="s">
        <v>117</v>
      </c>
      <c r="E3277" s="424">
        <f>SUM(E3270:E3276)</f>
        <v>0</v>
      </c>
      <c r="F3277" s="424">
        <f>SUM(F3270:F3276)</f>
        <v>0</v>
      </c>
      <c r="G3277" s="425">
        <f>SUM(G3270:G3276)</f>
        <v>0</v>
      </c>
      <c r="H3277" s="659"/>
      <c r="I3277" s="660"/>
      <c r="J3277" s="344"/>
      <c r="K3277" s="331"/>
      <c r="L3277" s="331"/>
      <c r="M3277" s="331"/>
      <c r="N3277" s="331"/>
    </row>
    <row r="3278" spans="2:14" s="192" customFormat="1" ht="18" hidden="1" customHeight="1" outlineLevel="3">
      <c r="B3278"/>
      <c r="C3278" s="667" t="s">
        <v>128</v>
      </c>
      <c r="D3278" s="421"/>
      <c r="E3278" s="422"/>
      <c r="F3278" s="414"/>
      <c r="G3278" s="442">
        <f>F3278-E3278</f>
        <v>0</v>
      </c>
      <c r="H3278" s="651"/>
      <c r="I3278" s="652"/>
      <c r="J3278" s="363"/>
      <c r="K3278" s="364"/>
      <c r="L3278" s="364"/>
      <c r="M3278" s="364"/>
      <c r="N3278" s="364"/>
    </row>
    <row r="3279" spans="2:14" ht="18" hidden="1" customHeight="1" outlineLevel="3">
      <c r="C3279" s="668"/>
      <c r="D3279" s="457"/>
      <c r="E3279" s="458"/>
      <c r="F3279" s="459"/>
      <c r="G3279" s="460">
        <f>F3279-E3279</f>
        <v>0</v>
      </c>
      <c r="H3279" s="637"/>
      <c r="I3279" s="641"/>
      <c r="J3279" s="344"/>
      <c r="K3279" s="331"/>
      <c r="L3279" s="331"/>
      <c r="M3279" s="331"/>
      <c r="N3279" s="331"/>
    </row>
    <row r="3280" spans="2:14" ht="18" hidden="1" customHeight="1" outlineLevel="3">
      <c r="C3280" s="668"/>
      <c r="D3280" s="457"/>
      <c r="E3280" s="461"/>
      <c r="F3280" s="462"/>
      <c r="G3280" s="460">
        <f>F3280-E3280</f>
        <v>0</v>
      </c>
      <c r="H3280" s="637"/>
      <c r="I3280" s="641"/>
      <c r="J3280" s="344"/>
      <c r="K3280" s="331"/>
      <c r="L3280" s="331"/>
      <c r="M3280" s="331"/>
      <c r="N3280" s="331"/>
    </row>
    <row r="3281" spans="2:14" ht="18" hidden="1" customHeight="1" outlineLevel="4">
      <c r="C3281" s="668"/>
      <c r="D3281" s="457"/>
      <c r="E3281" s="461"/>
      <c r="F3281" s="462"/>
      <c r="G3281" s="460">
        <f t="shared" ref="G3281:G3284" si="644">F3281-E3281</f>
        <v>0</v>
      </c>
      <c r="H3281" s="637"/>
      <c r="I3281" s="641"/>
      <c r="J3281" s="344"/>
      <c r="K3281" s="331"/>
      <c r="L3281" s="331"/>
      <c r="M3281" s="331"/>
      <c r="N3281" s="331"/>
    </row>
    <row r="3282" spans="2:14" ht="18" hidden="1" customHeight="1" outlineLevel="4">
      <c r="C3282" s="668"/>
      <c r="D3282" s="457"/>
      <c r="E3282" s="461"/>
      <c r="F3282" s="462"/>
      <c r="G3282" s="460">
        <f t="shared" si="644"/>
        <v>0</v>
      </c>
      <c r="H3282" s="637"/>
      <c r="I3282" s="641"/>
      <c r="J3282" s="344"/>
      <c r="K3282" s="331"/>
      <c r="L3282" s="331"/>
      <c r="M3282" s="331"/>
      <c r="N3282" s="331"/>
    </row>
    <row r="3283" spans="2:14" ht="18" hidden="1" customHeight="1" outlineLevel="4">
      <c r="C3283" s="668"/>
      <c r="D3283" s="457"/>
      <c r="E3283" s="461"/>
      <c r="F3283" s="462"/>
      <c r="G3283" s="460">
        <f t="shared" si="644"/>
        <v>0</v>
      </c>
      <c r="H3283" s="637"/>
      <c r="I3283" s="641"/>
      <c r="J3283" s="344"/>
      <c r="K3283" s="331"/>
      <c r="L3283" s="331"/>
      <c r="M3283" s="331"/>
      <c r="N3283" s="331"/>
    </row>
    <row r="3284" spans="2:14" ht="18" hidden="1" customHeight="1" outlineLevel="4">
      <c r="C3284" s="668"/>
      <c r="D3284" s="463"/>
      <c r="E3284" s="464"/>
      <c r="F3284" s="465"/>
      <c r="G3284" s="460">
        <f t="shared" si="644"/>
        <v>0</v>
      </c>
      <c r="H3284" s="639"/>
      <c r="I3284" s="642"/>
      <c r="J3284" s="344"/>
      <c r="K3284" s="331"/>
      <c r="L3284" s="331"/>
      <c r="M3284" s="331"/>
      <c r="N3284" s="331"/>
    </row>
    <row r="3285" spans="2:14" ht="18" hidden="1" customHeight="1" outlineLevel="3" collapsed="1" thickBot="1">
      <c r="C3285" s="669"/>
      <c r="D3285" s="429" t="s">
        <v>117</v>
      </c>
      <c r="E3285" s="424">
        <f>SUM(E3278:E3284)</f>
        <v>0</v>
      </c>
      <c r="F3285" s="424">
        <f>SUM(F3278:F3284)</f>
        <v>0</v>
      </c>
      <c r="G3285" s="425">
        <f>SUM(G3278:G3284)</f>
        <v>0</v>
      </c>
      <c r="H3285" s="659"/>
      <c r="I3285" s="660"/>
      <c r="J3285" s="344"/>
      <c r="K3285" s="331"/>
      <c r="L3285" s="331"/>
      <c r="M3285" s="331"/>
      <c r="N3285" s="331"/>
    </row>
    <row r="3286" spans="2:14" ht="18" hidden="1" customHeight="1" outlineLevel="3">
      <c r="C3286" s="667" t="s">
        <v>129</v>
      </c>
      <c r="D3286" s="421"/>
      <c r="E3286" s="422"/>
      <c r="F3286" s="414"/>
      <c r="G3286" s="442">
        <f>F3286-E3286</f>
        <v>0</v>
      </c>
      <c r="H3286" s="651"/>
      <c r="I3286" s="652"/>
      <c r="J3286" s="344"/>
      <c r="K3286" s="331"/>
      <c r="L3286" s="331"/>
      <c r="M3286" s="331"/>
      <c r="N3286" s="331"/>
    </row>
    <row r="3287" spans="2:14" ht="18" hidden="1" customHeight="1" outlineLevel="3">
      <c r="C3287" s="668"/>
      <c r="D3287" s="457"/>
      <c r="E3287" s="458"/>
      <c r="F3287" s="459"/>
      <c r="G3287" s="460">
        <f t="shared" ref="G3287:G3291" si="645">F3287-E3287</f>
        <v>0</v>
      </c>
      <c r="H3287" s="637"/>
      <c r="I3287" s="641"/>
      <c r="J3287" s="344"/>
      <c r="K3287" s="331"/>
      <c r="L3287" s="331"/>
      <c r="M3287" s="331"/>
      <c r="N3287" s="331"/>
    </row>
    <row r="3288" spans="2:14" ht="18" hidden="1" customHeight="1" outlineLevel="3">
      <c r="C3288" s="668"/>
      <c r="D3288" s="457"/>
      <c r="E3288" s="461"/>
      <c r="F3288" s="462"/>
      <c r="G3288" s="460">
        <f t="shared" si="645"/>
        <v>0</v>
      </c>
      <c r="H3288" s="637"/>
      <c r="I3288" s="641"/>
      <c r="J3288" s="344"/>
      <c r="K3288" s="331"/>
      <c r="L3288" s="331"/>
      <c r="M3288" s="331"/>
      <c r="N3288" s="331"/>
    </row>
    <row r="3289" spans="2:14" ht="18" hidden="1" customHeight="1" outlineLevel="4">
      <c r="C3289" s="668"/>
      <c r="D3289" s="457"/>
      <c r="E3289" s="461"/>
      <c r="F3289" s="462"/>
      <c r="G3289" s="460">
        <f t="shared" si="645"/>
        <v>0</v>
      </c>
      <c r="H3289" s="637"/>
      <c r="I3289" s="641"/>
      <c r="J3289" s="344"/>
      <c r="K3289" s="331"/>
      <c r="L3289" s="331"/>
      <c r="M3289" s="331"/>
      <c r="N3289" s="331"/>
    </row>
    <row r="3290" spans="2:14" ht="18" hidden="1" customHeight="1" outlineLevel="4">
      <c r="C3290" s="668"/>
      <c r="D3290" s="457"/>
      <c r="E3290" s="461"/>
      <c r="F3290" s="462"/>
      <c r="G3290" s="460">
        <f t="shared" si="645"/>
        <v>0</v>
      </c>
      <c r="H3290" s="637"/>
      <c r="I3290" s="641"/>
      <c r="J3290" s="344"/>
      <c r="K3290" s="331"/>
      <c r="L3290" s="331"/>
      <c r="M3290" s="331"/>
      <c r="N3290" s="331"/>
    </row>
    <row r="3291" spans="2:14" ht="18" hidden="1" customHeight="1" outlineLevel="4">
      <c r="C3291" s="668"/>
      <c r="D3291" s="457"/>
      <c r="E3291" s="461"/>
      <c r="F3291" s="462"/>
      <c r="G3291" s="460">
        <f t="shared" si="645"/>
        <v>0</v>
      </c>
      <c r="H3291" s="637"/>
      <c r="I3291" s="641"/>
      <c r="J3291" s="344"/>
      <c r="K3291" s="331"/>
      <c r="L3291" s="331"/>
      <c r="M3291" s="331"/>
      <c r="N3291" s="331"/>
    </row>
    <row r="3292" spans="2:14" ht="18" hidden="1" customHeight="1" outlineLevel="4">
      <c r="C3292" s="668"/>
      <c r="D3292" s="463"/>
      <c r="E3292" s="464"/>
      <c r="F3292" s="465"/>
      <c r="G3292" s="460">
        <f>F3292-E3292</f>
        <v>0</v>
      </c>
      <c r="H3292" s="639"/>
      <c r="I3292" s="642"/>
      <c r="J3292" s="344"/>
      <c r="K3292" s="331"/>
      <c r="L3292" s="331"/>
      <c r="M3292" s="331"/>
      <c r="N3292" s="331"/>
    </row>
    <row r="3293" spans="2:14" ht="18" hidden="1" customHeight="1" outlineLevel="3" collapsed="1" thickBot="1">
      <c r="C3293" s="669"/>
      <c r="D3293" s="429" t="s">
        <v>117</v>
      </c>
      <c r="E3293" s="423">
        <f>SUM(E3286:E3292)</f>
        <v>0</v>
      </c>
      <c r="F3293" s="423">
        <f>SUM(F3286:F3292)</f>
        <v>0</v>
      </c>
      <c r="G3293" s="443">
        <f>SUM(G3286:G3292)</f>
        <v>0</v>
      </c>
      <c r="H3293" s="654"/>
      <c r="I3293" s="655"/>
      <c r="J3293" s="344"/>
      <c r="K3293" s="331"/>
      <c r="L3293" s="331"/>
      <c r="M3293" s="331"/>
      <c r="N3293" s="331"/>
    </row>
    <row r="3294" spans="2:14" s="192" customFormat="1" ht="18" hidden="1" customHeight="1" outlineLevel="3">
      <c r="B3294"/>
      <c r="C3294" s="667" t="s">
        <v>130</v>
      </c>
      <c r="D3294" s="421"/>
      <c r="E3294" s="422"/>
      <c r="F3294" s="414"/>
      <c r="G3294" s="442">
        <f>F3294-E3294</f>
        <v>0</v>
      </c>
      <c r="H3294" s="651"/>
      <c r="I3294" s="652"/>
      <c r="J3294" s="363"/>
      <c r="K3294" s="364"/>
      <c r="L3294" s="364"/>
      <c r="M3294" s="364"/>
      <c r="N3294" s="364"/>
    </row>
    <row r="3295" spans="2:14" ht="18" hidden="1" customHeight="1" outlineLevel="3">
      <c r="C3295" s="668"/>
      <c r="D3295" s="457"/>
      <c r="E3295" s="458"/>
      <c r="F3295" s="459"/>
      <c r="G3295" s="460">
        <f>F3295-E3295</f>
        <v>0</v>
      </c>
      <c r="H3295" s="637"/>
      <c r="I3295" s="641"/>
      <c r="J3295" s="344"/>
      <c r="K3295" s="331"/>
      <c r="L3295" s="331"/>
      <c r="M3295" s="331"/>
      <c r="N3295" s="331"/>
    </row>
    <row r="3296" spans="2:14" ht="18" hidden="1" customHeight="1" outlineLevel="3">
      <c r="C3296" s="668"/>
      <c r="D3296" s="457"/>
      <c r="E3296" s="461"/>
      <c r="F3296" s="462"/>
      <c r="G3296" s="460">
        <f t="shared" ref="G3296:G3298" si="646">F3296-E3296</f>
        <v>0</v>
      </c>
      <c r="H3296" s="637"/>
      <c r="I3296" s="641"/>
      <c r="J3296" s="344"/>
      <c r="K3296" s="331"/>
      <c r="L3296" s="331"/>
      <c r="M3296" s="331"/>
      <c r="N3296" s="331"/>
    </row>
    <row r="3297" spans="2:14" ht="18" hidden="1" customHeight="1" outlineLevel="4">
      <c r="C3297" s="668"/>
      <c r="D3297" s="457"/>
      <c r="E3297" s="461"/>
      <c r="F3297" s="462"/>
      <c r="G3297" s="460">
        <f t="shared" si="646"/>
        <v>0</v>
      </c>
      <c r="H3297" s="637"/>
      <c r="I3297" s="641"/>
      <c r="J3297" s="344"/>
      <c r="K3297" s="331"/>
      <c r="L3297" s="331"/>
      <c r="M3297" s="331"/>
      <c r="N3297" s="331"/>
    </row>
    <row r="3298" spans="2:14" ht="18" hidden="1" customHeight="1" outlineLevel="4">
      <c r="C3298" s="668"/>
      <c r="D3298" s="457"/>
      <c r="E3298" s="461"/>
      <c r="F3298" s="462"/>
      <c r="G3298" s="460">
        <f t="shared" si="646"/>
        <v>0</v>
      </c>
      <c r="H3298" s="637"/>
      <c r="I3298" s="641"/>
      <c r="J3298" s="344"/>
      <c r="K3298" s="331"/>
      <c r="L3298" s="331"/>
      <c r="M3298" s="331"/>
      <c r="N3298" s="331"/>
    </row>
    <row r="3299" spans="2:14" ht="18" hidden="1" customHeight="1" outlineLevel="4">
      <c r="C3299" s="668"/>
      <c r="D3299" s="457"/>
      <c r="E3299" s="461"/>
      <c r="F3299" s="462"/>
      <c r="G3299" s="460">
        <f>F3299-E3299</f>
        <v>0</v>
      </c>
      <c r="H3299" s="637"/>
      <c r="I3299" s="641"/>
      <c r="J3299" s="344"/>
      <c r="K3299" s="331"/>
      <c r="L3299" s="331"/>
      <c r="M3299" s="331"/>
      <c r="N3299" s="331"/>
    </row>
    <row r="3300" spans="2:14" ht="18" hidden="1" customHeight="1" outlineLevel="4">
      <c r="C3300" s="668"/>
      <c r="D3300" s="463"/>
      <c r="E3300" s="464"/>
      <c r="F3300" s="465"/>
      <c r="G3300" s="460">
        <f t="shared" ref="G3300" si="647">F3300-E3300</f>
        <v>0</v>
      </c>
      <c r="H3300" s="639"/>
      <c r="I3300" s="642"/>
      <c r="J3300" s="344"/>
      <c r="K3300" s="331"/>
      <c r="L3300" s="331"/>
      <c r="M3300" s="331"/>
      <c r="N3300" s="331"/>
    </row>
    <row r="3301" spans="2:14" ht="18" hidden="1" customHeight="1" outlineLevel="3" collapsed="1" thickBot="1">
      <c r="C3301" s="669"/>
      <c r="D3301" s="429" t="s">
        <v>117</v>
      </c>
      <c r="E3301" s="424">
        <f>SUM(E3294:E3300)</f>
        <v>0</v>
      </c>
      <c r="F3301" s="424">
        <f>SUM(F3294:F3300)</f>
        <v>0</v>
      </c>
      <c r="G3301" s="425">
        <f>SUM(G3294:G3300)</f>
        <v>0</v>
      </c>
      <c r="H3301" s="659"/>
      <c r="I3301" s="660"/>
      <c r="J3301" s="344"/>
      <c r="K3301" s="331"/>
      <c r="L3301" s="331"/>
      <c r="M3301" s="331"/>
      <c r="N3301" s="331"/>
    </row>
    <row r="3302" spans="2:14" s="193" customFormat="1" ht="18" hidden="1" customHeight="1" outlineLevel="3">
      <c r="B3302"/>
      <c r="C3302" s="667" t="s">
        <v>131</v>
      </c>
      <c r="D3302" s="421"/>
      <c r="E3302" s="422"/>
      <c r="F3302" s="414"/>
      <c r="G3302" s="442">
        <f>F3302-E3302</f>
        <v>0</v>
      </c>
      <c r="H3302" s="661"/>
      <c r="I3302" s="662"/>
      <c r="J3302" s="365"/>
      <c r="K3302" s="366"/>
      <c r="L3302" s="366"/>
      <c r="M3302" s="366"/>
      <c r="N3302" s="366"/>
    </row>
    <row r="3303" spans="2:14" ht="18" hidden="1" customHeight="1" outlineLevel="3">
      <c r="C3303" s="668"/>
      <c r="D3303" s="457"/>
      <c r="E3303" s="458"/>
      <c r="F3303" s="459"/>
      <c r="G3303" s="460">
        <f t="shared" ref="G3303:G3305" si="648">F3303-E3303</f>
        <v>0</v>
      </c>
      <c r="H3303" s="637"/>
      <c r="I3303" s="638"/>
      <c r="J3303" s="344"/>
      <c r="K3303" s="331"/>
      <c r="L3303" s="331"/>
      <c r="M3303" s="331"/>
      <c r="N3303" s="331"/>
    </row>
    <row r="3304" spans="2:14" ht="18" hidden="1" customHeight="1" outlineLevel="3">
      <c r="C3304" s="668"/>
      <c r="D3304" s="457"/>
      <c r="E3304" s="461"/>
      <c r="F3304" s="462"/>
      <c r="G3304" s="460">
        <f t="shared" si="648"/>
        <v>0</v>
      </c>
      <c r="H3304" s="637"/>
      <c r="I3304" s="638"/>
      <c r="J3304" s="344"/>
      <c r="K3304" s="331"/>
      <c r="L3304" s="331"/>
      <c r="M3304" s="331"/>
      <c r="N3304" s="331"/>
    </row>
    <row r="3305" spans="2:14" ht="18" hidden="1" customHeight="1" outlineLevel="4">
      <c r="C3305" s="668"/>
      <c r="D3305" s="457"/>
      <c r="E3305" s="461"/>
      <c r="F3305" s="462"/>
      <c r="G3305" s="460">
        <f t="shared" si="648"/>
        <v>0</v>
      </c>
      <c r="H3305" s="637"/>
      <c r="I3305" s="638"/>
      <c r="J3305" s="344"/>
      <c r="K3305" s="331"/>
      <c r="L3305" s="331"/>
      <c r="M3305" s="331"/>
      <c r="N3305" s="331"/>
    </row>
    <row r="3306" spans="2:14" ht="18" hidden="1" customHeight="1" outlineLevel="4">
      <c r="C3306" s="668"/>
      <c r="D3306" s="457"/>
      <c r="E3306" s="461"/>
      <c r="F3306" s="462"/>
      <c r="G3306" s="460">
        <f>F3306-E3306</f>
        <v>0</v>
      </c>
      <c r="H3306" s="637"/>
      <c r="I3306" s="638"/>
      <c r="J3306" s="344"/>
      <c r="K3306" s="331"/>
      <c r="L3306" s="331"/>
      <c r="M3306" s="331"/>
      <c r="N3306" s="331"/>
    </row>
    <row r="3307" spans="2:14" ht="18" hidden="1" customHeight="1" outlineLevel="4">
      <c r="C3307" s="668"/>
      <c r="D3307" s="457"/>
      <c r="E3307" s="461"/>
      <c r="F3307" s="462"/>
      <c r="G3307" s="460">
        <f t="shared" ref="G3307:G3308" si="649">F3307-E3307</f>
        <v>0</v>
      </c>
      <c r="H3307" s="637"/>
      <c r="I3307" s="638"/>
      <c r="J3307" s="344"/>
      <c r="K3307" s="331"/>
      <c r="L3307" s="331"/>
      <c r="M3307" s="331"/>
      <c r="N3307" s="331"/>
    </row>
    <row r="3308" spans="2:14" ht="18" hidden="1" customHeight="1" outlineLevel="4">
      <c r="C3308" s="668"/>
      <c r="D3308" s="463"/>
      <c r="E3308" s="464"/>
      <c r="F3308" s="465"/>
      <c r="G3308" s="460">
        <f t="shared" si="649"/>
        <v>0</v>
      </c>
      <c r="H3308" s="639"/>
      <c r="I3308" s="640"/>
      <c r="J3308" s="344"/>
      <c r="K3308" s="331"/>
      <c r="L3308" s="331"/>
      <c r="M3308" s="331"/>
      <c r="N3308" s="331"/>
    </row>
    <row r="3309" spans="2:14" ht="18" hidden="1" customHeight="1" outlineLevel="3" collapsed="1" thickBot="1">
      <c r="C3309" s="669"/>
      <c r="D3309" s="429" t="s">
        <v>117</v>
      </c>
      <c r="E3309" s="367">
        <f>SUM(E3302:E3308)</f>
        <v>0</v>
      </c>
      <c r="F3309" s="367">
        <f>SUM(F3302:F3308)</f>
        <v>0</v>
      </c>
      <c r="G3309" s="415">
        <f>SUM(G3302:G3308)</f>
        <v>0</v>
      </c>
      <c r="H3309" s="657"/>
      <c r="I3309" s="658"/>
      <c r="J3309" s="344"/>
      <c r="K3309" s="331"/>
      <c r="L3309" s="331"/>
      <c r="M3309" s="331"/>
      <c r="N3309" s="331"/>
    </row>
    <row r="3310" spans="2:14" s="192" customFormat="1" ht="18" hidden="1" customHeight="1" outlineLevel="3">
      <c r="B3310"/>
      <c r="C3310" s="667" t="s">
        <v>132</v>
      </c>
      <c r="D3310" s="421"/>
      <c r="E3310" s="422"/>
      <c r="F3310" s="414"/>
      <c r="G3310" s="442">
        <f>F3310-E3310</f>
        <v>0</v>
      </c>
      <c r="H3310" s="651"/>
      <c r="I3310" s="652"/>
      <c r="J3310" s="363"/>
      <c r="K3310" s="364"/>
      <c r="L3310" s="364"/>
      <c r="M3310" s="364"/>
      <c r="N3310" s="364"/>
    </row>
    <row r="3311" spans="2:14" ht="18" hidden="1" customHeight="1" outlineLevel="3">
      <c r="C3311" s="668"/>
      <c r="D3311" s="457"/>
      <c r="E3311" s="458"/>
      <c r="F3311" s="459"/>
      <c r="G3311" s="460">
        <f t="shared" ref="G3311:G3314" si="650">F3311-E3311</f>
        <v>0</v>
      </c>
      <c r="H3311" s="637"/>
      <c r="I3311" s="641"/>
      <c r="J3311" s="344"/>
      <c r="K3311" s="331"/>
      <c r="L3311" s="331"/>
      <c r="M3311" s="331"/>
      <c r="N3311" s="331"/>
    </row>
    <row r="3312" spans="2:14" ht="18" hidden="1" customHeight="1" outlineLevel="3">
      <c r="C3312" s="668"/>
      <c r="D3312" s="457"/>
      <c r="E3312" s="461"/>
      <c r="F3312" s="462"/>
      <c r="G3312" s="460">
        <f t="shared" si="650"/>
        <v>0</v>
      </c>
      <c r="H3312" s="637"/>
      <c r="I3312" s="641"/>
      <c r="J3312" s="344"/>
      <c r="K3312" s="331"/>
      <c r="L3312" s="331"/>
      <c r="M3312" s="331"/>
      <c r="N3312" s="331"/>
    </row>
    <row r="3313" spans="2:14" ht="18" hidden="1" customHeight="1" outlineLevel="4">
      <c r="C3313" s="668"/>
      <c r="D3313" s="457"/>
      <c r="E3313" s="461"/>
      <c r="F3313" s="462"/>
      <c r="G3313" s="460">
        <f t="shared" si="650"/>
        <v>0</v>
      </c>
      <c r="H3313" s="637"/>
      <c r="I3313" s="641"/>
      <c r="J3313" s="344"/>
      <c r="K3313" s="331"/>
      <c r="L3313" s="331"/>
      <c r="M3313" s="331"/>
      <c r="N3313" s="331"/>
    </row>
    <row r="3314" spans="2:14" ht="18" hidden="1" customHeight="1" outlineLevel="4">
      <c r="C3314" s="668"/>
      <c r="D3314" s="457"/>
      <c r="E3314" s="461"/>
      <c r="F3314" s="462"/>
      <c r="G3314" s="460">
        <f t="shared" si="650"/>
        <v>0</v>
      </c>
      <c r="H3314" s="637"/>
      <c r="I3314" s="641"/>
      <c r="J3314" s="344"/>
      <c r="K3314" s="331"/>
      <c r="L3314" s="331"/>
      <c r="M3314" s="331"/>
      <c r="N3314" s="331"/>
    </row>
    <row r="3315" spans="2:14" ht="18" hidden="1" customHeight="1" outlineLevel="4">
      <c r="C3315" s="668"/>
      <c r="D3315" s="457"/>
      <c r="E3315" s="461"/>
      <c r="F3315" s="462"/>
      <c r="G3315" s="460">
        <f>F3315-E3315</f>
        <v>0</v>
      </c>
      <c r="H3315" s="637"/>
      <c r="I3315" s="641"/>
      <c r="J3315" s="344"/>
      <c r="K3315" s="331"/>
      <c r="L3315" s="331"/>
      <c r="M3315" s="331"/>
      <c r="N3315" s="331"/>
    </row>
    <row r="3316" spans="2:14" ht="18" hidden="1" customHeight="1" outlineLevel="4">
      <c r="C3316" s="668"/>
      <c r="D3316" s="463"/>
      <c r="E3316" s="464"/>
      <c r="F3316" s="465"/>
      <c r="G3316" s="460">
        <f t="shared" ref="G3316" si="651">F3316-E3316</f>
        <v>0</v>
      </c>
      <c r="H3316" s="639"/>
      <c r="I3316" s="642"/>
      <c r="J3316" s="344"/>
      <c r="K3316" s="331"/>
      <c r="L3316" s="331"/>
      <c r="M3316" s="331"/>
      <c r="N3316" s="331"/>
    </row>
    <row r="3317" spans="2:14" ht="18" hidden="1" customHeight="1" outlineLevel="3" collapsed="1" thickBot="1">
      <c r="C3317" s="669"/>
      <c r="D3317" s="429" t="s">
        <v>117</v>
      </c>
      <c r="E3317" s="424">
        <f>SUM(E3310:E3316)</f>
        <v>0</v>
      </c>
      <c r="F3317" s="424">
        <f>SUM(F3310:F3316)</f>
        <v>0</v>
      </c>
      <c r="G3317" s="425">
        <f>SUM(G3310:G3316)</f>
        <v>0</v>
      </c>
      <c r="H3317" s="659"/>
      <c r="I3317" s="660"/>
      <c r="J3317" s="344"/>
      <c r="K3317" s="331"/>
      <c r="L3317" s="331"/>
      <c r="M3317" s="331"/>
      <c r="N3317" s="331"/>
    </row>
    <row r="3318" spans="2:14" s="192" customFormat="1" ht="18" hidden="1" customHeight="1" outlineLevel="3">
      <c r="B3318"/>
      <c r="C3318" s="667" t="s">
        <v>133</v>
      </c>
      <c r="D3318" s="421"/>
      <c r="E3318" s="422"/>
      <c r="F3318" s="414"/>
      <c r="G3318" s="442">
        <f>F3318-E3318</f>
        <v>0</v>
      </c>
      <c r="H3318" s="651"/>
      <c r="I3318" s="652"/>
      <c r="J3318" s="363"/>
      <c r="K3318" s="364"/>
      <c r="L3318" s="364"/>
      <c r="M3318" s="364"/>
      <c r="N3318" s="364"/>
    </row>
    <row r="3319" spans="2:14" ht="18" hidden="1" customHeight="1" outlineLevel="3">
      <c r="C3319" s="668"/>
      <c r="D3319" s="457"/>
      <c r="E3319" s="458"/>
      <c r="F3319" s="459"/>
      <c r="G3319" s="460">
        <f>F3319-E3319</f>
        <v>0</v>
      </c>
      <c r="H3319" s="637"/>
      <c r="I3319" s="641"/>
      <c r="J3319" s="344"/>
      <c r="K3319" s="331"/>
      <c r="L3319" s="331"/>
      <c r="M3319" s="331"/>
      <c r="N3319" s="331"/>
    </row>
    <row r="3320" spans="2:14" ht="18" hidden="1" customHeight="1" outlineLevel="3">
      <c r="C3320" s="668"/>
      <c r="D3320" s="457"/>
      <c r="E3320" s="461"/>
      <c r="F3320" s="462"/>
      <c r="G3320" s="460">
        <f>F3320-E3320</f>
        <v>0</v>
      </c>
      <c r="H3320" s="637"/>
      <c r="I3320" s="641"/>
      <c r="J3320" s="344"/>
      <c r="K3320" s="331"/>
      <c r="L3320" s="331"/>
      <c r="M3320" s="331"/>
      <c r="N3320" s="331"/>
    </row>
    <row r="3321" spans="2:14" ht="18" hidden="1" customHeight="1" outlineLevel="4">
      <c r="C3321" s="668"/>
      <c r="D3321" s="457"/>
      <c r="E3321" s="461"/>
      <c r="F3321" s="462"/>
      <c r="G3321" s="460">
        <f t="shared" ref="G3321:G3324" si="652">F3321-E3321</f>
        <v>0</v>
      </c>
      <c r="H3321" s="637"/>
      <c r="I3321" s="641"/>
      <c r="J3321" s="344"/>
      <c r="K3321" s="331"/>
      <c r="L3321" s="331"/>
      <c r="M3321" s="331"/>
      <c r="N3321" s="331"/>
    </row>
    <row r="3322" spans="2:14" ht="18" hidden="1" customHeight="1" outlineLevel="4">
      <c r="C3322" s="668"/>
      <c r="D3322" s="457"/>
      <c r="E3322" s="461"/>
      <c r="F3322" s="462"/>
      <c r="G3322" s="460">
        <f t="shared" si="652"/>
        <v>0</v>
      </c>
      <c r="H3322" s="637"/>
      <c r="I3322" s="641"/>
      <c r="J3322" s="344"/>
      <c r="K3322" s="331"/>
      <c r="L3322" s="331"/>
      <c r="M3322" s="331"/>
      <c r="N3322" s="331"/>
    </row>
    <row r="3323" spans="2:14" ht="18" hidden="1" customHeight="1" outlineLevel="4">
      <c r="C3323" s="668"/>
      <c r="D3323" s="457"/>
      <c r="E3323" s="461"/>
      <c r="F3323" s="462"/>
      <c r="G3323" s="460">
        <f t="shared" si="652"/>
        <v>0</v>
      </c>
      <c r="H3323" s="637"/>
      <c r="I3323" s="641"/>
      <c r="J3323" s="344"/>
      <c r="K3323" s="331"/>
      <c r="L3323" s="331"/>
      <c r="M3323" s="331"/>
      <c r="N3323" s="331"/>
    </row>
    <row r="3324" spans="2:14" ht="18" hidden="1" customHeight="1" outlineLevel="4">
      <c r="C3324" s="668"/>
      <c r="D3324" s="463"/>
      <c r="E3324" s="464"/>
      <c r="F3324" s="465"/>
      <c r="G3324" s="460">
        <f t="shared" si="652"/>
        <v>0</v>
      </c>
      <c r="H3324" s="639"/>
      <c r="I3324" s="642"/>
      <c r="J3324" s="344"/>
      <c r="K3324" s="331"/>
      <c r="L3324" s="331"/>
      <c r="M3324" s="331"/>
      <c r="N3324" s="331"/>
    </row>
    <row r="3325" spans="2:14" ht="18" hidden="1" customHeight="1" outlineLevel="3" collapsed="1" thickBot="1">
      <c r="C3325" s="669"/>
      <c r="D3325" s="429" t="s">
        <v>117</v>
      </c>
      <c r="E3325" s="424">
        <f>SUM(E3318:E3324)</f>
        <v>0</v>
      </c>
      <c r="F3325" s="424">
        <f>SUM(F3318:F3324)</f>
        <v>0</v>
      </c>
      <c r="G3325" s="425">
        <f>SUM(G3318:G3324)</f>
        <v>0</v>
      </c>
      <c r="H3325" s="659"/>
      <c r="I3325" s="660"/>
      <c r="J3325" s="344"/>
      <c r="K3325" s="331"/>
      <c r="L3325" s="331"/>
      <c r="M3325" s="331"/>
      <c r="N3325" s="331"/>
    </row>
    <row r="3326" spans="2:14" s="192" customFormat="1" ht="18" hidden="1" customHeight="1" outlineLevel="3">
      <c r="B3326"/>
      <c r="C3326" s="667" t="s">
        <v>134</v>
      </c>
      <c r="D3326" s="421"/>
      <c r="E3326" s="422"/>
      <c r="F3326" s="414"/>
      <c r="G3326" s="442">
        <f>F3326-E3326</f>
        <v>0</v>
      </c>
      <c r="H3326" s="651"/>
      <c r="I3326" s="652"/>
      <c r="J3326" s="363"/>
      <c r="K3326" s="364"/>
      <c r="L3326" s="364"/>
      <c r="M3326" s="364"/>
      <c r="N3326" s="364"/>
    </row>
    <row r="3327" spans="2:14" ht="18" hidden="1" customHeight="1" outlineLevel="3">
      <c r="C3327" s="668"/>
      <c r="D3327" s="457"/>
      <c r="E3327" s="458"/>
      <c r="F3327" s="459"/>
      <c r="G3327" s="460">
        <f t="shared" ref="G3327:G3331" si="653">F3327-E3327</f>
        <v>0</v>
      </c>
      <c r="H3327" s="637"/>
      <c r="I3327" s="641"/>
      <c r="J3327" s="344"/>
      <c r="K3327" s="331"/>
      <c r="L3327" s="331"/>
      <c r="M3327" s="331"/>
      <c r="N3327" s="331"/>
    </row>
    <row r="3328" spans="2:14" ht="18" hidden="1" customHeight="1" outlineLevel="3">
      <c r="C3328" s="668"/>
      <c r="D3328" s="457"/>
      <c r="E3328" s="461"/>
      <c r="F3328" s="462"/>
      <c r="G3328" s="460">
        <f t="shared" si="653"/>
        <v>0</v>
      </c>
      <c r="H3328" s="637"/>
      <c r="I3328" s="641"/>
      <c r="J3328" s="344"/>
      <c r="K3328" s="331"/>
      <c r="L3328" s="331"/>
      <c r="M3328" s="331"/>
      <c r="N3328" s="331"/>
    </row>
    <row r="3329" spans="2:14" ht="18" hidden="1" customHeight="1" outlineLevel="4">
      <c r="C3329" s="668"/>
      <c r="D3329" s="457"/>
      <c r="E3329" s="461"/>
      <c r="F3329" s="462"/>
      <c r="G3329" s="460">
        <f t="shared" si="653"/>
        <v>0</v>
      </c>
      <c r="H3329" s="637"/>
      <c r="I3329" s="641"/>
      <c r="J3329" s="344"/>
      <c r="K3329" s="331"/>
      <c r="L3329" s="331"/>
      <c r="M3329" s="331"/>
      <c r="N3329" s="331"/>
    </row>
    <row r="3330" spans="2:14" ht="18" hidden="1" customHeight="1" outlineLevel="4">
      <c r="C3330" s="668"/>
      <c r="D3330" s="457"/>
      <c r="E3330" s="461"/>
      <c r="F3330" s="462"/>
      <c r="G3330" s="460">
        <f t="shared" si="653"/>
        <v>0</v>
      </c>
      <c r="H3330" s="637"/>
      <c r="I3330" s="641"/>
      <c r="J3330" s="344"/>
      <c r="K3330" s="331"/>
      <c r="L3330" s="331"/>
      <c r="M3330" s="331"/>
      <c r="N3330" s="331"/>
    </row>
    <row r="3331" spans="2:14" ht="18" hidden="1" customHeight="1" outlineLevel="4">
      <c r="C3331" s="668"/>
      <c r="D3331" s="457"/>
      <c r="E3331" s="461"/>
      <c r="F3331" s="462"/>
      <c r="G3331" s="460">
        <f t="shared" si="653"/>
        <v>0</v>
      </c>
      <c r="H3331" s="637"/>
      <c r="I3331" s="641"/>
      <c r="J3331" s="344"/>
      <c r="K3331" s="331"/>
      <c r="L3331" s="331"/>
      <c r="M3331" s="331"/>
      <c r="N3331" s="331"/>
    </row>
    <row r="3332" spans="2:14" ht="18" hidden="1" customHeight="1" outlineLevel="4">
      <c r="C3332" s="668"/>
      <c r="D3332" s="463"/>
      <c r="E3332" s="464"/>
      <c r="F3332" s="465"/>
      <c r="G3332" s="460">
        <f>F3332-E3332</f>
        <v>0</v>
      </c>
      <c r="H3332" s="639"/>
      <c r="I3332" s="642"/>
      <c r="J3332" s="344"/>
      <c r="K3332" s="331"/>
      <c r="L3332" s="331"/>
      <c r="M3332" s="331"/>
      <c r="N3332" s="331"/>
    </row>
    <row r="3333" spans="2:14" ht="18" hidden="1" customHeight="1" outlineLevel="3" collapsed="1" thickBot="1">
      <c r="C3333" s="669"/>
      <c r="D3333" s="429" t="s">
        <v>117</v>
      </c>
      <c r="E3333" s="424">
        <f>SUM(E3326:E3332)</f>
        <v>0</v>
      </c>
      <c r="F3333" s="424">
        <f>SUM(F3326:F3332)</f>
        <v>0</v>
      </c>
      <c r="G3333" s="425">
        <f>SUM(G3326:G3332)</f>
        <v>0</v>
      </c>
      <c r="H3333" s="659"/>
      <c r="I3333" s="660"/>
      <c r="J3333" s="344"/>
      <c r="K3333" s="331"/>
      <c r="L3333" s="331"/>
      <c r="M3333" s="331"/>
      <c r="N3333" s="331"/>
    </row>
    <row r="3334" spans="2:14" ht="18" hidden="1" customHeight="1" outlineLevel="3">
      <c r="C3334" s="667" t="s">
        <v>135</v>
      </c>
      <c r="D3334" s="421"/>
      <c r="E3334" s="422"/>
      <c r="F3334" s="414"/>
      <c r="G3334" s="442">
        <f>F3334-E3334</f>
        <v>0</v>
      </c>
      <c r="H3334" s="651"/>
      <c r="I3334" s="652"/>
      <c r="J3334" s="344"/>
      <c r="K3334" s="331"/>
      <c r="L3334" s="331"/>
      <c r="M3334" s="331"/>
      <c r="N3334" s="331"/>
    </row>
    <row r="3335" spans="2:14" ht="18" hidden="1" customHeight="1" outlineLevel="3">
      <c r="C3335" s="668"/>
      <c r="D3335" s="457"/>
      <c r="E3335" s="458"/>
      <c r="F3335" s="459"/>
      <c r="G3335" s="460">
        <f>F3335-E3335</f>
        <v>0</v>
      </c>
      <c r="H3335" s="637"/>
      <c r="I3335" s="641"/>
      <c r="J3335" s="344"/>
      <c r="K3335" s="331"/>
      <c r="L3335" s="331"/>
      <c r="M3335" s="331"/>
      <c r="N3335" s="331"/>
    </row>
    <row r="3336" spans="2:14" ht="18" hidden="1" customHeight="1" outlineLevel="3">
      <c r="C3336" s="668"/>
      <c r="D3336" s="457"/>
      <c r="E3336" s="461"/>
      <c r="F3336" s="462"/>
      <c r="G3336" s="460">
        <f t="shared" ref="G3336:G3338" si="654">F3336-E3336</f>
        <v>0</v>
      </c>
      <c r="H3336" s="637"/>
      <c r="I3336" s="641"/>
      <c r="J3336" s="344"/>
      <c r="K3336" s="331"/>
      <c r="L3336" s="331"/>
      <c r="M3336" s="331"/>
      <c r="N3336" s="331"/>
    </row>
    <row r="3337" spans="2:14" ht="18" hidden="1" customHeight="1" outlineLevel="4">
      <c r="C3337" s="668"/>
      <c r="D3337" s="457"/>
      <c r="E3337" s="461"/>
      <c r="F3337" s="462"/>
      <c r="G3337" s="460">
        <f t="shared" si="654"/>
        <v>0</v>
      </c>
      <c r="H3337" s="637"/>
      <c r="I3337" s="641"/>
      <c r="J3337" s="344"/>
      <c r="K3337" s="331"/>
      <c r="L3337" s="331"/>
      <c r="M3337" s="331"/>
      <c r="N3337" s="331"/>
    </row>
    <row r="3338" spans="2:14" ht="18" hidden="1" customHeight="1" outlineLevel="4">
      <c r="C3338" s="668"/>
      <c r="D3338" s="457"/>
      <c r="E3338" s="461"/>
      <c r="F3338" s="462"/>
      <c r="G3338" s="460">
        <f t="shared" si="654"/>
        <v>0</v>
      </c>
      <c r="H3338" s="637"/>
      <c r="I3338" s="641"/>
      <c r="J3338" s="344"/>
      <c r="K3338" s="331"/>
      <c r="L3338" s="331"/>
      <c r="M3338" s="331"/>
      <c r="N3338" s="331"/>
    </row>
    <row r="3339" spans="2:14" ht="18" hidden="1" customHeight="1" outlineLevel="4">
      <c r="C3339" s="668"/>
      <c r="D3339" s="457"/>
      <c r="E3339" s="461"/>
      <c r="F3339" s="462"/>
      <c r="G3339" s="460">
        <f>F3339-E3339</f>
        <v>0</v>
      </c>
      <c r="H3339" s="637"/>
      <c r="I3339" s="641"/>
      <c r="J3339" s="344"/>
      <c r="K3339" s="331"/>
      <c r="L3339" s="331"/>
      <c r="M3339" s="331"/>
      <c r="N3339" s="331"/>
    </row>
    <row r="3340" spans="2:14" ht="18" hidden="1" customHeight="1" outlineLevel="4">
      <c r="C3340" s="668"/>
      <c r="D3340" s="463"/>
      <c r="E3340" s="464"/>
      <c r="F3340" s="465"/>
      <c r="G3340" s="460">
        <f t="shared" ref="G3340" si="655">F3340-E3340</f>
        <v>0</v>
      </c>
      <c r="H3340" s="639"/>
      <c r="I3340" s="642"/>
      <c r="J3340" s="344"/>
      <c r="K3340" s="331"/>
      <c r="L3340" s="331"/>
      <c r="M3340" s="331"/>
      <c r="N3340" s="331"/>
    </row>
    <row r="3341" spans="2:14" ht="18" hidden="1" customHeight="1" outlineLevel="3" collapsed="1" thickBot="1">
      <c r="C3341" s="669"/>
      <c r="D3341" s="429" t="s">
        <v>117</v>
      </c>
      <c r="E3341" s="423">
        <f>SUM(E3334:E3340)</f>
        <v>0</v>
      </c>
      <c r="F3341" s="423">
        <f>SUM(F3334:F3340)</f>
        <v>0</v>
      </c>
      <c r="G3341" s="443">
        <f>SUM(G3334:G3340)</f>
        <v>0</v>
      </c>
      <c r="H3341" s="654"/>
      <c r="I3341" s="655"/>
      <c r="J3341" s="344"/>
      <c r="K3341" s="331"/>
      <c r="L3341" s="331"/>
      <c r="M3341" s="331"/>
      <c r="N3341" s="331"/>
    </row>
    <row r="3342" spans="2:14" s="192" customFormat="1" ht="18" hidden="1" customHeight="1" outlineLevel="3">
      <c r="B3342"/>
      <c r="C3342" s="667" t="s">
        <v>136</v>
      </c>
      <c r="D3342" s="421"/>
      <c r="E3342" s="422"/>
      <c r="F3342" s="414"/>
      <c r="G3342" s="442">
        <f>F3342-E3342</f>
        <v>0</v>
      </c>
      <c r="H3342" s="651"/>
      <c r="I3342" s="652"/>
      <c r="J3342" s="363"/>
      <c r="K3342" s="364"/>
      <c r="L3342" s="364"/>
      <c r="M3342" s="364"/>
      <c r="N3342" s="364"/>
    </row>
    <row r="3343" spans="2:14" ht="18" hidden="1" customHeight="1" outlineLevel="3">
      <c r="C3343" s="668"/>
      <c r="D3343" s="457"/>
      <c r="E3343" s="458"/>
      <c r="F3343" s="459"/>
      <c r="G3343" s="460">
        <f t="shared" ref="G3343:G3345" si="656">F3343-E3343</f>
        <v>0</v>
      </c>
      <c r="H3343" s="637"/>
      <c r="I3343" s="641"/>
      <c r="J3343" s="344"/>
      <c r="K3343" s="331"/>
      <c r="L3343" s="331"/>
      <c r="M3343" s="331"/>
      <c r="N3343" s="331"/>
    </row>
    <row r="3344" spans="2:14" ht="18" hidden="1" customHeight="1" outlineLevel="3">
      <c r="C3344" s="668"/>
      <c r="D3344" s="457"/>
      <c r="E3344" s="461"/>
      <c r="F3344" s="462"/>
      <c r="G3344" s="460">
        <f t="shared" si="656"/>
        <v>0</v>
      </c>
      <c r="H3344" s="637"/>
      <c r="I3344" s="641"/>
      <c r="J3344" s="344"/>
      <c r="K3344" s="331"/>
      <c r="L3344" s="331"/>
      <c r="M3344" s="331"/>
      <c r="N3344" s="331"/>
    </row>
    <row r="3345" spans="2:14" ht="18" hidden="1" customHeight="1" outlineLevel="4">
      <c r="C3345" s="668"/>
      <c r="D3345" s="457"/>
      <c r="E3345" s="461"/>
      <c r="F3345" s="462"/>
      <c r="G3345" s="460">
        <f t="shared" si="656"/>
        <v>0</v>
      </c>
      <c r="H3345" s="637"/>
      <c r="I3345" s="641"/>
      <c r="J3345" s="344"/>
      <c r="K3345" s="331"/>
      <c r="L3345" s="331"/>
      <c r="M3345" s="331"/>
      <c r="N3345" s="331"/>
    </row>
    <row r="3346" spans="2:14" ht="18" hidden="1" customHeight="1" outlineLevel="4">
      <c r="C3346" s="668"/>
      <c r="D3346" s="457"/>
      <c r="E3346" s="461"/>
      <c r="F3346" s="462"/>
      <c r="G3346" s="460">
        <f>F3346-E3346</f>
        <v>0</v>
      </c>
      <c r="H3346" s="637"/>
      <c r="I3346" s="641"/>
      <c r="J3346" s="344"/>
      <c r="K3346" s="331"/>
      <c r="L3346" s="331"/>
      <c r="M3346" s="331"/>
      <c r="N3346" s="331"/>
    </row>
    <row r="3347" spans="2:14" ht="18" hidden="1" customHeight="1" outlineLevel="4">
      <c r="C3347" s="668"/>
      <c r="D3347" s="457"/>
      <c r="E3347" s="461"/>
      <c r="F3347" s="462"/>
      <c r="G3347" s="460">
        <f t="shared" ref="G3347:G3348" si="657">F3347-E3347</f>
        <v>0</v>
      </c>
      <c r="H3347" s="637"/>
      <c r="I3347" s="641"/>
      <c r="J3347" s="344"/>
      <c r="K3347" s="331"/>
      <c r="L3347" s="331"/>
      <c r="M3347" s="331"/>
      <c r="N3347" s="331"/>
    </row>
    <row r="3348" spans="2:14" ht="18" hidden="1" customHeight="1" outlineLevel="4">
      <c r="C3348" s="668"/>
      <c r="D3348" s="463"/>
      <c r="E3348" s="464"/>
      <c r="F3348" s="465"/>
      <c r="G3348" s="460">
        <f t="shared" si="657"/>
        <v>0</v>
      </c>
      <c r="H3348" s="639"/>
      <c r="I3348" s="642"/>
      <c r="J3348" s="344"/>
      <c r="K3348" s="331"/>
      <c r="L3348" s="331"/>
      <c r="M3348" s="331"/>
      <c r="N3348" s="331"/>
    </row>
    <row r="3349" spans="2:14" ht="18" hidden="1" customHeight="1" outlineLevel="3" collapsed="1" thickBot="1">
      <c r="C3349" s="669"/>
      <c r="D3349" s="429" t="s">
        <v>117</v>
      </c>
      <c r="E3349" s="424">
        <f>SUM(E3342:E3348)</f>
        <v>0</v>
      </c>
      <c r="F3349" s="424">
        <f>SUM(F3342:F3348)</f>
        <v>0</v>
      </c>
      <c r="G3349" s="425">
        <f>SUM(G3342:G3348)</f>
        <v>0</v>
      </c>
      <c r="H3349" s="659"/>
      <c r="I3349" s="660"/>
      <c r="J3349" s="344"/>
      <c r="K3349" s="331"/>
      <c r="L3349" s="331"/>
      <c r="M3349" s="331"/>
      <c r="N3349" s="331"/>
    </row>
    <row r="3350" spans="2:14" s="193" customFormat="1" ht="18" hidden="1" customHeight="1" outlineLevel="2" collapsed="1" thickBot="1">
      <c r="B3350"/>
      <c r="C3350" s="663" t="s">
        <v>175</v>
      </c>
      <c r="D3350" s="664"/>
      <c r="E3350" s="426">
        <f>SUM(E3197,E3205,E3213,E3221,E3229,E3237,E3245,E3253,E3261,E3269,E3277,E3285,E3293,E3301,E3309,E3317,E3325,E3333,E3341,E3349)</f>
        <v>0</v>
      </c>
      <c r="F3350" s="427">
        <f t="shared" ref="F3350" si="658">SUM(F3197,F3205,F3213,F3221,F3229,F3237,F3245,F3253,F3261,F3269,F3277,F3285,F3293,F3301,F3309,F3317,F3325,F3333,F3341,F3349)</f>
        <v>0</v>
      </c>
      <c r="G3350" s="428">
        <f>SUM(G3197,G3205,G3213,G3221,G3229,G3237,G3245,G3253,G3261,G3269,G3277,G3285,G3293,G3301,G3309,G3317,G3325,G3333,G3341,G3349)</f>
        <v>0</v>
      </c>
      <c r="H3350" s="665"/>
      <c r="I3350" s="666"/>
      <c r="J3350" s="365"/>
      <c r="K3350" s="366"/>
      <c r="L3350" s="366"/>
      <c r="M3350" s="366"/>
      <c r="N3350" s="366"/>
    </row>
    <row r="3351" spans="2:14" s="434" customFormat="1" ht="18" hidden="1" customHeight="1" outlineLevel="1" collapsed="1">
      <c r="B3351" s="72"/>
      <c r="C3351" s="485"/>
      <c r="D3351" s="430"/>
      <c r="E3351" s="431"/>
      <c r="F3351" s="431"/>
      <c r="G3351" s="431"/>
      <c r="H3351" s="432"/>
      <c r="I3351" s="432"/>
      <c r="J3351" s="433"/>
      <c r="K3351" s="433"/>
      <c r="L3351" s="433"/>
      <c r="M3351" s="433"/>
      <c r="N3351" s="433"/>
    </row>
    <row r="3352" spans="2:14" s="434" customFormat="1" ht="18" hidden="1" customHeight="1" outlineLevel="1">
      <c r="B3352" s="72"/>
      <c r="C3352" s="485"/>
      <c r="D3352" s="430"/>
      <c r="E3352" s="431"/>
      <c r="F3352" s="431"/>
      <c r="G3352" s="431"/>
      <c r="H3352" s="432"/>
      <c r="I3352" s="432"/>
      <c r="J3352" s="433"/>
      <c r="K3352" s="433"/>
      <c r="L3352" s="433"/>
      <c r="M3352" s="433"/>
      <c r="N3352" s="433"/>
    </row>
    <row r="3353" spans="2:14" ht="17.399999999999999" collapsed="1">
      <c r="D3353" s="330"/>
      <c r="E3353" s="330"/>
      <c r="F3353" s="330"/>
      <c r="G3353" s="330"/>
      <c r="H3353" s="330"/>
      <c r="I3353" s="330"/>
      <c r="J3353" s="344"/>
      <c r="K3353" s="331"/>
      <c r="L3353" s="331"/>
      <c r="M3353" s="331"/>
      <c r="N3353" s="331"/>
    </row>
    <row r="3354" spans="2:14">
      <c r="D3354" s="140"/>
      <c r="E3354" s="140"/>
      <c r="F3354" s="140"/>
      <c r="G3354" s="140"/>
      <c r="H3354" s="140"/>
      <c r="I3354" s="140"/>
      <c r="J3354" s="344"/>
      <c r="K3354" s="331"/>
      <c r="L3354" s="331"/>
      <c r="M3354" s="331"/>
      <c r="N3354" s="331"/>
    </row>
    <row r="3355" spans="2:14" ht="17.399999999999999">
      <c r="C3355" s="486" t="s">
        <v>75</v>
      </c>
      <c r="D3355" s="417"/>
      <c r="E3355" s="417"/>
      <c r="F3355" s="417"/>
      <c r="G3355" s="417"/>
      <c r="H3355" s="70"/>
      <c r="I3355" s="70"/>
      <c r="J3355" s="345"/>
      <c r="K3355" s="345"/>
      <c r="L3355" s="345"/>
      <c r="M3355" s="345"/>
      <c r="N3355" s="345"/>
    </row>
    <row r="3356" spans="2:14">
      <c r="C3356" s="487" t="s">
        <v>76</v>
      </c>
      <c r="D3356" s="139"/>
      <c r="E3356" s="139"/>
      <c r="F3356" s="139"/>
      <c r="G3356" s="139"/>
      <c r="H3356" s="139"/>
      <c r="I3356" s="139"/>
      <c r="J3356" s="346"/>
      <c r="K3356" s="346"/>
      <c r="L3356" s="346"/>
      <c r="M3356" s="346"/>
      <c r="N3356" s="343"/>
    </row>
    <row r="3357" spans="2:14">
      <c r="C3357" s="70"/>
      <c r="J3357" s="347"/>
      <c r="K3357" s="347"/>
      <c r="L3357" s="343"/>
      <c r="M3357" s="343"/>
      <c r="N3357" s="343"/>
    </row>
    <row r="3358" spans="2:14">
      <c r="C3358" s="488" t="s">
        <v>176</v>
      </c>
      <c r="J3358" s="348"/>
      <c r="K3358" s="348"/>
      <c r="L3358" s="348"/>
      <c r="M3358" s="348"/>
      <c r="N3358" s="331"/>
    </row>
    <row r="3359" spans="2:14">
      <c r="J3359" s="331"/>
      <c r="K3359" s="331"/>
      <c r="L3359" s="331"/>
      <c r="M3359" s="331"/>
      <c r="N3359" s="331"/>
    </row>
    <row r="3360" spans="2:14">
      <c r="J3360" s="331"/>
      <c r="K3360" s="331"/>
      <c r="L3360" s="331"/>
      <c r="M3360" s="331"/>
      <c r="N3360" s="331"/>
    </row>
  </sheetData>
  <sheetProtection algorithmName="SHA-512" hashValue="YDWQSnZbweHLQHH17qmVZ3BCE3jyl85nPrK+bLP1HZ/tnZJcEJ79KhUwAfqtwDtGLkpjPqxweaEbzHhmjDcnjw==" saltValue="WkWpoJkYhOrHRbedkoE6Yg==" spinCount="100000" sheet="1" formatRows="0" selectLockedCells="1"/>
  <mergeCells count="3723">
    <mergeCell ref="C3350:D3350"/>
    <mergeCell ref="H3350:I3350"/>
    <mergeCell ref="C3334:C3341"/>
    <mergeCell ref="H3334:I3334"/>
    <mergeCell ref="H3335:I3335"/>
    <mergeCell ref="H3336:I3336"/>
    <mergeCell ref="H3337:I3337"/>
    <mergeCell ref="H3338:I3338"/>
    <mergeCell ref="H3339:I3339"/>
    <mergeCell ref="H3340:I3340"/>
    <mergeCell ref="H3341:I3341"/>
    <mergeCell ref="C3342:C3349"/>
    <mergeCell ref="H3342:I3342"/>
    <mergeCell ref="H3343:I3343"/>
    <mergeCell ref="H3344:I3344"/>
    <mergeCell ref="H3345:I3345"/>
    <mergeCell ref="H3346:I3346"/>
    <mergeCell ref="H3347:I3347"/>
    <mergeCell ref="H3348:I3348"/>
    <mergeCell ref="H3349:I3349"/>
    <mergeCell ref="C3318:C3325"/>
    <mergeCell ref="H3318:I3318"/>
    <mergeCell ref="H3319:I3319"/>
    <mergeCell ref="H3320:I3320"/>
    <mergeCell ref="H3321:I3321"/>
    <mergeCell ref="H3322:I3322"/>
    <mergeCell ref="H3323:I3323"/>
    <mergeCell ref="H3324:I3324"/>
    <mergeCell ref="H3325:I3325"/>
    <mergeCell ref="C3326:C3333"/>
    <mergeCell ref="H3326:I3326"/>
    <mergeCell ref="H3327:I3327"/>
    <mergeCell ref="H3328:I3328"/>
    <mergeCell ref="H3329:I3329"/>
    <mergeCell ref="H3330:I3330"/>
    <mergeCell ref="H3331:I3331"/>
    <mergeCell ref="H3332:I3332"/>
    <mergeCell ref="H3333:I3333"/>
    <mergeCell ref="C3302:C3309"/>
    <mergeCell ref="H3302:I3302"/>
    <mergeCell ref="H3303:I3303"/>
    <mergeCell ref="H3304:I3304"/>
    <mergeCell ref="H3305:I3305"/>
    <mergeCell ref="H3306:I3306"/>
    <mergeCell ref="H3307:I3307"/>
    <mergeCell ref="H3308:I3308"/>
    <mergeCell ref="H3309:I3309"/>
    <mergeCell ref="C3310:C3317"/>
    <mergeCell ref="H3310:I3310"/>
    <mergeCell ref="H3311:I3311"/>
    <mergeCell ref="H3312:I3312"/>
    <mergeCell ref="H3313:I3313"/>
    <mergeCell ref="H3314:I3314"/>
    <mergeCell ref="H3315:I3315"/>
    <mergeCell ref="H3316:I3316"/>
    <mergeCell ref="H3317:I3317"/>
    <mergeCell ref="C3286:C3293"/>
    <mergeCell ref="H3286:I3286"/>
    <mergeCell ref="H3287:I3287"/>
    <mergeCell ref="H3288:I3288"/>
    <mergeCell ref="H3289:I3289"/>
    <mergeCell ref="H3290:I3290"/>
    <mergeCell ref="H3291:I3291"/>
    <mergeCell ref="H3292:I3292"/>
    <mergeCell ref="H3293:I3293"/>
    <mergeCell ref="C3294:C3301"/>
    <mergeCell ref="H3294:I3294"/>
    <mergeCell ref="H3295:I3295"/>
    <mergeCell ref="H3296:I3296"/>
    <mergeCell ref="H3297:I3297"/>
    <mergeCell ref="H3298:I3298"/>
    <mergeCell ref="H3299:I3299"/>
    <mergeCell ref="H3300:I3300"/>
    <mergeCell ref="H3301:I3301"/>
    <mergeCell ref="C3270:C3277"/>
    <mergeCell ref="H3270:I3270"/>
    <mergeCell ref="H3271:I3271"/>
    <mergeCell ref="H3272:I3272"/>
    <mergeCell ref="H3273:I3273"/>
    <mergeCell ref="H3274:I3274"/>
    <mergeCell ref="H3275:I3275"/>
    <mergeCell ref="H3276:I3276"/>
    <mergeCell ref="H3277:I3277"/>
    <mergeCell ref="C3278:C3285"/>
    <mergeCell ref="H3278:I3278"/>
    <mergeCell ref="H3279:I3279"/>
    <mergeCell ref="H3280:I3280"/>
    <mergeCell ref="H3281:I3281"/>
    <mergeCell ref="H3282:I3282"/>
    <mergeCell ref="H3283:I3283"/>
    <mergeCell ref="H3284:I3284"/>
    <mergeCell ref="H3285:I3285"/>
    <mergeCell ref="C3254:C3261"/>
    <mergeCell ref="H3254:I3254"/>
    <mergeCell ref="H3255:I3255"/>
    <mergeCell ref="H3256:I3256"/>
    <mergeCell ref="H3257:I3257"/>
    <mergeCell ref="H3258:I3258"/>
    <mergeCell ref="H3259:I3259"/>
    <mergeCell ref="H3260:I3260"/>
    <mergeCell ref="H3261:I3261"/>
    <mergeCell ref="C3262:C3269"/>
    <mergeCell ref="H3262:I3262"/>
    <mergeCell ref="H3263:I3263"/>
    <mergeCell ref="H3264:I3264"/>
    <mergeCell ref="H3265:I3265"/>
    <mergeCell ref="H3266:I3266"/>
    <mergeCell ref="H3267:I3267"/>
    <mergeCell ref="H3268:I3268"/>
    <mergeCell ref="H3269:I3269"/>
    <mergeCell ref="C3238:C3245"/>
    <mergeCell ref="H3238:I3238"/>
    <mergeCell ref="H3239:I3239"/>
    <mergeCell ref="H3240:I3240"/>
    <mergeCell ref="H3241:I3241"/>
    <mergeCell ref="H3242:I3242"/>
    <mergeCell ref="H3243:I3243"/>
    <mergeCell ref="H3244:I3244"/>
    <mergeCell ref="H3245:I3245"/>
    <mergeCell ref="C3246:C3253"/>
    <mergeCell ref="H3246:I3246"/>
    <mergeCell ref="H3247:I3247"/>
    <mergeCell ref="H3248:I3248"/>
    <mergeCell ref="H3249:I3249"/>
    <mergeCell ref="H3250:I3250"/>
    <mergeCell ref="H3251:I3251"/>
    <mergeCell ref="H3252:I3252"/>
    <mergeCell ref="H3253:I3253"/>
    <mergeCell ref="C3222:C3229"/>
    <mergeCell ref="H3222:I3222"/>
    <mergeCell ref="H3223:I3223"/>
    <mergeCell ref="H3224:I3224"/>
    <mergeCell ref="H3225:I3225"/>
    <mergeCell ref="H3226:I3226"/>
    <mergeCell ref="H3227:I3227"/>
    <mergeCell ref="H3228:I3228"/>
    <mergeCell ref="H3229:I3229"/>
    <mergeCell ref="C3230:C3237"/>
    <mergeCell ref="H3230:I3230"/>
    <mergeCell ref="H3231:I3231"/>
    <mergeCell ref="H3232:I3232"/>
    <mergeCell ref="H3233:I3233"/>
    <mergeCell ref="H3234:I3234"/>
    <mergeCell ref="H3235:I3235"/>
    <mergeCell ref="H3236:I3236"/>
    <mergeCell ref="H3237:I3237"/>
    <mergeCell ref="C3206:C3213"/>
    <mergeCell ref="H3206:I3206"/>
    <mergeCell ref="H3207:I3207"/>
    <mergeCell ref="H3208:I3208"/>
    <mergeCell ref="H3209:I3209"/>
    <mergeCell ref="H3210:I3210"/>
    <mergeCell ref="H3211:I3211"/>
    <mergeCell ref="H3212:I3212"/>
    <mergeCell ref="H3213:I3213"/>
    <mergeCell ref="C3214:C3221"/>
    <mergeCell ref="H3214:I3214"/>
    <mergeCell ref="H3215:I3215"/>
    <mergeCell ref="H3216:I3216"/>
    <mergeCell ref="H3217:I3217"/>
    <mergeCell ref="H3218:I3218"/>
    <mergeCell ref="H3219:I3219"/>
    <mergeCell ref="H3220:I3220"/>
    <mergeCell ref="H3221:I3221"/>
    <mergeCell ref="C3185:D3185"/>
    <mergeCell ref="H3185:I3185"/>
    <mergeCell ref="C3188:D3188"/>
    <mergeCell ref="E3188:G3188"/>
    <mergeCell ref="H3188:I3188"/>
    <mergeCell ref="H3189:I3189"/>
    <mergeCell ref="C3190:C3197"/>
    <mergeCell ref="H3190:I3190"/>
    <mergeCell ref="H3191:I3191"/>
    <mergeCell ref="H3192:I3192"/>
    <mergeCell ref="H3193:I3193"/>
    <mergeCell ref="H3194:I3194"/>
    <mergeCell ref="H3195:I3195"/>
    <mergeCell ref="H3196:I3196"/>
    <mergeCell ref="H3197:I3197"/>
    <mergeCell ref="C3198:C3205"/>
    <mergeCell ref="H3198:I3198"/>
    <mergeCell ref="H3199:I3199"/>
    <mergeCell ref="H3200:I3200"/>
    <mergeCell ref="H3201:I3201"/>
    <mergeCell ref="H3202:I3202"/>
    <mergeCell ref="H3203:I3203"/>
    <mergeCell ref="H3204:I3204"/>
    <mergeCell ref="H3205:I3205"/>
    <mergeCell ref="C3169:C3176"/>
    <mergeCell ref="H3169:I3169"/>
    <mergeCell ref="H3170:I3170"/>
    <mergeCell ref="H3171:I3171"/>
    <mergeCell ref="H3172:I3172"/>
    <mergeCell ref="H3173:I3173"/>
    <mergeCell ref="H3174:I3174"/>
    <mergeCell ref="H3175:I3175"/>
    <mergeCell ref="H3176:I3176"/>
    <mergeCell ref="C3177:C3184"/>
    <mergeCell ref="H3177:I3177"/>
    <mergeCell ref="H3178:I3178"/>
    <mergeCell ref="H3179:I3179"/>
    <mergeCell ref="H3180:I3180"/>
    <mergeCell ref="H3181:I3181"/>
    <mergeCell ref="H3182:I3182"/>
    <mergeCell ref="H3183:I3183"/>
    <mergeCell ref="H3184:I3184"/>
    <mergeCell ref="C3153:C3160"/>
    <mergeCell ref="H3153:I3153"/>
    <mergeCell ref="H3154:I3154"/>
    <mergeCell ref="H3155:I3155"/>
    <mergeCell ref="H3156:I3156"/>
    <mergeCell ref="H3157:I3157"/>
    <mergeCell ref="H3158:I3158"/>
    <mergeCell ref="H3159:I3159"/>
    <mergeCell ref="H3160:I3160"/>
    <mergeCell ref="C3161:C3168"/>
    <mergeCell ref="H3161:I3161"/>
    <mergeCell ref="H3162:I3162"/>
    <mergeCell ref="H3163:I3163"/>
    <mergeCell ref="H3164:I3164"/>
    <mergeCell ref="H3165:I3165"/>
    <mergeCell ref="H3166:I3166"/>
    <mergeCell ref="H3167:I3167"/>
    <mergeCell ref="H3168:I3168"/>
    <mergeCell ref="C3137:C3144"/>
    <mergeCell ref="H3137:I3137"/>
    <mergeCell ref="H3138:I3138"/>
    <mergeCell ref="H3139:I3139"/>
    <mergeCell ref="H3140:I3140"/>
    <mergeCell ref="H3141:I3141"/>
    <mergeCell ref="H3142:I3142"/>
    <mergeCell ref="H3143:I3143"/>
    <mergeCell ref="H3144:I3144"/>
    <mergeCell ref="C3145:C3152"/>
    <mergeCell ref="H3145:I3145"/>
    <mergeCell ref="H3146:I3146"/>
    <mergeCell ref="H3147:I3147"/>
    <mergeCell ref="H3148:I3148"/>
    <mergeCell ref="H3149:I3149"/>
    <mergeCell ref="H3150:I3150"/>
    <mergeCell ref="H3151:I3151"/>
    <mergeCell ref="H3152:I3152"/>
    <mergeCell ref="C3121:C3128"/>
    <mergeCell ref="H3121:I3121"/>
    <mergeCell ref="H3122:I3122"/>
    <mergeCell ref="H3123:I3123"/>
    <mergeCell ref="H3124:I3124"/>
    <mergeCell ref="H3125:I3125"/>
    <mergeCell ref="H3126:I3126"/>
    <mergeCell ref="H3127:I3127"/>
    <mergeCell ref="H3128:I3128"/>
    <mergeCell ref="C3129:C3136"/>
    <mergeCell ref="H3129:I3129"/>
    <mergeCell ref="H3130:I3130"/>
    <mergeCell ref="H3131:I3131"/>
    <mergeCell ref="H3132:I3132"/>
    <mergeCell ref="H3133:I3133"/>
    <mergeCell ref="H3134:I3134"/>
    <mergeCell ref="H3135:I3135"/>
    <mergeCell ref="H3136:I3136"/>
    <mergeCell ref="C3105:C3112"/>
    <mergeCell ref="H3105:I3105"/>
    <mergeCell ref="H3106:I3106"/>
    <mergeCell ref="H3107:I3107"/>
    <mergeCell ref="H3108:I3108"/>
    <mergeCell ref="H3109:I3109"/>
    <mergeCell ref="H3110:I3110"/>
    <mergeCell ref="H3111:I3111"/>
    <mergeCell ref="H3112:I3112"/>
    <mergeCell ref="C3113:C3120"/>
    <mergeCell ref="H3113:I3113"/>
    <mergeCell ref="H3114:I3114"/>
    <mergeCell ref="H3115:I3115"/>
    <mergeCell ref="H3116:I3116"/>
    <mergeCell ref="H3117:I3117"/>
    <mergeCell ref="H3118:I3118"/>
    <mergeCell ref="H3119:I3119"/>
    <mergeCell ref="H3120:I3120"/>
    <mergeCell ref="C3089:C3096"/>
    <mergeCell ref="H3089:I3089"/>
    <mergeCell ref="H3090:I3090"/>
    <mergeCell ref="H3091:I3091"/>
    <mergeCell ref="H3092:I3092"/>
    <mergeCell ref="H3093:I3093"/>
    <mergeCell ref="H3094:I3094"/>
    <mergeCell ref="H3095:I3095"/>
    <mergeCell ref="H3096:I3096"/>
    <mergeCell ref="C3097:C3104"/>
    <mergeCell ref="H3097:I3097"/>
    <mergeCell ref="H3098:I3098"/>
    <mergeCell ref="H3099:I3099"/>
    <mergeCell ref="H3100:I3100"/>
    <mergeCell ref="H3101:I3101"/>
    <mergeCell ref="H3102:I3102"/>
    <mergeCell ref="H3103:I3103"/>
    <mergeCell ref="H3104:I3104"/>
    <mergeCell ref="C3073:C3080"/>
    <mergeCell ref="H3073:I3073"/>
    <mergeCell ref="H3074:I3074"/>
    <mergeCell ref="H3075:I3075"/>
    <mergeCell ref="H3076:I3076"/>
    <mergeCell ref="H3077:I3077"/>
    <mergeCell ref="H3078:I3078"/>
    <mergeCell ref="H3079:I3079"/>
    <mergeCell ref="H3080:I3080"/>
    <mergeCell ref="C3081:C3088"/>
    <mergeCell ref="H3081:I3081"/>
    <mergeCell ref="H3082:I3082"/>
    <mergeCell ref="H3083:I3083"/>
    <mergeCell ref="H3084:I3084"/>
    <mergeCell ref="H3085:I3085"/>
    <mergeCell ref="H3086:I3086"/>
    <mergeCell ref="H3087:I3087"/>
    <mergeCell ref="H3088:I3088"/>
    <mergeCell ref="C3057:C3064"/>
    <mergeCell ref="H3057:I3057"/>
    <mergeCell ref="H3058:I3058"/>
    <mergeCell ref="H3059:I3059"/>
    <mergeCell ref="H3060:I3060"/>
    <mergeCell ref="H3061:I3061"/>
    <mergeCell ref="H3062:I3062"/>
    <mergeCell ref="H3063:I3063"/>
    <mergeCell ref="H3064:I3064"/>
    <mergeCell ref="C3065:C3072"/>
    <mergeCell ref="H3065:I3065"/>
    <mergeCell ref="H3066:I3066"/>
    <mergeCell ref="H3067:I3067"/>
    <mergeCell ref="H3068:I3068"/>
    <mergeCell ref="H3069:I3069"/>
    <mergeCell ref="H3070:I3070"/>
    <mergeCell ref="H3071:I3071"/>
    <mergeCell ref="H3072:I3072"/>
    <mergeCell ref="C3041:C3048"/>
    <mergeCell ref="H3041:I3041"/>
    <mergeCell ref="H3042:I3042"/>
    <mergeCell ref="H3043:I3043"/>
    <mergeCell ref="H3044:I3044"/>
    <mergeCell ref="H3045:I3045"/>
    <mergeCell ref="H3046:I3046"/>
    <mergeCell ref="H3047:I3047"/>
    <mergeCell ref="H3048:I3048"/>
    <mergeCell ref="C3049:C3056"/>
    <mergeCell ref="H3049:I3049"/>
    <mergeCell ref="H3050:I3050"/>
    <mergeCell ref="H3051:I3051"/>
    <mergeCell ref="H3052:I3052"/>
    <mergeCell ref="H3053:I3053"/>
    <mergeCell ref="H3054:I3054"/>
    <mergeCell ref="H3055:I3055"/>
    <mergeCell ref="H3056:I3056"/>
    <mergeCell ref="C3020:D3020"/>
    <mergeCell ref="H3020:I3020"/>
    <mergeCell ref="C3023:D3023"/>
    <mergeCell ref="E3023:G3023"/>
    <mergeCell ref="H3023:I3023"/>
    <mergeCell ref="H3024:I3024"/>
    <mergeCell ref="C3025:C3032"/>
    <mergeCell ref="H3025:I3025"/>
    <mergeCell ref="H3026:I3026"/>
    <mergeCell ref="H3027:I3027"/>
    <mergeCell ref="H3028:I3028"/>
    <mergeCell ref="H3029:I3029"/>
    <mergeCell ref="H3030:I3030"/>
    <mergeCell ref="H3031:I3031"/>
    <mergeCell ref="H3032:I3032"/>
    <mergeCell ref="C3033:C3040"/>
    <mergeCell ref="H3033:I3033"/>
    <mergeCell ref="H3034:I3034"/>
    <mergeCell ref="H3035:I3035"/>
    <mergeCell ref="H3036:I3036"/>
    <mergeCell ref="H3037:I3037"/>
    <mergeCell ref="H3038:I3038"/>
    <mergeCell ref="H3039:I3039"/>
    <mergeCell ref="H3040:I3040"/>
    <mergeCell ref="C3004:C3011"/>
    <mergeCell ref="H3004:I3004"/>
    <mergeCell ref="H3005:I3005"/>
    <mergeCell ref="H3006:I3006"/>
    <mergeCell ref="H3007:I3007"/>
    <mergeCell ref="H3008:I3008"/>
    <mergeCell ref="H3009:I3009"/>
    <mergeCell ref="H3010:I3010"/>
    <mergeCell ref="H3011:I3011"/>
    <mergeCell ref="C3012:C3019"/>
    <mergeCell ref="H3012:I3012"/>
    <mergeCell ref="H3013:I3013"/>
    <mergeCell ref="H3014:I3014"/>
    <mergeCell ref="H3015:I3015"/>
    <mergeCell ref="H3016:I3016"/>
    <mergeCell ref="H3017:I3017"/>
    <mergeCell ref="H3018:I3018"/>
    <mergeCell ref="H3019:I3019"/>
    <mergeCell ref="C2988:C2995"/>
    <mergeCell ref="H2988:I2988"/>
    <mergeCell ref="H2989:I2989"/>
    <mergeCell ref="H2990:I2990"/>
    <mergeCell ref="H2991:I2991"/>
    <mergeCell ref="H2992:I2992"/>
    <mergeCell ref="H2993:I2993"/>
    <mergeCell ref="H2994:I2994"/>
    <mergeCell ref="H2995:I2995"/>
    <mergeCell ref="C2996:C3003"/>
    <mergeCell ref="H2996:I2996"/>
    <mergeCell ref="H2997:I2997"/>
    <mergeCell ref="H2998:I2998"/>
    <mergeCell ref="H2999:I2999"/>
    <mergeCell ref="H3000:I3000"/>
    <mergeCell ref="H3001:I3001"/>
    <mergeCell ref="H3002:I3002"/>
    <mergeCell ref="H3003:I3003"/>
    <mergeCell ref="C2972:C2979"/>
    <mergeCell ref="H2972:I2972"/>
    <mergeCell ref="H2973:I2973"/>
    <mergeCell ref="H2974:I2974"/>
    <mergeCell ref="H2975:I2975"/>
    <mergeCell ref="H2976:I2976"/>
    <mergeCell ref="H2977:I2977"/>
    <mergeCell ref="H2978:I2978"/>
    <mergeCell ref="H2979:I2979"/>
    <mergeCell ref="C2980:C2987"/>
    <mergeCell ref="H2980:I2980"/>
    <mergeCell ref="H2981:I2981"/>
    <mergeCell ref="H2982:I2982"/>
    <mergeCell ref="H2983:I2983"/>
    <mergeCell ref="H2984:I2984"/>
    <mergeCell ref="H2985:I2985"/>
    <mergeCell ref="H2986:I2986"/>
    <mergeCell ref="H2987:I2987"/>
    <mergeCell ref="C2956:C2963"/>
    <mergeCell ref="H2956:I2956"/>
    <mergeCell ref="H2957:I2957"/>
    <mergeCell ref="H2958:I2958"/>
    <mergeCell ref="H2959:I2959"/>
    <mergeCell ref="H2960:I2960"/>
    <mergeCell ref="H2961:I2961"/>
    <mergeCell ref="H2962:I2962"/>
    <mergeCell ref="H2963:I2963"/>
    <mergeCell ref="C2964:C2971"/>
    <mergeCell ref="H2964:I2964"/>
    <mergeCell ref="H2965:I2965"/>
    <mergeCell ref="H2966:I2966"/>
    <mergeCell ref="H2967:I2967"/>
    <mergeCell ref="H2968:I2968"/>
    <mergeCell ref="H2969:I2969"/>
    <mergeCell ref="H2970:I2970"/>
    <mergeCell ref="H2971:I2971"/>
    <mergeCell ref="C2940:C2947"/>
    <mergeCell ref="H2940:I2940"/>
    <mergeCell ref="H2941:I2941"/>
    <mergeCell ref="H2942:I2942"/>
    <mergeCell ref="H2943:I2943"/>
    <mergeCell ref="H2944:I2944"/>
    <mergeCell ref="H2945:I2945"/>
    <mergeCell ref="H2946:I2946"/>
    <mergeCell ref="H2947:I2947"/>
    <mergeCell ref="C2948:C2955"/>
    <mergeCell ref="H2948:I2948"/>
    <mergeCell ref="H2949:I2949"/>
    <mergeCell ref="H2950:I2950"/>
    <mergeCell ref="H2951:I2951"/>
    <mergeCell ref="H2952:I2952"/>
    <mergeCell ref="H2953:I2953"/>
    <mergeCell ref="H2954:I2954"/>
    <mergeCell ref="H2955:I2955"/>
    <mergeCell ref="C2924:C2931"/>
    <mergeCell ref="H2924:I2924"/>
    <mergeCell ref="H2925:I2925"/>
    <mergeCell ref="H2926:I2926"/>
    <mergeCell ref="H2927:I2927"/>
    <mergeCell ref="H2928:I2928"/>
    <mergeCell ref="H2929:I2929"/>
    <mergeCell ref="H2930:I2930"/>
    <mergeCell ref="H2931:I2931"/>
    <mergeCell ref="C2932:C2939"/>
    <mergeCell ref="H2932:I2932"/>
    <mergeCell ref="H2933:I2933"/>
    <mergeCell ref="H2934:I2934"/>
    <mergeCell ref="H2935:I2935"/>
    <mergeCell ref="H2936:I2936"/>
    <mergeCell ref="H2937:I2937"/>
    <mergeCell ref="H2938:I2938"/>
    <mergeCell ref="H2939:I2939"/>
    <mergeCell ref="C2908:C2915"/>
    <mergeCell ref="H2908:I2908"/>
    <mergeCell ref="H2909:I2909"/>
    <mergeCell ref="H2910:I2910"/>
    <mergeCell ref="H2911:I2911"/>
    <mergeCell ref="H2912:I2912"/>
    <mergeCell ref="H2913:I2913"/>
    <mergeCell ref="H2914:I2914"/>
    <mergeCell ref="H2915:I2915"/>
    <mergeCell ref="C2916:C2923"/>
    <mergeCell ref="H2916:I2916"/>
    <mergeCell ref="H2917:I2917"/>
    <mergeCell ref="H2918:I2918"/>
    <mergeCell ref="H2919:I2919"/>
    <mergeCell ref="H2920:I2920"/>
    <mergeCell ref="H2921:I2921"/>
    <mergeCell ref="H2922:I2922"/>
    <mergeCell ref="H2923:I2923"/>
    <mergeCell ref="C2892:C2899"/>
    <mergeCell ref="H2892:I2892"/>
    <mergeCell ref="H2893:I2893"/>
    <mergeCell ref="H2894:I2894"/>
    <mergeCell ref="H2895:I2895"/>
    <mergeCell ref="H2896:I2896"/>
    <mergeCell ref="H2897:I2897"/>
    <mergeCell ref="H2898:I2898"/>
    <mergeCell ref="H2899:I2899"/>
    <mergeCell ref="C2900:C2907"/>
    <mergeCell ref="H2900:I2900"/>
    <mergeCell ref="H2901:I2901"/>
    <mergeCell ref="H2902:I2902"/>
    <mergeCell ref="H2903:I2903"/>
    <mergeCell ref="H2904:I2904"/>
    <mergeCell ref="H2905:I2905"/>
    <mergeCell ref="H2906:I2906"/>
    <mergeCell ref="H2907:I2907"/>
    <mergeCell ref="C2876:C2883"/>
    <mergeCell ref="H2876:I2876"/>
    <mergeCell ref="H2877:I2877"/>
    <mergeCell ref="H2878:I2878"/>
    <mergeCell ref="H2879:I2879"/>
    <mergeCell ref="H2880:I2880"/>
    <mergeCell ref="H2881:I2881"/>
    <mergeCell ref="H2882:I2882"/>
    <mergeCell ref="H2883:I2883"/>
    <mergeCell ref="C2884:C2891"/>
    <mergeCell ref="H2884:I2884"/>
    <mergeCell ref="H2885:I2885"/>
    <mergeCell ref="H2886:I2886"/>
    <mergeCell ref="H2887:I2887"/>
    <mergeCell ref="H2888:I2888"/>
    <mergeCell ref="H2889:I2889"/>
    <mergeCell ref="H2890:I2890"/>
    <mergeCell ref="H2891:I2891"/>
    <mergeCell ref="C2855:D2855"/>
    <mergeCell ref="H2855:I2855"/>
    <mergeCell ref="C2858:D2858"/>
    <mergeCell ref="E2858:G2858"/>
    <mergeCell ref="H2858:I2858"/>
    <mergeCell ref="H2859:I2859"/>
    <mergeCell ref="C2860:C2867"/>
    <mergeCell ref="H2860:I2860"/>
    <mergeCell ref="H2861:I2861"/>
    <mergeCell ref="H2862:I2862"/>
    <mergeCell ref="H2863:I2863"/>
    <mergeCell ref="H2864:I2864"/>
    <mergeCell ref="H2865:I2865"/>
    <mergeCell ref="H2866:I2866"/>
    <mergeCell ref="H2867:I2867"/>
    <mergeCell ref="C2868:C2875"/>
    <mergeCell ref="H2868:I2868"/>
    <mergeCell ref="H2869:I2869"/>
    <mergeCell ref="H2870:I2870"/>
    <mergeCell ref="H2871:I2871"/>
    <mergeCell ref="H2872:I2872"/>
    <mergeCell ref="H2873:I2873"/>
    <mergeCell ref="H2874:I2874"/>
    <mergeCell ref="H2875:I2875"/>
    <mergeCell ref="C2839:C2846"/>
    <mergeCell ref="H2839:I2839"/>
    <mergeCell ref="H2840:I2840"/>
    <mergeCell ref="H2841:I2841"/>
    <mergeCell ref="H2842:I2842"/>
    <mergeCell ref="H2843:I2843"/>
    <mergeCell ref="H2844:I2844"/>
    <mergeCell ref="H2845:I2845"/>
    <mergeCell ref="H2846:I2846"/>
    <mergeCell ref="C2847:C2854"/>
    <mergeCell ref="H2847:I2847"/>
    <mergeCell ref="H2848:I2848"/>
    <mergeCell ref="H2849:I2849"/>
    <mergeCell ref="H2850:I2850"/>
    <mergeCell ref="H2851:I2851"/>
    <mergeCell ref="H2852:I2852"/>
    <mergeCell ref="H2853:I2853"/>
    <mergeCell ref="H2854:I2854"/>
    <mergeCell ref="C2823:C2830"/>
    <mergeCell ref="H2823:I2823"/>
    <mergeCell ref="H2824:I2824"/>
    <mergeCell ref="H2825:I2825"/>
    <mergeCell ref="H2826:I2826"/>
    <mergeCell ref="H2827:I2827"/>
    <mergeCell ref="H2828:I2828"/>
    <mergeCell ref="H2829:I2829"/>
    <mergeCell ref="H2830:I2830"/>
    <mergeCell ref="C2831:C2838"/>
    <mergeCell ref="H2831:I2831"/>
    <mergeCell ref="H2832:I2832"/>
    <mergeCell ref="H2833:I2833"/>
    <mergeCell ref="H2834:I2834"/>
    <mergeCell ref="H2835:I2835"/>
    <mergeCell ref="H2836:I2836"/>
    <mergeCell ref="H2837:I2837"/>
    <mergeCell ref="H2838:I2838"/>
    <mergeCell ref="C2807:C2814"/>
    <mergeCell ref="H2807:I2807"/>
    <mergeCell ref="H2808:I2808"/>
    <mergeCell ref="H2809:I2809"/>
    <mergeCell ref="H2810:I2810"/>
    <mergeCell ref="H2811:I2811"/>
    <mergeCell ref="H2812:I2812"/>
    <mergeCell ref="H2813:I2813"/>
    <mergeCell ref="H2814:I2814"/>
    <mergeCell ref="C2815:C2822"/>
    <mergeCell ref="H2815:I2815"/>
    <mergeCell ref="H2816:I2816"/>
    <mergeCell ref="H2817:I2817"/>
    <mergeCell ref="H2818:I2818"/>
    <mergeCell ref="H2819:I2819"/>
    <mergeCell ref="H2820:I2820"/>
    <mergeCell ref="H2821:I2821"/>
    <mergeCell ref="H2822:I2822"/>
    <mergeCell ref="C2791:C2798"/>
    <mergeCell ref="H2791:I2791"/>
    <mergeCell ref="H2792:I2792"/>
    <mergeCell ref="H2793:I2793"/>
    <mergeCell ref="H2794:I2794"/>
    <mergeCell ref="H2795:I2795"/>
    <mergeCell ref="H2796:I2796"/>
    <mergeCell ref="H2797:I2797"/>
    <mergeCell ref="H2798:I2798"/>
    <mergeCell ref="C2799:C2806"/>
    <mergeCell ref="H2799:I2799"/>
    <mergeCell ref="H2800:I2800"/>
    <mergeCell ref="H2801:I2801"/>
    <mergeCell ref="H2802:I2802"/>
    <mergeCell ref="H2803:I2803"/>
    <mergeCell ref="H2804:I2804"/>
    <mergeCell ref="H2805:I2805"/>
    <mergeCell ref="H2806:I2806"/>
    <mergeCell ref="C2775:C2782"/>
    <mergeCell ref="H2775:I2775"/>
    <mergeCell ref="H2776:I2776"/>
    <mergeCell ref="H2777:I2777"/>
    <mergeCell ref="H2778:I2778"/>
    <mergeCell ref="H2779:I2779"/>
    <mergeCell ref="H2780:I2780"/>
    <mergeCell ref="H2781:I2781"/>
    <mergeCell ref="H2782:I2782"/>
    <mergeCell ref="C2783:C2790"/>
    <mergeCell ref="H2783:I2783"/>
    <mergeCell ref="H2784:I2784"/>
    <mergeCell ref="H2785:I2785"/>
    <mergeCell ref="H2786:I2786"/>
    <mergeCell ref="H2787:I2787"/>
    <mergeCell ref="H2788:I2788"/>
    <mergeCell ref="H2789:I2789"/>
    <mergeCell ref="H2790:I2790"/>
    <mergeCell ref="C2759:C2766"/>
    <mergeCell ref="H2759:I2759"/>
    <mergeCell ref="H2760:I2760"/>
    <mergeCell ref="H2761:I2761"/>
    <mergeCell ref="H2762:I2762"/>
    <mergeCell ref="H2763:I2763"/>
    <mergeCell ref="H2764:I2764"/>
    <mergeCell ref="H2765:I2765"/>
    <mergeCell ref="H2766:I2766"/>
    <mergeCell ref="C2767:C2774"/>
    <mergeCell ref="H2767:I2767"/>
    <mergeCell ref="H2768:I2768"/>
    <mergeCell ref="H2769:I2769"/>
    <mergeCell ref="H2770:I2770"/>
    <mergeCell ref="H2771:I2771"/>
    <mergeCell ref="H2772:I2772"/>
    <mergeCell ref="H2773:I2773"/>
    <mergeCell ref="H2774:I2774"/>
    <mergeCell ref="C2743:C2750"/>
    <mergeCell ref="H2743:I2743"/>
    <mergeCell ref="H2744:I2744"/>
    <mergeCell ref="H2745:I2745"/>
    <mergeCell ref="H2746:I2746"/>
    <mergeCell ref="H2747:I2747"/>
    <mergeCell ref="H2748:I2748"/>
    <mergeCell ref="H2749:I2749"/>
    <mergeCell ref="H2750:I2750"/>
    <mergeCell ref="C2751:C2758"/>
    <mergeCell ref="H2751:I2751"/>
    <mergeCell ref="H2752:I2752"/>
    <mergeCell ref="H2753:I2753"/>
    <mergeCell ref="H2754:I2754"/>
    <mergeCell ref="H2755:I2755"/>
    <mergeCell ref="H2756:I2756"/>
    <mergeCell ref="H2757:I2757"/>
    <mergeCell ref="H2758:I2758"/>
    <mergeCell ref="C2727:C2734"/>
    <mergeCell ref="H2727:I2727"/>
    <mergeCell ref="H2728:I2728"/>
    <mergeCell ref="H2729:I2729"/>
    <mergeCell ref="H2730:I2730"/>
    <mergeCell ref="H2731:I2731"/>
    <mergeCell ref="H2732:I2732"/>
    <mergeCell ref="H2733:I2733"/>
    <mergeCell ref="H2734:I2734"/>
    <mergeCell ref="C2735:C2742"/>
    <mergeCell ref="H2735:I2735"/>
    <mergeCell ref="H2736:I2736"/>
    <mergeCell ref="H2737:I2737"/>
    <mergeCell ref="H2738:I2738"/>
    <mergeCell ref="H2739:I2739"/>
    <mergeCell ref="H2740:I2740"/>
    <mergeCell ref="H2741:I2741"/>
    <mergeCell ref="H2742:I2742"/>
    <mergeCell ref="C2711:C2718"/>
    <mergeCell ref="H2711:I2711"/>
    <mergeCell ref="H2712:I2712"/>
    <mergeCell ref="H2713:I2713"/>
    <mergeCell ref="H2714:I2714"/>
    <mergeCell ref="H2715:I2715"/>
    <mergeCell ref="H2716:I2716"/>
    <mergeCell ref="H2717:I2717"/>
    <mergeCell ref="H2718:I2718"/>
    <mergeCell ref="C2719:C2726"/>
    <mergeCell ref="H2719:I2719"/>
    <mergeCell ref="H2720:I2720"/>
    <mergeCell ref="H2721:I2721"/>
    <mergeCell ref="H2722:I2722"/>
    <mergeCell ref="H2723:I2723"/>
    <mergeCell ref="H2724:I2724"/>
    <mergeCell ref="H2725:I2725"/>
    <mergeCell ref="H2726:I2726"/>
    <mergeCell ref="C2690:D2690"/>
    <mergeCell ref="H2690:I2690"/>
    <mergeCell ref="C2693:D2693"/>
    <mergeCell ref="E2693:G2693"/>
    <mergeCell ref="H2693:I2693"/>
    <mergeCell ref="H2694:I2694"/>
    <mergeCell ref="C2695:C2702"/>
    <mergeCell ref="H2695:I2695"/>
    <mergeCell ref="H2696:I2696"/>
    <mergeCell ref="H2697:I2697"/>
    <mergeCell ref="H2698:I2698"/>
    <mergeCell ref="H2699:I2699"/>
    <mergeCell ref="H2700:I2700"/>
    <mergeCell ref="H2701:I2701"/>
    <mergeCell ref="H2702:I2702"/>
    <mergeCell ref="C2703:C2710"/>
    <mergeCell ref="H2703:I2703"/>
    <mergeCell ref="H2704:I2704"/>
    <mergeCell ref="H2705:I2705"/>
    <mergeCell ref="H2706:I2706"/>
    <mergeCell ref="H2707:I2707"/>
    <mergeCell ref="H2708:I2708"/>
    <mergeCell ref="H2709:I2709"/>
    <mergeCell ref="H2710:I2710"/>
    <mergeCell ref="C2674:C2681"/>
    <mergeCell ref="H2674:I2674"/>
    <mergeCell ref="H2675:I2675"/>
    <mergeCell ref="H2676:I2676"/>
    <mergeCell ref="H2677:I2677"/>
    <mergeCell ref="H2678:I2678"/>
    <mergeCell ref="H2679:I2679"/>
    <mergeCell ref="H2680:I2680"/>
    <mergeCell ref="H2681:I2681"/>
    <mergeCell ref="C2682:C2689"/>
    <mergeCell ref="H2682:I2682"/>
    <mergeCell ref="H2683:I2683"/>
    <mergeCell ref="H2684:I2684"/>
    <mergeCell ref="H2685:I2685"/>
    <mergeCell ref="H2686:I2686"/>
    <mergeCell ref="H2687:I2687"/>
    <mergeCell ref="H2688:I2688"/>
    <mergeCell ref="H2689:I2689"/>
    <mergeCell ref="C2658:C2665"/>
    <mergeCell ref="H2658:I2658"/>
    <mergeCell ref="H2659:I2659"/>
    <mergeCell ref="H2660:I2660"/>
    <mergeCell ref="H2661:I2661"/>
    <mergeCell ref="H2662:I2662"/>
    <mergeCell ref="H2663:I2663"/>
    <mergeCell ref="H2664:I2664"/>
    <mergeCell ref="H2665:I2665"/>
    <mergeCell ref="C2666:C2673"/>
    <mergeCell ref="H2666:I2666"/>
    <mergeCell ref="H2667:I2667"/>
    <mergeCell ref="H2668:I2668"/>
    <mergeCell ref="H2669:I2669"/>
    <mergeCell ref="H2670:I2670"/>
    <mergeCell ref="H2671:I2671"/>
    <mergeCell ref="H2672:I2672"/>
    <mergeCell ref="H2673:I2673"/>
    <mergeCell ref="C2642:C2649"/>
    <mergeCell ref="H2642:I2642"/>
    <mergeCell ref="H2643:I2643"/>
    <mergeCell ref="H2644:I2644"/>
    <mergeCell ref="H2645:I2645"/>
    <mergeCell ref="H2646:I2646"/>
    <mergeCell ref="H2647:I2647"/>
    <mergeCell ref="H2648:I2648"/>
    <mergeCell ref="H2649:I2649"/>
    <mergeCell ref="C2650:C2657"/>
    <mergeCell ref="H2650:I2650"/>
    <mergeCell ref="H2651:I2651"/>
    <mergeCell ref="H2652:I2652"/>
    <mergeCell ref="H2653:I2653"/>
    <mergeCell ref="H2654:I2654"/>
    <mergeCell ref="H2655:I2655"/>
    <mergeCell ref="H2656:I2656"/>
    <mergeCell ref="H2657:I2657"/>
    <mergeCell ref="C2626:C2633"/>
    <mergeCell ref="H2626:I2626"/>
    <mergeCell ref="H2627:I2627"/>
    <mergeCell ref="H2628:I2628"/>
    <mergeCell ref="H2629:I2629"/>
    <mergeCell ref="H2630:I2630"/>
    <mergeCell ref="H2631:I2631"/>
    <mergeCell ref="H2632:I2632"/>
    <mergeCell ref="H2633:I2633"/>
    <mergeCell ref="C2634:C2641"/>
    <mergeCell ref="H2634:I2634"/>
    <mergeCell ref="H2635:I2635"/>
    <mergeCell ref="H2636:I2636"/>
    <mergeCell ref="H2637:I2637"/>
    <mergeCell ref="H2638:I2638"/>
    <mergeCell ref="H2639:I2639"/>
    <mergeCell ref="H2640:I2640"/>
    <mergeCell ref="H2641:I2641"/>
    <mergeCell ref="C2610:C2617"/>
    <mergeCell ref="H2610:I2610"/>
    <mergeCell ref="H2611:I2611"/>
    <mergeCell ref="H2612:I2612"/>
    <mergeCell ref="H2613:I2613"/>
    <mergeCell ref="H2614:I2614"/>
    <mergeCell ref="H2615:I2615"/>
    <mergeCell ref="H2616:I2616"/>
    <mergeCell ref="H2617:I2617"/>
    <mergeCell ref="C2618:C2625"/>
    <mergeCell ref="H2618:I2618"/>
    <mergeCell ref="H2619:I2619"/>
    <mergeCell ref="H2620:I2620"/>
    <mergeCell ref="H2621:I2621"/>
    <mergeCell ref="H2622:I2622"/>
    <mergeCell ref="H2623:I2623"/>
    <mergeCell ref="H2624:I2624"/>
    <mergeCell ref="H2625:I2625"/>
    <mergeCell ref="C2594:C2601"/>
    <mergeCell ref="H2594:I2594"/>
    <mergeCell ref="H2595:I2595"/>
    <mergeCell ref="H2596:I2596"/>
    <mergeCell ref="H2597:I2597"/>
    <mergeCell ref="H2598:I2598"/>
    <mergeCell ref="H2599:I2599"/>
    <mergeCell ref="H2600:I2600"/>
    <mergeCell ref="H2601:I2601"/>
    <mergeCell ref="C2602:C2609"/>
    <mergeCell ref="H2602:I2602"/>
    <mergeCell ref="H2603:I2603"/>
    <mergeCell ref="H2604:I2604"/>
    <mergeCell ref="H2605:I2605"/>
    <mergeCell ref="H2606:I2606"/>
    <mergeCell ref="H2607:I2607"/>
    <mergeCell ref="H2608:I2608"/>
    <mergeCell ref="H2609:I2609"/>
    <mergeCell ref="C2578:C2585"/>
    <mergeCell ref="H2578:I2578"/>
    <mergeCell ref="H2579:I2579"/>
    <mergeCell ref="H2580:I2580"/>
    <mergeCell ref="H2581:I2581"/>
    <mergeCell ref="H2582:I2582"/>
    <mergeCell ref="H2583:I2583"/>
    <mergeCell ref="H2584:I2584"/>
    <mergeCell ref="H2585:I2585"/>
    <mergeCell ref="C2586:C2593"/>
    <mergeCell ref="H2586:I2586"/>
    <mergeCell ref="H2587:I2587"/>
    <mergeCell ref="H2588:I2588"/>
    <mergeCell ref="H2589:I2589"/>
    <mergeCell ref="H2590:I2590"/>
    <mergeCell ref="H2591:I2591"/>
    <mergeCell ref="H2592:I2592"/>
    <mergeCell ref="H2593:I2593"/>
    <mergeCell ref="C2562:C2569"/>
    <mergeCell ref="H2562:I2562"/>
    <mergeCell ref="H2563:I2563"/>
    <mergeCell ref="H2564:I2564"/>
    <mergeCell ref="H2565:I2565"/>
    <mergeCell ref="H2566:I2566"/>
    <mergeCell ref="H2567:I2567"/>
    <mergeCell ref="H2568:I2568"/>
    <mergeCell ref="H2569:I2569"/>
    <mergeCell ref="C2570:C2577"/>
    <mergeCell ref="H2570:I2570"/>
    <mergeCell ref="H2571:I2571"/>
    <mergeCell ref="H2572:I2572"/>
    <mergeCell ref="H2573:I2573"/>
    <mergeCell ref="H2574:I2574"/>
    <mergeCell ref="H2575:I2575"/>
    <mergeCell ref="H2576:I2576"/>
    <mergeCell ref="H2577:I2577"/>
    <mergeCell ref="C2546:C2553"/>
    <mergeCell ref="H2546:I2546"/>
    <mergeCell ref="H2547:I2547"/>
    <mergeCell ref="H2548:I2548"/>
    <mergeCell ref="H2549:I2549"/>
    <mergeCell ref="H2550:I2550"/>
    <mergeCell ref="H2551:I2551"/>
    <mergeCell ref="H2552:I2552"/>
    <mergeCell ref="H2553:I2553"/>
    <mergeCell ref="C2554:C2561"/>
    <mergeCell ref="H2554:I2554"/>
    <mergeCell ref="H2555:I2555"/>
    <mergeCell ref="H2556:I2556"/>
    <mergeCell ref="H2557:I2557"/>
    <mergeCell ref="H2558:I2558"/>
    <mergeCell ref="H2559:I2559"/>
    <mergeCell ref="H2560:I2560"/>
    <mergeCell ref="H2561:I2561"/>
    <mergeCell ref="C2525:D2525"/>
    <mergeCell ref="H2525:I2525"/>
    <mergeCell ref="C2528:D2528"/>
    <mergeCell ref="E2528:G2528"/>
    <mergeCell ref="H2528:I2528"/>
    <mergeCell ref="H2529:I2529"/>
    <mergeCell ref="C2530:C2537"/>
    <mergeCell ref="H2530:I2530"/>
    <mergeCell ref="H2531:I2531"/>
    <mergeCell ref="H2532:I2532"/>
    <mergeCell ref="H2533:I2533"/>
    <mergeCell ref="H2534:I2534"/>
    <mergeCell ref="H2535:I2535"/>
    <mergeCell ref="H2536:I2536"/>
    <mergeCell ref="H2537:I2537"/>
    <mergeCell ref="C2538:C2545"/>
    <mergeCell ref="H2538:I2538"/>
    <mergeCell ref="H2539:I2539"/>
    <mergeCell ref="H2540:I2540"/>
    <mergeCell ref="H2541:I2541"/>
    <mergeCell ref="H2542:I2542"/>
    <mergeCell ref="H2543:I2543"/>
    <mergeCell ref="H2544:I2544"/>
    <mergeCell ref="H2545:I2545"/>
    <mergeCell ref="C2509:C2516"/>
    <mergeCell ref="H2509:I2509"/>
    <mergeCell ref="H2510:I2510"/>
    <mergeCell ref="H2511:I2511"/>
    <mergeCell ref="H2512:I2512"/>
    <mergeCell ref="H2513:I2513"/>
    <mergeCell ref="H2514:I2514"/>
    <mergeCell ref="H2515:I2515"/>
    <mergeCell ref="H2516:I2516"/>
    <mergeCell ref="C2517:C2524"/>
    <mergeCell ref="H2517:I2517"/>
    <mergeCell ref="H2518:I2518"/>
    <mergeCell ref="H2519:I2519"/>
    <mergeCell ref="H2520:I2520"/>
    <mergeCell ref="H2521:I2521"/>
    <mergeCell ref="H2522:I2522"/>
    <mergeCell ref="H2523:I2523"/>
    <mergeCell ref="H2524:I2524"/>
    <mergeCell ref="C2493:C2500"/>
    <mergeCell ref="H2493:I2493"/>
    <mergeCell ref="H2494:I2494"/>
    <mergeCell ref="H2495:I2495"/>
    <mergeCell ref="H2496:I2496"/>
    <mergeCell ref="H2497:I2497"/>
    <mergeCell ref="H2498:I2498"/>
    <mergeCell ref="H2499:I2499"/>
    <mergeCell ref="H2500:I2500"/>
    <mergeCell ref="C2501:C2508"/>
    <mergeCell ref="H2501:I2501"/>
    <mergeCell ref="H2502:I2502"/>
    <mergeCell ref="H2503:I2503"/>
    <mergeCell ref="H2504:I2504"/>
    <mergeCell ref="H2505:I2505"/>
    <mergeCell ref="H2506:I2506"/>
    <mergeCell ref="H2507:I2507"/>
    <mergeCell ref="H2508:I2508"/>
    <mergeCell ref="C2477:C2484"/>
    <mergeCell ref="H2477:I2477"/>
    <mergeCell ref="H2478:I2478"/>
    <mergeCell ref="H2479:I2479"/>
    <mergeCell ref="H2480:I2480"/>
    <mergeCell ref="H2481:I2481"/>
    <mergeCell ref="H2482:I2482"/>
    <mergeCell ref="H2483:I2483"/>
    <mergeCell ref="H2484:I2484"/>
    <mergeCell ref="C2485:C2492"/>
    <mergeCell ref="H2485:I2485"/>
    <mergeCell ref="H2486:I2486"/>
    <mergeCell ref="H2487:I2487"/>
    <mergeCell ref="H2488:I2488"/>
    <mergeCell ref="H2489:I2489"/>
    <mergeCell ref="H2490:I2490"/>
    <mergeCell ref="H2491:I2491"/>
    <mergeCell ref="H2492:I2492"/>
    <mergeCell ref="C2461:C2468"/>
    <mergeCell ref="H2461:I2461"/>
    <mergeCell ref="H2462:I2462"/>
    <mergeCell ref="H2463:I2463"/>
    <mergeCell ref="H2464:I2464"/>
    <mergeCell ref="H2465:I2465"/>
    <mergeCell ref="H2466:I2466"/>
    <mergeCell ref="H2467:I2467"/>
    <mergeCell ref="H2468:I2468"/>
    <mergeCell ref="C2469:C2476"/>
    <mergeCell ref="H2469:I2469"/>
    <mergeCell ref="H2470:I2470"/>
    <mergeCell ref="H2471:I2471"/>
    <mergeCell ref="H2472:I2472"/>
    <mergeCell ref="H2473:I2473"/>
    <mergeCell ref="H2474:I2474"/>
    <mergeCell ref="H2475:I2475"/>
    <mergeCell ref="H2476:I2476"/>
    <mergeCell ref="C2445:C2452"/>
    <mergeCell ref="H2445:I2445"/>
    <mergeCell ref="H2446:I2446"/>
    <mergeCell ref="H2447:I2447"/>
    <mergeCell ref="H2448:I2448"/>
    <mergeCell ref="H2449:I2449"/>
    <mergeCell ref="H2450:I2450"/>
    <mergeCell ref="H2451:I2451"/>
    <mergeCell ref="H2452:I2452"/>
    <mergeCell ref="C2453:C2460"/>
    <mergeCell ref="H2453:I2453"/>
    <mergeCell ref="H2454:I2454"/>
    <mergeCell ref="H2455:I2455"/>
    <mergeCell ref="H2456:I2456"/>
    <mergeCell ref="H2457:I2457"/>
    <mergeCell ref="H2458:I2458"/>
    <mergeCell ref="H2459:I2459"/>
    <mergeCell ref="H2460:I2460"/>
    <mergeCell ref="C2429:C2436"/>
    <mergeCell ref="H2429:I2429"/>
    <mergeCell ref="H2430:I2430"/>
    <mergeCell ref="H2431:I2431"/>
    <mergeCell ref="H2432:I2432"/>
    <mergeCell ref="H2433:I2433"/>
    <mergeCell ref="H2434:I2434"/>
    <mergeCell ref="H2435:I2435"/>
    <mergeCell ref="H2436:I2436"/>
    <mergeCell ref="C2437:C2444"/>
    <mergeCell ref="H2437:I2437"/>
    <mergeCell ref="H2438:I2438"/>
    <mergeCell ref="H2439:I2439"/>
    <mergeCell ref="H2440:I2440"/>
    <mergeCell ref="H2441:I2441"/>
    <mergeCell ref="H2442:I2442"/>
    <mergeCell ref="H2443:I2443"/>
    <mergeCell ref="H2444:I2444"/>
    <mergeCell ref="C2413:C2420"/>
    <mergeCell ref="H2413:I2413"/>
    <mergeCell ref="H2414:I2414"/>
    <mergeCell ref="H2415:I2415"/>
    <mergeCell ref="H2416:I2416"/>
    <mergeCell ref="H2417:I2417"/>
    <mergeCell ref="H2418:I2418"/>
    <mergeCell ref="H2419:I2419"/>
    <mergeCell ref="H2420:I2420"/>
    <mergeCell ref="C2421:C2428"/>
    <mergeCell ref="H2421:I2421"/>
    <mergeCell ref="H2422:I2422"/>
    <mergeCell ref="H2423:I2423"/>
    <mergeCell ref="H2424:I2424"/>
    <mergeCell ref="H2425:I2425"/>
    <mergeCell ref="H2426:I2426"/>
    <mergeCell ref="H2427:I2427"/>
    <mergeCell ref="H2428:I2428"/>
    <mergeCell ref="C2397:C2404"/>
    <mergeCell ref="H2397:I2397"/>
    <mergeCell ref="H2398:I2398"/>
    <mergeCell ref="H2399:I2399"/>
    <mergeCell ref="H2400:I2400"/>
    <mergeCell ref="H2401:I2401"/>
    <mergeCell ref="H2402:I2402"/>
    <mergeCell ref="H2403:I2403"/>
    <mergeCell ref="H2404:I2404"/>
    <mergeCell ref="C2405:C2412"/>
    <mergeCell ref="H2405:I2405"/>
    <mergeCell ref="H2406:I2406"/>
    <mergeCell ref="H2407:I2407"/>
    <mergeCell ref="H2408:I2408"/>
    <mergeCell ref="H2409:I2409"/>
    <mergeCell ref="H2410:I2410"/>
    <mergeCell ref="H2411:I2411"/>
    <mergeCell ref="H2412:I2412"/>
    <mergeCell ref="C2381:C2388"/>
    <mergeCell ref="H2381:I2381"/>
    <mergeCell ref="H2382:I2382"/>
    <mergeCell ref="H2383:I2383"/>
    <mergeCell ref="H2384:I2384"/>
    <mergeCell ref="H2385:I2385"/>
    <mergeCell ref="H2386:I2386"/>
    <mergeCell ref="H2387:I2387"/>
    <mergeCell ref="H2388:I2388"/>
    <mergeCell ref="C2389:C2396"/>
    <mergeCell ref="H2389:I2389"/>
    <mergeCell ref="H2390:I2390"/>
    <mergeCell ref="H2391:I2391"/>
    <mergeCell ref="H2392:I2392"/>
    <mergeCell ref="H2393:I2393"/>
    <mergeCell ref="H2394:I2394"/>
    <mergeCell ref="H2395:I2395"/>
    <mergeCell ref="H2396:I2396"/>
    <mergeCell ref="C2360:D2360"/>
    <mergeCell ref="H2360:I2360"/>
    <mergeCell ref="C2363:D2363"/>
    <mergeCell ref="E2363:G2363"/>
    <mergeCell ref="H2363:I2363"/>
    <mergeCell ref="H2364:I2364"/>
    <mergeCell ref="C2365:C2372"/>
    <mergeCell ref="H2365:I2365"/>
    <mergeCell ref="H2366:I2366"/>
    <mergeCell ref="H2367:I2367"/>
    <mergeCell ref="H2368:I2368"/>
    <mergeCell ref="H2369:I2369"/>
    <mergeCell ref="H2370:I2370"/>
    <mergeCell ref="H2371:I2371"/>
    <mergeCell ref="H2372:I2372"/>
    <mergeCell ref="C2373:C2380"/>
    <mergeCell ref="H2373:I2373"/>
    <mergeCell ref="H2374:I2374"/>
    <mergeCell ref="H2375:I2375"/>
    <mergeCell ref="H2376:I2376"/>
    <mergeCell ref="H2377:I2377"/>
    <mergeCell ref="H2378:I2378"/>
    <mergeCell ref="H2379:I2379"/>
    <mergeCell ref="H2380:I2380"/>
    <mergeCell ref="C2344:C2351"/>
    <mergeCell ref="H2344:I2344"/>
    <mergeCell ref="H2345:I2345"/>
    <mergeCell ref="H2346:I2346"/>
    <mergeCell ref="H2347:I2347"/>
    <mergeCell ref="H2348:I2348"/>
    <mergeCell ref="H2349:I2349"/>
    <mergeCell ref="H2350:I2350"/>
    <mergeCell ref="H2351:I2351"/>
    <mergeCell ref="C2352:C2359"/>
    <mergeCell ref="H2352:I2352"/>
    <mergeCell ref="H2353:I2353"/>
    <mergeCell ref="H2354:I2354"/>
    <mergeCell ref="H2355:I2355"/>
    <mergeCell ref="H2356:I2356"/>
    <mergeCell ref="H2357:I2357"/>
    <mergeCell ref="H2358:I2358"/>
    <mergeCell ref="H2359:I2359"/>
    <mergeCell ref="C2328:C2335"/>
    <mergeCell ref="H2328:I2328"/>
    <mergeCell ref="H2329:I2329"/>
    <mergeCell ref="H2330:I2330"/>
    <mergeCell ref="H2331:I2331"/>
    <mergeCell ref="H2332:I2332"/>
    <mergeCell ref="H2333:I2333"/>
    <mergeCell ref="H2334:I2334"/>
    <mergeCell ref="H2335:I2335"/>
    <mergeCell ref="C2336:C2343"/>
    <mergeCell ref="H2336:I2336"/>
    <mergeCell ref="H2337:I2337"/>
    <mergeCell ref="H2338:I2338"/>
    <mergeCell ref="H2339:I2339"/>
    <mergeCell ref="H2340:I2340"/>
    <mergeCell ref="H2341:I2341"/>
    <mergeCell ref="H2342:I2342"/>
    <mergeCell ref="H2343:I2343"/>
    <mergeCell ref="C2312:C2319"/>
    <mergeCell ref="H2312:I2312"/>
    <mergeCell ref="H2313:I2313"/>
    <mergeCell ref="H2314:I2314"/>
    <mergeCell ref="H2315:I2315"/>
    <mergeCell ref="H2316:I2316"/>
    <mergeCell ref="H2317:I2317"/>
    <mergeCell ref="H2318:I2318"/>
    <mergeCell ref="H2319:I2319"/>
    <mergeCell ref="C2320:C2327"/>
    <mergeCell ref="H2320:I2320"/>
    <mergeCell ref="H2321:I2321"/>
    <mergeCell ref="H2322:I2322"/>
    <mergeCell ref="H2323:I2323"/>
    <mergeCell ref="H2324:I2324"/>
    <mergeCell ref="H2325:I2325"/>
    <mergeCell ref="H2326:I2326"/>
    <mergeCell ref="H2327:I2327"/>
    <mergeCell ref="C2296:C2303"/>
    <mergeCell ref="H2296:I2296"/>
    <mergeCell ref="H2297:I2297"/>
    <mergeCell ref="H2298:I2298"/>
    <mergeCell ref="H2299:I2299"/>
    <mergeCell ref="H2300:I2300"/>
    <mergeCell ref="H2301:I2301"/>
    <mergeCell ref="H2302:I2302"/>
    <mergeCell ref="H2303:I2303"/>
    <mergeCell ref="C2304:C2311"/>
    <mergeCell ref="H2304:I2304"/>
    <mergeCell ref="H2305:I2305"/>
    <mergeCell ref="H2306:I2306"/>
    <mergeCell ref="H2307:I2307"/>
    <mergeCell ref="H2308:I2308"/>
    <mergeCell ref="H2309:I2309"/>
    <mergeCell ref="H2310:I2310"/>
    <mergeCell ref="H2311:I2311"/>
    <mergeCell ref="C2280:C2287"/>
    <mergeCell ref="H2280:I2280"/>
    <mergeCell ref="H2281:I2281"/>
    <mergeCell ref="H2282:I2282"/>
    <mergeCell ref="H2283:I2283"/>
    <mergeCell ref="H2284:I2284"/>
    <mergeCell ref="H2285:I2285"/>
    <mergeCell ref="H2286:I2286"/>
    <mergeCell ref="H2287:I2287"/>
    <mergeCell ref="C2288:C2295"/>
    <mergeCell ref="H2288:I2288"/>
    <mergeCell ref="H2289:I2289"/>
    <mergeCell ref="H2290:I2290"/>
    <mergeCell ref="H2291:I2291"/>
    <mergeCell ref="H2292:I2292"/>
    <mergeCell ref="H2293:I2293"/>
    <mergeCell ref="H2294:I2294"/>
    <mergeCell ref="H2295:I2295"/>
    <mergeCell ref="C2264:C2271"/>
    <mergeCell ref="H2264:I2264"/>
    <mergeCell ref="H2265:I2265"/>
    <mergeCell ref="H2266:I2266"/>
    <mergeCell ref="H2267:I2267"/>
    <mergeCell ref="H2268:I2268"/>
    <mergeCell ref="H2269:I2269"/>
    <mergeCell ref="H2270:I2270"/>
    <mergeCell ref="H2271:I2271"/>
    <mergeCell ref="C2272:C2279"/>
    <mergeCell ref="H2272:I2272"/>
    <mergeCell ref="H2273:I2273"/>
    <mergeCell ref="H2274:I2274"/>
    <mergeCell ref="H2275:I2275"/>
    <mergeCell ref="H2276:I2276"/>
    <mergeCell ref="H2277:I2277"/>
    <mergeCell ref="H2278:I2278"/>
    <mergeCell ref="H2279:I2279"/>
    <mergeCell ref="C2248:C2255"/>
    <mergeCell ref="H2248:I2248"/>
    <mergeCell ref="H2249:I2249"/>
    <mergeCell ref="H2250:I2250"/>
    <mergeCell ref="H2251:I2251"/>
    <mergeCell ref="H2252:I2252"/>
    <mergeCell ref="H2253:I2253"/>
    <mergeCell ref="H2254:I2254"/>
    <mergeCell ref="H2255:I2255"/>
    <mergeCell ref="C2256:C2263"/>
    <mergeCell ref="H2256:I2256"/>
    <mergeCell ref="H2257:I2257"/>
    <mergeCell ref="H2258:I2258"/>
    <mergeCell ref="H2259:I2259"/>
    <mergeCell ref="H2260:I2260"/>
    <mergeCell ref="H2261:I2261"/>
    <mergeCell ref="H2262:I2262"/>
    <mergeCell ref="H2263:I2263"/>
    <mergeCell ref="C2232:C2239"/>
    <mergeCell ref="H2232:I2232"/>
    <mergeCell ref="H2233:I2233"/>
    <mergeCell ref="H2234:I2234"/>
    <mergeCell ref="H2235:I2235"/>
    <mergeCell ref="H2236:I2236"/>
    <mergeCell ref="H2237:I2237"/>
    <mergeCell ref="H2238:I2238"/>
    <mergeCell ref="H2239:I2239"/>
    <mergeCell ref="C2240:C2247"/>
    <mergeCell ref="H2240:I2240"/>
    <mergeCell ref="H2241:I2241"/>
    <mergeCell ref="H2242:I2242"/>
    <mergeCell ref="H2243:I2243"/>
    <mergeCell ref="H2244:I2244"/>
    <mergeCell ref="H2245:I2245"/>
    <mergeCell ref="H2246:I2246"/>
    <mergeCell ref="H2247:I2247"/>
    <mergeCell ref="C2216:C2223"/>
    <mergeCell ref="H2216:I2216"/>
    <mergeCell ref="H2217:I2217"/>
    <mergeCell ref="H2218:I2218"/>
    <mergeCell ref="H2219:I2219"/>
    <mergeCell ref="H2220:I2220"/>
    <mergeCell ref="H2221:I2221"/>
    <mergeCell ref="H2222:I2222"/>
    <mergeCell ref="H2223:I2223"/>
    <mergeCell ref="C2224:C2231"/>
    <mergeCell ref="H2224:I2224"/>
    <mergeCell ref="H2225:I2225"/>
    <mergeCell ref="H2226:I2226"/>
    <mergeCell ref="H2227:I2227"/>
    <mergeCell ref="H2228:I2228"/>
    <mergeCell ref="H2229:I2229"/>
    <mergeCell ref="H2230:I2230"/>
    <mergeCell ref="H2231:I2231"/>
    <mergeCell ref="C2195:D2195"/>
    <mergeCell ref="H2195:I2195"/>
    <mergeCell ref="C2198:D2198"/>
    <mergeCell ref="E2198:G2198"/>
    <mergeCell ref="H2198:I2198"/>
    <mergeCell ref="H2199:I2199"/>
    <mergeCell ref="C2200:C2207"/>
    <mergeCell ref="H2200:I2200"/>
    <mergeCell ref="H2201:I2201"/>
    <mergeCell ref="H2202:I2202"/>
    <mergeCell ref="H2203:I2203"/>
    <mergeCell ref="H2204:I2204"/>
    <mergeCell ref="H2205:I2205"/>
    <mergeCell ref="H2206:I2206"/>
    <mergeCell ref="H2207:I2207"/>
    <mergeCell ref="C2208:C2215"/>
    <mergeCell ref="H2208:I2208"/>
    <mergeCell ref="H2209:I2209"/>
    <mergeCell ref="H2210:I2210"/>
    <mergeCell ref="H2211:I2211"/>
    <mergeCell ref="H2212:I2212"/>
    <mergeCell ref="H2213:I2213"/>
    <mergeCell ref="H2214:I2214"/>
    <mergeCell ref="H2215:I2215"/>
    <mergeCell ref="C2179:C2186"/>
    <mergeCell ref="H2179:I2179"/>
    <mergeCell ref="H2180:I2180"/>
    <mergeCell ref="H2181:I2181"/>
    <mergeCell ref="H2182:I2182"/>
    <mergeCell ref="H2183:I2183"/>
    <mergeCell ref="H2184:I2184"/>
    <mergeCell ref="H2185:I2185"/>
    <mergeCell ref="H2186:I2186"/>
    <mergeCell ref="C2187:C2194"/>
    <mergeCell ref="H2187:I2187"/>
    <mergeCell ref="H2188:I2188"/>
    <mergeCell ref="H2189:I2189"/>
    <mergeCell ref="H2190:I2190"/>
    <mergeCell ref="H2191:I2191"/>
    <mergeCell ref="H2192:I2192"/>
    <mergeCell ref="H2193:I2193"/>
    <mergeCell ref="H2194:I2194"/>
    <mergeCell ref="C2163:C2170"/>
    <mergeCell ref="H2163:I2163"/>
    <mergeCell ref="H2164:I2164"/>
    <mergeCell ref="H2165:I2165"/>
    <mergeCell ref="H2166:I2166"/>
    <mergeCell ref="H2167:I2167"/>
    <mergeCell ref="H2168:I2168"/>
    <mergeCell ref="H2169:I2169"/>
    <mergeCell ref="H2170:I2170"/>
    <mergeCell ref="C2171:C2178"/>
    <mergeCell ref="H2171:I2171"/>
    <mergeCell ref="H2172:I2172"/>
    <mergeCell ref="H2173:I2173"/>
    <mergeCell ref="H2174:I2174"/>
    <mergeCell ref="H2175:I2175"/>
    <mergeCell ref="H2176:I2176"/>
    <mergeCell ref="H2177:I2177"/>
    <mergeCell ref="H2178:I2178"/>
    <mergeCell ref="C2147:C2154"/>
    <mergeCell ref="H2147:I2147"/>
    <mergeCell ref="H2148:I2148"/>
    <mergeCell ref="H2149:I2149"/>
    <mergeCell ref="H2150:I2150"/>
    <mergeCell ref="H2151:I2151"/>
    <mergeCell ref="H2152:I2152"/>
    <mergeCell ref="H2153:I2153"/>
    <mergeCell ref="H2154:I2154"/>
    <mergeCell ref="C2155:C2162"/>
    <mergeCell ref="H2155:I2155"/>
    <mergeCell ref="H2156:I2156"/>
    <mergeCell ref="H2157:I2157"/>
    <mergeCell ref="H2158:I2158"/>
    <mergeCell ref="H2159:I2159"/>
    <mergeCell ref="H2160:I2160"/>
    <mergeCell ref="H2161:I2161"/>
    <mergeCell ref="H2162:I2162"/>
    <mergeCell ref="C2131:C2138"/>
    <mergeCell ref="H2131:I2131"/>
    <mergeCell ref="H2132:I2132"/>
    <mergeCell ref="H2133:I2133"/>
    <mergeCell ref="H2134:I2134"/>
    <mergeCell ref="H2135:I2135"/>
    <mergeCell ref="H2136:I2136"/>
    <mergeCell ref="H2137:I2137"/>
    <mergeCell ref="H2138:I2138"/>
    <mergeCell ref="C2139:C2146"/>
    <mergeCell ref="H2139:I2139"/>
    <mergeCell ref="H2140:I2140"/>
    <mergeCell ref="H2141:I2141"/>
    <mergeCell ref="H2142:I2142"/>
    <mergeCell ref="H2143:I2143"/>
    <mergeCell ref="H2144:I2144"/>
    <mergeCell ref="H2145:I2145"/>
    <mergeCell ref="H2146:I2146"/>
    <mergeCell ref="C2115:C2122"/>
    <mergeCell ref="H2115:I2115"/>
    <mergeCell ref="H2116:I2116"/>
    <mergeCell ref="H2117:I2117"/>
    <mergeCell ref="H2118:I2118"/>
    <mergeCell ref="H2119:I2119"/>
    <mergeCell ref="H2120:I2120"/>
    <mergeCell ref="H2121:I2121"/>
    <mergeCell ref="H2122:I2122"/>
    <mergeCell ref="C2123:C2130"/>
    <mergeCell ref="H2123:I2123"/>
    <mergeCell ref="H2124:I2124"/>
    <mergeCell ref="H2125:I2125"/>
    <mergeCell ref="H2126:I2126"/>
    <mergeCell ref="H2127:I2127"/>
    <mergeCell ref="H2128:I2128"/>
    <mergeCell ref="H2129:I2129"/>
    <mergeCell ref="H2130:I2130"/>
    <mergeCell ref="C2099:C2106"/>
    <mergeCell ref="H2099:I2099"/>
    <mergeCell ref="H2100:I2100"/>
    <mergeCell ref="H2101:I2101"/>
    <mergeCell ref="H2102:I2102"/>
    <mergeCell ref="H2103:I2103"/>
    <mergeCell ref="H2104:I2104"/>
    <mergeCell ref="H2105:I2105"/>
    <mergeCell ref="H2106:I2106"/>
    <mergeCell ref="C2107:C2114"/>
    <mergeCell ref="H2107:I2107"/>
    <mergeCell ref="H2108:I2108"/>
    <mergeCell ref="H2109:I2109"/>
    <mergeCell ref="H2110:I2110"/>
    <mergeCell ref="H2111:I2111"/>
    <mergeCell ref="H2112:I2112"/>
    <mergeCell ref="H2113:I2113"/>
    <mergeCell ref="H2114:I2114"/>
    <mergeCell ref="C2083:C2090"/>
    <mergeCell ref="H2083:I2083"/>
    <mergeCell ref="H2084:I2084"/>
    <mergeCell ref="H2085:I2085"/>
    <mergeCell ref="H2086:I2086"/>
    <mergeCell ref="H2087:I2087"/>
    <mergeCell ref="H2088:I2088"/>
    <mergeCell ref="H2089:I2089"/>
    <mergeCell ref="H2090:I2090"/>
    <mergeCell ref="C2091:C2098"/>
    <mergeCell ref="H2091:I2091"/>
    <mergeCell ref="H2092:I2092"/>
    <mergeCell ref="H2093:I2093"/>
    <mergeCell ref="H2094:I2094"/>
    <mergeCell ref="H2095:I2095"/>
    <mergeCell ref="H2096:I2096"/>
    <mergeCell ref="H2097:I2097"/>
    <mergeCell ref="H2098:I2098"/>
    <mergeCell ref="C2067:C2074"/>
    <mergeCell ref="H2067:I2067"/>
    <mergeCell ref="H2068:I2068"/>
    <mergeCell ref="H2069:I2069"/>
    <mergeCell ref="H2070:I2070"/>
    <mergeCell ref="H2071:I2071"/>
    <mergeCell ref="H2072:I2072"/>
    <mergeCell ref="H2073:I2073"/>
    <mergeCell ref="H2074:I2074"/>
    <mergeCell ref="C2075:C2082"/>
    <mergeCell ref="H2075:I2075"/>
    <mergeCell ref="H2076:I2076"/>
    <mergeCell ref="H2077:I2077"/>
    <mergeCell ref="H2078:I2078"/>
    <mergeCell ref="H2079:I2079"/>
    <mergeCell ref="H2080:I2080"/>
    <mergeCell ref="H2081:I2081"/>
    <mergeCell ref="H2082:I2082"/>
    <mergeCell ref="C2051:C2058"/>
    <mergeCell ref="H2051:I2051"/>
    <mergeCell ref="H2052:I2052"/>
    <mergeCell ref="H2053:I2053"/>
    <mergeCell ref="H2054:I2054"/>
    <mergeCell ref="H2055:I2055"/>
    <mergeCell ref="H2056:I2056"/>
    <mergeCell ref="H2057:I2057"/>
    <mergeCell ref="H2058:I2058"/>
    <mergeCell ref="C2059:C2066"/>
    <mergeCell ref="H2059:I2059"/>
    <mergeCell ref="H2060:I2060"/>
    <mergeCell ref="H2061:I2061"/>
    <mergeCell ref="H2062:I2062"/>
    <mergeCell ref="H2063:I2063"/>
    <mergeCell ref="H2064:I2064"/>
    <mergeCell ref="H2065:I2065"/>
    <mergeCell ref="H2066:I2066"/>
    <mergeCell ref="C2030:D2030"/>
    <mergeCell ref="H2030:I2030"/>
    <mergeCell ref="C2033:D2033"/>
    <mergeCell ref="E2033:G2033"/>
    <mergeCell ref="H2033:I2033"/>
    <mergeCell ref="H2034:I2034"/>
    <mergeCell ref="C2035:C2042"/>
    <mergeCell ref="H2035:I2035"/>
    <mergeCell ref="H2036:I2036"/>
    <mergeCell ref="H2037:I2037"/>
    <mergeCell ref="H2038:I2038"/>
    <mergeCell ref="H2039:I2039"/>
    <mergeCell ref="H2040:I2040"/>
    <mergeCell ref="H2041:I2041"/>
    <mergeCell ref="H2042:I2042"/>
    <mergeCell ref="C2043:C2050"/>
    <mergeCell ref="H2043:I2043"/>
    <mergeCell ref="H2044:I2044"/>
    <mergeCell ref="H2045:I2045"/>
    <mergeCell ref="H2046:I2046"/>
    <mergeCell ref="H2047:I2047"/>
    <mergeCell ref="H2048:I2048"/>
    <mergeCell ref="H2049:I2049"/>
    <mergeCell ref="H2050:I2050"/>
    <mergeCell ref="C2014:C2021"/>
    <mergeCell ref="H2014:I2014"/>
    <mergeCell ref="H2015:I2015"/>
    <mergeCell ref="H2016:I2016"/>
    <mergeCell ref="H2017:I2017"/>
    <mergeCell ref="H2018:I2018"/>
    <mergeCell ref="H2019:I2019"/>
    <mergeCell ref="H2020:I2020"/>
    <mergeCell ref="H2021:I2021"/>
    <mergeCell ref="C2022:C2029"/>
    <mergeCell ref="H2022:I2022"/>
    <mergeCell ref="H2023:I2023"/>
    <mergeCell ref="H2024:I2024"/>
    <mergeCell ref="H2025:I2025"/>
    <mergeCell ref="H2026:I2026"/>
    <mergeCell ref="H2027:I2027"/>
    <mergeCell ref="H2028:I2028"/>
    <mergeCell ref="H2029:I2029"/>
    <mergeCell ref="C1998:C2005"/>
    <mergeCell ref="H1998:I1998"/>
    <mergeCell ref="H1999:I1999"/>
    <mergeCell ref="H2000:I2000"/>
    <mergeCell ref="H2001:I2001"/>
    <mergeCell ref="H2002:I2002"/>
    <mergeCell ref="H2003:I2003"/>
    <mergeCell ref="H2004:I2004"/>
    <mergeCell ref="H2005:I2005"/>
    <mergeCell ref="C2006:C2013"/>
    <mergeCell ref="H2006:I2006"/>
    <mergeCell ref="H2007:I2007"/>
    <mergeCell ref="H2008:I2008"/>
    <mergeCell ref="H2009:I2009"/>
    <mergeCell ref="H2010:I2010"/>
    <mergeCell ref="H2011:I2011"/>
    <mergeCell ref="H2012:I2012"/>
    <mergeCell ref="H2013:I2013"/>
    <mergeCell ref="C1982:C1989"/>
    <mergeCell ref="H1982:I1982"/>
    <mergeCell ref="H1983:I1983"/>
    <mergeCell ref="H1984:I1984"/>
    <mergeCell ref="H1985:I1985"/>
    <mergeCell ref="H1986:I1986"/>
    <mergeCell ref="H1987:I1987"/>
    <mergeCell ref="H1988:I1988"/>
    <mergeCell ref="H1989:I1989"/>
    <mergeCell ref="C1990:C1997"/>
    <mergeCell ref="H1990:I1990"/>
    <mergeCell ref="H1991:I1991"/>
    <mergeCell ref="H1992:I1992"/>
    <mergeCell ref="H1993:I1993"/>
    <mergeCell ref="H1994:I1994"/>
    <mergeCell ref="H1995:I1995"/>
    <mergeCell ref="H1996:I1996"/>
    <mergeCell ref="H1997:I1997"/>
    <mergeCell ref="C1966:C1973"/>
    <mergeCell ref="H1966:I1966"/>
    <mergeCell ref="H1967:I1967"/>
    <mergeCell ref="H1968:I1968"/>
    <mergeCell ref="H1969:I1969"/>
    <mergeCell ref="H1970:I1970"/>
    <mergeCell ref="H1971:I1971"/>
    <mergeCell ref="H1972:I1972"/>
    <mergeCell ref="H1973:I1973"/>
    <mergeCell ref="C1974:C1981"/>
    <mergeCell ref="H1974:I1974"/>
    <mergeCell ref="H1975:I1975"/>
    <mergeCell ref="H1976:I1976"/>
    <mergeCell ref="H1977:I1977"/>
    <mergeCell ref="H1978:I1978"/>
    <mergeCell ref="H1979:I1979"/>
    <mergeCell ref="H1980:I1980"/>
    <mergeCell ref="H1981:I1981"/>
    <mergeCell ref="C1950:C1957"/>
    <mergeCell ref="H1950:I1950"/>
    <mergeCell ref="H1951:I1951"/>
    <mergeCell ref="H1952:I1952"/>
    <mergeCell ref="H1953:I1953"/>
    <mergeCell ref="H1954:I1954"/>
    <mergeCell ref="H1955:I1955"/>
    <mergeCell ref="H1956:I1956"/>
    <mergeCell ref="H1957:I1957"/>
    <mergeCell ref="C1958:C1965"/>
    <mergeCell ref="H1958:I1958"/>
    <mergeCell ref="H1959:I1959"/>
    <mergeCell ref="H1960:I1960"/>
    <mergeCell ref="H1961:I1961"/>
    <mergeCell ref="H1962:I1962"/>
    <mergeCell ref="H1963:I1963"/>
    <mergeCell ref="H1964:I1964"/>
    <mergeCell ref="H1965:I1965"/>
    <mergeCell ref="C1934:C1941"/>
    <mergeCell ref="H1934:I1934"/>
    <mergeCell ref="H1935:I1935"/>
    <mergeCell ref="H1936:I1936"/>
    <mergeCell ref="H1937:I1937"/>
    <mergeCell ref="H1938:I1938"/>
    <mergeCell ref="H1939:I1939"/>
    <mergeCell ref="H1940:I1940"/>
    <mergeCell ref="H1941:I1941"/>
    <mergeCell ref="C1942:C1949"/>
    <mergeCell ref="H1942:I1942"/>
    <mergeCell ref="H1943:I1943"/>
    <mergeCell ref="H1944:I1944"/>
    <mergeCell ref="H1945:I1945"/>
    <mergeCell ref="H1946:I1946"/>
    <mergeCell ref="H1947:I1947"/>
    <mergeCell ref="H1948:I1948"/>
    <mergeCell ref="H1949:I1949"/>
    <mergeCell ref="C1918:C1925"/>
    <mergeCell ref="H1918:I1918"/>
    <mergeCell ref="H1919:I1919"/>
    <mergeCell ref="H1920:I1920"/>
    <mergeCell ref="H1921:I1921"/>
    <mergeCell ref="H1922:I1922"/>
    <mergeCell ref="H1923:I1923"/>
    <mergeCell ref="H1924:I1924"/>
    <mergeCell ref="H1925:I1925"/>
    <mergeCell ref="C1926:C1933"/>
    <mergeCell ref="H1926:I1926"/>
    <mergeCell ref="H1927:I1927"/>
    <mergeCell ref="H1928:I1928"/>
    <mergeCell ref="H1929:I1929"/>
    <mergeCell ref="H1930:I1930"/>
    <mergeCell ref="H1931:I1931"/>
    <mergeCell ref="H1932:I1932"/>
    <mergeCell ref="H1933:I1933"/>
    <mergeCell ref="C1902:C1909"/>
    <mergeCell ref="H1902:I1902"/>
    <mergeCell ref="H1903:I1903"/>
    <mergeCell ref="H1904:I1904"/>
    <mergeCell ref="H1905:I1905"/>
    <mergeCell ref="H1906:I1906"/>
    <mergeCell ref="H1907:I1907"/>
    <mergeCell ref="H1908:I1908"/>
    <mergeCell ref="H1909:I1909"/>
    <mergeCell ref="C1910:C1917"/>
    <mergeCell ref="H1910:I1910"/>
    <mergeCell ref="H1911:I1911"/>
    <mergeCell ref="H1912:I1912"/>
    <mergeCell ref="H1913:I1913"/>
    <mergeCell ref="H1914:I1914"/>
    <mergeCell ref="H1915:I1915"/>
    <mergeCell ref="H1916:I1916"/>
    <mergeCell ref="H1917:I1917"/>
    <mergeCell ref="C1886:C1893"/>
    <mergeCell ref="H1886:I1886"/>
    <mergeCell ref="H1887:I1887"/>
    <mergeCell ref="H1888:I1888"/>
    <mergeCell ref="H1889:I1889"/>
    <mergeCell ref="H1890:I1890"/>
    <mergeCell ref="H1891:I1891"/>
    <mergeCell ref="H1892:I1892"/>
    <mergeCell ref="H1893:I1893"/>
    <mergeCell ref="C1894:C1901"/>
    <mergeCell ref="H1894:I1894"/>
    <mergeCell ref="H1895:I1895"/>
    <mergeCell ref="H1896:I1896"/>
    <mergeCell ref="H1897:I1897"/>
    <mergeCell ref="H1898:I1898"/>
    <mergeCell ref="H1899:I1899"/>
    <mergeCell ref="H1900:I1900"/>
    <mergeCell ref="H1901:I1901"/>
    <mergeCell ref="C1865:D1865"/>
    <mergeCell ref="H1865:I1865"/>
    <mergeCell ref="C1868:D1868"/>
    <mergeCell ref="E1868:G1868"/>
    <mergeCell ref="H1868:I1868"/>
    <mergeCell ref="H1869:I1869"/>
    <mergeCell ref="C1870:C1877"/>
    <mergeCell ref="H1870:I1870"/>
    <mergeCell ref="H1871:I1871"/>
    <mergeCell ref="H1872:I1872"/>
    <mergeCell ref="H1873:I1873"/>
    <mergeCell ref="H1874:I1874"/>
    <mergeCell ref="H1875:I1875"/>
    <mergeCell ref="H1876:I1876"/>
    <mergeCell ref="H1877:I1877"/>
    <mergeCell ref="C1878:C1885"/>
    <mergeCell ref="H1878:I1878"/>
    <mergeCell ref="H1879:I1879"/>
    <mergeCell ref="H1880:I1880"/>
    <mergeCell ref="H1881:I1881"/>
    <mergeCell ref="H1882:I1882"/>
    <mergeCell ref="H1883:I1883"/>
    <mergeCell ref="H1884:I1884"/>
    <mergeCell ref="H1885:I1885"/>
    <mergeCell ref="C1849:C1856"/>
    <mergeCell ref="H1849:I1849"/>
    <mergeCell ref="H1850:I1850"/>
    <mergeCell ref="H1851:I1851"/>
    <mergeCell ref="H1852:I1852"/>
    <mergeCell ref="H1853:I1853"/>
    <mergeCell ref="H1854:I1854"/>
    <mergeCell ref="H1855:I1855"/>
    <mergeCell ref="H1856:I1856"/>
    <mergeCell ref="C1857:C1864"/>
    <mergeCell ref="H1857:I1857"/>
    <mergeCell ref="H1858:I1858"/>
    <mergeCell ref="H1859:I1859"/>
    <mergeCell ref="H1860:I1860"/>
    <mergeCell ref="H1861:I1861"/>
    <mergeCell ref="H1862:I1862"/>
    <mergeCell ref="H1863:I1863"/>
    <mergeCell ref="H1864:I1864"/>
    <mergeCell ref="C1833:C1840"/>
    <mergeCell ref="H1833:I1833"/>
    <mergeCell ref="H1834:I1834"/>
    <mergeCell ref="H1835:I1835"/>
    <mergeCell ref="H1836:I1836"/>
    <mergeCell ref="H1837:I1837"/>
    <mergeCell ref="H1838:I1838"/>
    <mergeCell ref="H1839:I1839"/>
    <mergeCell ref="H1840:I1840"/>
    <mergeCell ref="C1841:C1848"/>
    <mergeCell ref="H1841:I1841"/>
    <mergeCell ref="H1842:I1842"/>
    <mergeCell ref="H1843:I1843"/>
    <mergeCell ref="H1844:I1844"/>
    <mergeCell ref="H1845:I1845"/>
    <mergeCell ref="H1846:I1846"/>
    <mergeCell ref="H1847:I1847"/>
    <mergeCell ref="H1848:I1848"/>
    <mergeCell ref="C1817:C1824"/>
    <mergeCell ref="H1817:I1817"/>
    <mergeCell ref="H1818:I1818"/>
    <mergeCell ref="H1819:I1819"/>
    <mergeCell ref="H1820:I1820"/>
    <mergeCell ref="H1821:I1821"/>
    <mergeCell ref="H1822:I1822"/>
    <mergeCell ref="H1823:I1823"/>
    <mergeCell ref="H1824:I1824"/>
    <mergeCell ref="C1825:C1832"/>
    <mergeCell ref="H1825:I1825"/>
    <mergeCell ref="H1826:I1826"/>
    <mergeCell ref="H1827:I1827"/>
    <mergeCell ref="H1828:I1828"/>
    <mergeCell ref="H1829:I1829"/>
    <mergeCell ref="H1830:I1830"/>
    <mergeCell ref="H1831:I1831"/>
    <mergeCell ref="H1832:I1832"/>
    <mergeCell ref="C1801:C1808"/>
    <mergeCell ref="H1801:I1801"/>
    <mergeCell ref="H1802:I1802"/>
    <mergeCell ref="H1803:I1803"/>
    <mergeCell ref="H1804:I1804"/>
    <mergeCell ref="H1805:I1805"/>
    <mergeCell ref="H1806:I1806"/>
    <mergeCell ref="H1807:I1807"/>
    <mergeCell ref="H1808:I1808"/>
    <mergeCell ref="C1809:C1816"/>
    <mergeCell ref="H1809:I1809"/>
    <mergeCell ref="H1810:I1810"/>
    <mergeCell ref="H1811:I1811"/>
    <mergeCell ref="H1812:I1812"/>
    <mergeCell ref="H1813:I1813"/>
    <mergeCell ref="H1814:I1814"/>
    <mergeCell ref="H1815:I1815"/>
    <mergeCell ref="H1816:I1816"/>
    <mergeCell ref="C1785:C1792"/>
    <mergeCell ref="H1785:I1785"/>
    <mergeCell ref="H1786:I1786"/>
    <mergeCell ref="H1787:I1787"/>
    <mergeCell ref="H1788:I1788"/>
    <mergeCell ref="H1789:I1789"/>
    <mergeCell ref="H1790:I1790"/>
    <mergeCell ref="H1791:I1791"/>
    <mergeCell ref="H1792:I1792"/>
    <mergeCell ref="C1793:C1800"/>
    <mergeCell ref="H1793:I1793"/>
    <mergeCell ref="H1794:I1794"/>
    <mergeCell ref="H1795:I1795"/>
    <mergeCell ref="H1796:I1796"/>
    <mergeCell ref="H1797:I1797"/>
    <mergeCell ref="H1798:I1798"/>
    <mergeCell ref="H1799:I1799"/>
    <mergeCell ref="H1800:I1800"/>
    <mergeCell ref="C1769:C1776"/>
    <mergeCell ref="H1769:I1769"/>
    <mergeCell ref="H1770:I1770"/>
    <mergeCell ref="H1771:I1771"/>
    <mergeCell ref="H1772:I1772"/>
    <mergeCell ref="H1773:I1773"/>
    <mergeCell ref="H1774:I1774"/>
    <mergeCell ref="H1775:I1775"/>
    <mergeCell ref="H1776:I1776"/>
    <mergeCell ref="C1777:C1784"/>
    <mergeCell ref="H1777:I1777"/>
    <mergeCell ref="H1778:I1778"/>
    <mergeCell ref="H1779:I1779"/>
    <mergeCell ref="H1780:I1780"/>
    <mergeCell ref="H1781:I1781"/>
    <mergeCell ref="H1782:I1782"/>
    <mergeCell ref="H1783:I1783"/>
    <mergeCell ref="H1784:I1784"/>
    <mergeCell ref="C1753:C1760"/>
    <mergeCell ref="H1753:I1753"/>
    <mergeCell ref="H1754:I1754"/>
    <mergeCell ref="H1755:I1755"/>
    <mergeCell ref="H1756:I1756"/>
    <mergeCell ref="H1757:I1757"/>
    <mergeCell ref="H1758:I1758"/>
    <mergeCell ref="H1759:I1759"/>
    <mergeCell ref="H1760:I1760"/>
    <mergeCell ref="C1761:C1768"/>
    <mergeCell ref="H1761:I1761"/>
    <mergeCell ref="H1762:I1762"/>
    <mergeCell ref="H1763:I1763"/>
    <mergeCell ref="H1764:I1764"/>
    <mergeCell ref="H1765:I1765"/>
    <mergeCell ref="H1766:I1766"/>
    <mergeCell ref="H1767:I1767"/>
    <mergeCell ref="H1768:I1768"/>
    <mergeCell ref="C1737:C1744"/>
    <mergeCell ref="H1737:I1737"/>
    <mergeCell ref="H1738:I1738"/>
    <mergeCell ref="H1739:I1739"/>
    <mergeCell ref="H1740:I1740"/>
    <mergeCell ref="H1741:I1741"/>
    <mergeCell ref="H1742:I1742"/>
    <mergeCell ref="H1743:I1743"/>
    <mergeCell ref="H1744:I1744"/>
    <mergeCell ref="C1745:C1752"/>
    <mergeCell ref="H1745:I1745"/>
    <mergeCell ref="H1746:I1746"/>
    <mergeCell ref="H1747:I1747"/>
    <mergeCell ref="H1748:I1748"/>
    <mergeCell ref="H1749:I1749"/>
    <mergeCell ref="H1750:I1750"/>
    <mergeCell ref="H1751:I1751"/>
    <mergeCell ref="H1752:I1752"/>
    <mergeCell ref="C1721:C1728"/>
    <mergeCell ref="H1721:I1721"/>
    <mergeCell ref="H1722:I1722"/>
    <mergeCell ref="H1723:I1723"/>
    <mergeCell ref="H1724:I1724"/>
    <mergeCell ref="H1725:I1725"/>
    <mergeCell ref="H1726:I1726"/>
    <mergeCell ref="H1727:I1727"/>
    <mergeCell ref="H1728:I1728"/>
    <mergeCell ref="C1729:C1736"/>
    <mergeCell ref="H1729:I1729"/>
    <mergeCell ref="H1730:I1730"/>
    <mergeCell ref="H1731:I1731"/>
    <mergeCell ref="H1732:I1732"/>
    <mergeCell ref="H1733:I1733"/>
    <mergeCell ref="H1734:I1734"/>
    <mergeCell ref="H1735:I1735"/>
    <mergeCell ref="H1736:I1736"/>
    <mergeCell ref="C1700:D1700"/>
    <mergeCell ref="H1700:I1700"/>
    <mergeCell ref="C1703:D1703"/>
    <mergeCell ref="E1703:G1703"/>
    <mergeCell ref="H1703:I1703"/>
    <mergeCell ref="H1704:I1704"/>
    <mergeCell ref="C1705:C1712"/>
    <mergeCell ref="H1705:I1705"/>
    <mergeCell ref="H1706:I1706"/>
    <mergeCell ref="H1707:I1707"/>
    <mergeCell ref="H1708:I1708"/>
    <mergeCell ref="H1709:I1709"/>
    <mergeCell ref="H1710:I1710"/>
    <mergeCell ref="H1711:I1711"/>
    <mergeCell ref="H1712:I1712"/>
    <mergeCell ref="C1713:C1720"/>
    <mergeCell ref="H1713:I1713"/>
    <mergeCell ref="H1714:I1714"/>
    <mergeCell ref="H1715:I1715"/>
    <mergeCell ref="H1716:I1716"/>
    <mergeCell ref="H1717:I1717"/>
    <mergeCell ref="H1718:I1718"/>
    <mergeCell ref="H1719:I1719"/>
    <mergeCell ref="H1720:I1720"/>
    <mergeCell ref="C1684:C1691"/>
    <mergeCell ref="H1684:I1684"/>
    <mergeCell ref="H1685:I1685"/>
    <mergeCell ref="H1686:I1686"/>
    <mergeCell ref="H1687:I1687"/>
    <mergeCell ref="H1688:I1688"/>
    <mergeCell ref="H1689:I1689"/>
    <mergeCell ref="H1690:I1690"/>
    <mergeCell ref="H1691:I1691"/>
    <mergeCell ref="C1692:C1699"/>
    <mergeCell ref="H1692:I1692"/>
    <mergeCell ref="H1693:I1693"/>
    <mergeCell ref="H1694:I1694"/>
    <mergeCell ref="H1695:I1695"/>
    <mergeCell ref="H1696:I1696"/>
    <mergeCell ref="H1697:I1697"/>
    <mergeCell ref="H1698:I1698"/>
    <mergeCell ref="H1699:I1699"/>
    <mergeCell ref="C1668:C1675"/>
    <mergeCell ref="H1668:I1668"/>
    <mergeCell ref="H1669:I1669"/>
    <mergeCell ref="H1670:I1670"/>
    <mergeCell ref="H1671:I1671"/>
    <mergeCell ref="H1672:I1672"/>
    <mergeCell ref="H1673:I1673"/>
    <mergeCell ref="H1674:I1674"/>
    <mergeCell ref="H1675:I1675"/>
    <mergeCell ref="C1676:C1683"/>
    <mergeCell ref="H1676:I1676"/>
    <mergeCell ref="H1677:I1677"/>
    <mergeCell ref="H1678:I1678"/>
    <mergeCell ref="H1679:I1679"/>
    <mergeCell ref="H1680:I1680"/>
    <mergeCell ref="H1681:I1681"/>
    <mergeCell ref="H1682:I1682"/>
    <mergeCell ref="H1683:I1683"/>
    <mergeCell ref="C1652:C1659"/>
    <mergeCell ref="H1652:I1652"/>
    <mergeCell ref="H1653:I1653"/>
    <mergeCell ref="H1654:I1654"/>
    <mergeCell ref="H1655:I1655"/>
    <mergeCell ref="H1656:I1656"/>
    <mergeCell ref="H1657:I1657"/>
    <mergeCell ref="H1658:I1658"/>
    <mergeCell ref="H1659:I1659"/>
    <mergeCell ref="C1660:C1667"/>
    <mergeCell ref="H1660:I1660"/>
    <mergeCell ref="H1661:I1661"/>
    <mergeCell ref="H1662:I1662"/>
    <mergeCell ref="H1663:I1663"/>
    <mergeCell ref="H1664:I1664"/>
    <mergeCell ref="H1665:I1665"/>
    <mergeCell ref="H1666:I1666"/>
    <mergeCell ref="H1667:I1667"/>
    <mergeCell ref="C1636:C1643"/>
    <mergeCell ref="H1636:I1636"/>
    <mergeCell ref="H1637:I1637"/>
    <mergeCell ref="H1638:I1638"/>
    <mergeCell ref="H1639:I1639"/>
    <mergeCell ref="H1640:I1640"/>
    <mergeCell ref="H1641:I1641"/>
    <mergeCell ref="H1642:I1642"/>
    <mergeCell ref="H1643:I1643"/>
    <mergeCell ref="C1644:C1651"/>
    <mergeCell ref="H1644:I1644"/>
    <mergeCell ref="H1645:I1645"/>
    <mergeCell ref="H1646:I1646"/>
    <mergeCell ref="H1647:I1647"/>
    <mergeCell ref="H1648:I1648"/>
    <mergeCell ref="H1649:I1649"/>
    <mergeCell ref="H1650:I1650"/>
    <mergeCell ref="H1651:I1651"/>
    <mergeCell ref="C1620:C1627"/>
    <mergeCell ref="H1620:I1620"/>
    <mergeCell ref="H1621:I1621"/>
    <mergeCell ref="H1622:I1622"/>
    <mergeCell ref="H1623:I1623"/>
    <mergeCell ref="H1624:I1624"/>
    <mergeCell ref="H1625:I1625"/>
    <mergeCell ref="H1626:I1626"/>
    <mergeCell ref="H1627:I1627"/>
    <mergeCell ref="C1628:C1635"/>
    <mergeCell ref="H1628:I1628"/>
    <mergeCell ref="H1629:I1629"/>
    <mergeCell ref="H1630:I1630"/>
    <mergeCell ref="H1631:I1631"/>
    <mergeCell ref="H1632:I1632"/>
    <mergeCell ref="H1633:I1633"/>
    <mergeCell ref="H1634:I1634"/>
    <mergeCell ref="H1635:I1635"/>
    <mergeCell ref="C1604:C1611"/>
    <mergeCell ref="H1604:I1604"/>
    <mergeCell ref="H1605:I1605"/>
    <mergeCell ref="H1606:I1606"/>
    <mergeCell ref="H1607:I1607"/>
    <mergeCell ref="H1608:I1608"/>
    <mergeCell ref="H1609:I1609"/>
    <mergeCell ref="H1610:I1610"/>
    <mergeCell ref="H1611:I1611"/>
    <mergeCell ref="C1612:C1619"/>
    <mergeCell ref="H1612:I1612"/>
    <mergeCell ref="H1613:I1613"/>
    <mergeCell ref="H1614:I1614"/>
    <mergeCell ref="H1615:I1615"/>
    <mergeCell ref="H1616:I1616"/>
    <mergeCell ref="H1617:I1617"/>
    <mergeCell ref="H1618:I1618"/>
    <mergeCell ref="H1619:I1619"/>
    <mergeCell ref="C1588:C1595"/>
    <mergeCell ref="H1588:I1588"/>
    <mergeCell ref="H1589:I1589"/>
    <mergeCell ref="H1590:I1590"/>
    <mergeCell ref="H1591:I1591"/>
    <mergeCell ref="H1592:I1592"/>
    <mergeCell ref="H1593:I1593"/>
    <mergeCell ref="H1594:I1594"/>
    <mergeCell ref="H1595:I1595"/>
    <mergeCell ref="C1596:C1603"/>
    <mergeCell ref="H1596:I1596"/>
    <mergeCell ref="H1597:I1597"/>
    <mergeCell ref="H1598:I1598"/>
    <mergeCell ref="H1599:I1599"/>
    <mergeCell ref="H1600:I1600"/>
    <mergeCell ref="H1601:I1601"/>
    <mergeCell ref="H1602:I1602"/>
    <mergeCell ref="H1603:I1603"/>
    <mergeCell ref="C1572:C1579"/>
    <mergeCell ref="H1572:I1572"/>
    <mergeCell ref="H1573:I1573"/>
    <mergeCell ref="H1574:I1574"/>
    <mergeCell ref="H1575:I1575"/>
    <mergeCell ref="H1576:I1576"/>
    <mergeCell ref="H1577:I1577"/>
    <mergeCell ref="H1578:I1578"/>
    <mergeCell ref="H1579:I1579"/>
    <mergeCell ref="C1580:C1587"/>
    <mergeCell ref="H1580:I1580"/>
    <mergeCell ref="H1581:I1581"/>
    <mergeCell ref="H1582:I1582"/>
    <mergeCell ref="H1583:I1583"/>
    <mergeCell ref="H1584:I1584"/>
    <mergeCell ref="H1585:I1585"/>
    <mergeCell ref="H1586:I1586"/>
    <mergeCell ref="H1587:I1587"/>
    <mergeCell ref="C1556:C1563"/>
    <mergeCell ref="H1556:I1556"/>
    <mergeCell ref="H1557:I1557"/>
    <mergeCell ref="H1558:I1558"/>
    <mergeCell ref="H1559:I1559"/>
    <mergeCell ref="H1560:I1560"/>
    <mergeCell ref="H1561:I1561"/>
    <mergeCell ref="H1562:I1562"/>
    <mergeCell ref="H1563:I1563"/>
    <mergeCell ref="C1564:C1571"/>
    <mergeCell ref="H1564:I1564"/>
    <mergeCell ref="H1565:I1565"/>
    <mergeCell ref="H1566:I1566"/>
    <mergeCell ref="H1567:I1567"/>
    <mergeCell ref="H1568:I1568"/>
    <mergeCell ref="H1569:I1569"/>
    <mergeCell ref="H1570:I1570"/>
    <mergeCell ref="H1571:I1571"/>
    <mergeCell ref="C1535:D1535"/>
    <mergeCell ref="H1535:I1535"/>
    <mergeCell ref="C1538:D1538"/>
    <mergeCell ref="E1538:G1538"/>
    <mergeCell ref="H1538:I1538"/>
    <mergeCell ref="H1539:I1539"/>
    <mergeCell ref="C1540:C1547"/>
    <mergeCell ref="H1540:I1540"/>
    <mergeCell ref="H1541:I1541"/>
    <mergeCell ref="H1542:I1542"/>
    <mergeCell ref="H1543:I1543"/>
    <mergeCell ref="H1544:I1544"/>
    <mergeCell ref="H1545:I1545"/>
    <mergeCell ref="H1546:I1546"/>
    <mergeCell ref="H1547:I1547"/>
    <mergeCell ref="C1548:C1555"/>
    <mergeCell ref="H1548:I1548"/>
    <mergeCell ref="H1549:I1549"/>
    <mergeCell ref="H1550:I1550"/>
    <mergeCell ref="H1551:I1551"/>
    <mergeCell ref="H1552:I1552"/>
    <mergeCell ref="H1553:I1553"/>
    <mergeCell ref="H1554:I1554"/>
    <mergeCell ref="H1555:I1555"/>
    <mergeCell ref="C1519:C1526"/>
    <mergeCell ref="H1519:I1519"/>
    <mergeCell ref="H1520:I1520"/>
    <mergeCell ref="H1521:I1521"/>
    <mergeCell ref="H1522:I1522"/>
    <mergeCell ref="H1523:I1523"/>
    <mergeCell ref="H1524:I1524"/>
    <mergeCell ref="H1525:I1525"/>
    <mergeCell ref="H1526:I1526"/>
    <mergeCell ref="C1527:C1534"/>
    <mergeCell ref="H1527:I1527"/>
    <mergeCell ref="H1528:I1528"/>
    <mergeCell ref="H1529:I1529"/>
    <mergeCell ref="H1530:I1530"/>
    <mergeCell ref="H1531:I1531"/>
    <mergeCell ref="H1532:I1532"/>
    <mergeCell ref="H1533:I1533"/>
    <mergeCell ref="H1534:I1534"/>
    <mergeCell ref="C1503:C1510"/>
    <mergeCell ref="H1503:I1503"/>
    <mergeCell ref="H1504:I1504"/>
    <mergeCell ref="H1505:I1505"/>
    <mergeCell ref="H1506:I1506"/>
    <mergeCell ref="H1507:I1507"/>
    <mergeCell ref="H1508:I1508"/>
    <mergeCell ref="H1509:I1509"/>
    <mergeCell ref="H1510:I1510"/>
    <mergeCell ref="C1511:C1518"/>
    <mergeCell ref="H1511:I1511"/>
    <mergeCell ref="H1512:I1512"/>
    <mergeCell ref="H1513:I1513"/>
    <mergeCell ref="H1514:I1514"/>
    <mergeCell ref="H1515:I1515"/>
    <mergeCell ref="H1516:I1516"/>
    <mergeCell ref="H1517:I1517"/>
    <mergeCell ref="H1518:I1518"/>
    <mergeCell ref="C1487:C1494"/>
    <mergeCell ref="H1487:I1487"/>
    <mergeCell ref="H1488:I1488"/>
    <mergeCell ref="H1489:I1489"/>
    <mergeCell ref="H1490:I1490"/>
    <mergeCell ref="H1491:I1491"/>
    <mergeCell ref="H1492:I1492"/>
    <mergeCell ref="H1493:I1493"/>
    <mergeCell ref="H1494:I1494"/>
    <mergeCell ref="C1495:C1502"/>
    <mergeCell ref="H1495:I1495"/>
    <mergeCell ref="H1496:I1496"/>
    <mergeCell ref="H1497:I1497"/>
    <mergeCell ref="H1498:I1498"/>
    <mergeCell ref="H1499:I1499"/>
    <mergeCell ref="H1500:I1500"/>
    <mergeCell ref="H1501:I1501"/>
    <mergeCell ref="H1502:I1502"/>
    <mergeCell ref="C1471:C1478"/>
    <mergeCell ref="H1471:I1471"/>
    <mergeCell ref="H1472:I1472"/>
    <mergeCell ref="H1473:I1473"/>
    <mergeCell ref="H1474:I1474"/>
    <mergeCell ref="H1475:I1475"/>
    <mergeCell ref="H1476:I1476"/>
    <mergeCell ref="H1477:I1477"/>
    <mergeCell ref="H1478:I1478"/>
    <mergeCell ref="C1479:C1486"/>
    <mergeCell ref="H1479:I1479"/>
    <mergeCell ref="H1480:I1480"/>
    <mergeCell ref="H1481:I1481"/>
    <mergeCell ref="H1482:I1482"/>
    <mergeCell ref="H1483:I1483"/>
    <mergeCell ref="H1484:I1484"/>
    <mergeCell ref="H1485:I1485"/>
    <mergeCell ref="H1486:I1486"/>
    <mergeCell ref="C1455:C1462"/>
    <mergeCell ref="H1455:I1455"/>
    <mergeCell ref="H1456:I1456"/>
    <mergeCell ref="H1457:I1457"/>
    <mergeCell ref="H1458:I1458"/>
    <mergeCell ref="H1459:I1459"/>
    <mergeCell ref="H1460:I1460"/>
    <mergeCell ref="H1461:I1461"/>
    <mergeCell ref="H1462:I1462"/>
    <mergeCell ref="C1463:C1470"/>
    <mergeCell ref="H1463:I1463"/>
    <mergeCell ref="H1464:I1464"/>
    <mergeCell ref="H1465:I1465"/>
    <mergeCell ref="H1466:I1466"/>
    <mergeCell ref="H1467:I1467"/>
    <mergeCell ref="H1468:I1468"/>
    <mergeCell ref="H1469:I1469"/>
    <mergeCell ref="H1470:I1470"/>
    <mergeCell ref="C1439:C1446"/>
    <mergeCell ref="H1439:I1439"/>
    <mergeCell ref="H1440:I1440"/>
    <mergeCell ref="H1441:I1441"/>
    <mergeCell ref="H1442:I1442"/>
    <mergeCell ref="H1443:I1443"/>
    <mergeCell ref="H1444:I1444"/>
    <mergeCell ref="H1445:I1445"/>
    <mergeCell ref="H1446:I1446"/>
    <mergeCell ref="C1447:C1454"/>
    <mergeCell ref="H1447:I1447"/>
    <mergeCell ref="H1448:I1448"/>
    <mergeCell ref="H1449:I1449"/>
    <mergeCell ref="H1450:I1450"/>
    <mergeCell ref="H1451:I1451"/>
    <mergeCell ref="H1452:I1452"/>
    <mergeCell ref="H1453:I1453"/>
    <mergeCell ref="H1454:I1454"/>
    <mergeCell ref="C1423:C1430"/>
    <mergeCell ref="H1423:I1423"/>
    <mergeCell ref="H1424:I1424"/>
    <mergeCell ref="H1425:I1425"/>
    <mergeCell ref="H1426:I1426"/>
    <mergeCell ref="H1427:I1427"/>
    <mergeCell ref="H1428:I1428"/>
    <mergeCell ref="H1429:I1429"/>
    <mergeCell ref="H1430:I1430"/>
    <mergeCell ref="C1431:C1438"/>
    <mergeCell ref="H1431:I1431"/>
    <mergeCell ref="H1432:I1432"/>
    <mergeCell ref="H1433:I1433"/>
    <mergeCell ref="H1434:I1434"/>
    <mergeCell ref="H1435:I1435"/>
    <mergeCell ref="H1436:I1436"/>
    <mergeCell ref="H1437:I1437"/>
    <mergeCell ref="H1438:I1438"/>
    <mergeCell ref="C1407:C1414"/>
    <mergeCell ref="H1407:I1407"/>
    <mergeCell ref="H1408:I1408"/>
    <mergeCell ref="H1409:I1409"/>
    <mergeCell ref="H1410:I1410"/>
    <mergeCell ref="H1411:I1411"/>
    <mergeCell ref="H1412:I1412"/>
    <mergeCell ref="H1413:I1413"/>
    <mergeCell ref="H1414:I1414"/>
    <mergeCell ref="C1415:C1422"/>
    <mergeCell ref="H1415:I1415"/>
    <mergeCell ref="H1416:I1416"/>
    <mergeCell ref="H1417:I1417"/>
    <mergeCell ref="H1418:I1418"/>
    <mergeCell ref="H1419:I1419"/>
    <mergeCell ref="H1420:I1420"/>
    <mergeCell ref="H1421:I1421"/>
    <mergeCell ref="H1422:I1422"/>
    <mergeCell ref="C1391:C1398"/>
    <mergeCell ref="H1391:I1391"/>
    <mergeCell ref="H1392:I1392"/>
    <mergeCell ref="H1393:I1393"/>
    <mergeCell ref="H1394:I1394"/>
    <mergeCell ref="H1395:I1395"/>
    <mergeCell ref="H1396:I1396"/>
    <mergeCell ref="H1397:I1397"/>
    <mergeCell ref="H1398:I1398"/>
    <mergeCell ref="C1399:C1406"/>
    <mergeCell ref="H1399:I1399"/>
    <mergeCell ref="H1400:I1400"/>
    <mergeCell ref="H1401:I1401"/>
    <mergeCell ref="H1402:I1402"/>
    <mergeCell ref="H1403:I1403"/>
    <mergeCell ref="H1404:I1404"/>
    <mergeCell ref="H1405:I1405"/>
    <mergeCell ref="H1406:I1406"/>
    <mergeCell ref="C1370:D1370"/>
    <mergeCell ref="H1370:I1370"/>
    <mergeCell ref="C1373:D1373"/>
    <mergeCell ref="E1373:G1373"/>
    <mergeCell ref="H1373:I1373"/>
    <mergeCell ref="H1374:I1374"/>
    <mergeCell ref="C1375:C1382"/>
    <mergeCell ref="H1375:I1375"/>
    <mergeCell ref="H1376:I1376"/>
    <mergeCell ref="H1377:I1377"/>
    <mergeCell ref="H1378:I1378"/>
    <mergeCell ref="H1379:I1379"/>
    <mergeCell ref="H1380:I1380"/>
    <mergeCell ref="H1381:I1381"/>
    <mergeCell ref="H1382:I1382"/>
    <mergeCell ref="C1383:C1390"/>
    <mergeCell ref="H1383:I1383"/>
    <mergeCell ref="H1384:I1384"/>
    <mergeCell ref="H1385:I1385"/>
    <mergeCell ref="H1386:I1386"/>
    <mergeCell ref="H1387:I1387"/>
    <mergeCell ref="H1388:I1388"/>
    <mergeCell ref="H1389:I1389"/>
    <mergeCell ref="H1390:I1390"/>
    <mergeCell ref="C1354:C1361"/>
    <mergeCell ref="H1354:I1354"/>
    <mergeCell ref="H1355:I1355"/>
    <mergeCell ref="H1356:I1356"/>
    <mergeCell ref="H1357:I1357"/>
    <mergeCell ref="H1358:I1358"/>
    <mergeCell ref="H1359:I1359"/>
    <mergeCell ref="H1360:I1360"/>
    <mergeCell ref="H1361:I1361"/>
    <mergeCell ref="C1362:C1369"/>
    <mergeCell ref="H1362:I1362"/>
    <mergeCell ref="H1363:I1363"/>
    <mergeCell ref="H1364:I1364"/>
    <mergeCell ref="H1365:I1365"/>
    <mergeCell ref="H1366:I1366"/>
    <mergeCell ref="H1367:I1367"/>
    <mergeCell ref="H1368:I1368"/>
    <mergeCell ref="H1369:I1369"/>
    <mergeCell ref="C1338:C1345"/>
    <mergeCell ref="H1338:I1338"/>
    <mergeCell ref="H1339:I1339"/>
    <mergeCell ref="H1340:I1340"/>
    <mergeCell ref="H1341:I1341"/>
    <mergeCell ref="H1342:I1342"/>
    <mergeCell ref="H1343:I1343"/>
    <mergeCell ref="H1344:I1344"/>
    <mergeCell ref="H1345:I1345"/>
    <mergeCell ref="C1346:C1353"/>
    <mergeCell ref="H1346:I1346"/>
    <mergeCell ref="H1347:I1347"/>
    <mergeCell ref="H1348:I1348"/>
    <mergeCell ref="H1349:I1349"/>
    <mergeCell ref="H1350:I1350"/>
    <mergeCell ref="H1351:I1351"/>
    <mergeCell ref="H1352:I1352"/>
    <mergeCell ref="H1353:I1353"/>
    <mergeCell ref="C1322:C1329"/>
    <mergeCell ref="H1322:I1322"/>
    <mergeCell ref="H1323:I1323"/>
    <mergeCell ref="H1324:I1324"/>
    <mergeCell ref="H1325:I1325"/>
    <mergeCell ref="H1326:I1326"/>
    <mergeCell ref="H1327:I1327"/>
    <mergeCell ref="H1328:I1328"/>
    <mergeCell ref="H1329:I1329"/>
    <mergeCell ref="C1330:C1337"/>
    <mergeCell ref="H1330:I1330"/>
    <mergeCell ref="H1331:I1331"/>
    <mergeCell ref="H1332:I1332"/>
    <mergeCell ref="H1333:I1333"/>
    <mergeCell ref="H1334:I1334"/>
    <mergeCell ref="H1335:I1335"/>
    <mergeCell ref="H1336:I1336"/>
    <mergeCell ref="H1337:I1337"/>
    <mergeCell ref="C1306:C1313"/>
    <mergeCell ref="H1306:I1306"/>
    <mergeCell ref="H1307:I1307"/>
    <mergeCell ref="H1308:I1308"/>
    <mergeCell ref="H1309:I1309"/>
    <mergeCell ref="H1310:I1310"/>
    <mergeCell ref="H1311:I1311"/>
    <mergeCell ref="H1312:I1312"/>
    <mergeCell ref="H1313:I1313"/>
    <mergeCell ref="C1314:C1321"/>
    <mergeCell ref="H1314:I1314"/>
    <mergeCell ref="H1315:I1315"/>
    <mergeCell ref="H1316:I1316"/>
    <mergeCell ref="H1317:I1317"/>
    <mergeCell ref="H1318:I1318"/>
    <mergeCell ref="H1319:I1319"/>
    <mergeCell ref="H1320:I1320"/>
    <mergeCell ref="H1321:I1321"/>
    <mergeCell ref="C1290:C1297"/>
    <mergeCell ref="H1290:I1290"/>
    <mergeCell ref="H1291:I1291"/>
    <mergeCell ref="H1292:I1292"/>
    <mergeCell ref="H1293:I1293"/>
    <mergeCell ref="H1294:I1294"/>
    <mergeCell ref="H1295:I1295"/>
    <mergeCell ref="H1296:I1296"/>
    <mergeCell ref="H1297:I1297"/>
    <mergeCell ref="C1298:C1305"/>
    <mergeCell ref="H1298:I1298"/>
    <mergeCell ref="H1299:I1299"/>
    <mergeCell ref="H1300:I1300"/>
    <mergeCell ref="H1301:I1301"/>
    <mergeCell ref="H1302:I1302"/>
    <mergeCell ref="H1303:I1303"/>
    <mergeCell ref="H1304:I1304"/>
    <mergeCell ref="H1305:I1305"/>
    <mergeCell ref="C1274:C1281"/>
    <mergeCell ref="H1274:I1274"/>
    <mergeCell ref="H1275:I1275"/>
    <mergeCell ref="H1276:I1276"/>
    <mergeCell ref="H1277:I1277"/>
    <mergeCell ref="H1278:I1278"/>
    <mergeCell ref="H1279:I1279"/>
    <mergeCell ref="H1280:I1280"/>
    <mergeCell ref="H1281:I1281"/>
    <mergeCell ref="C1282:C1289"/>
    <mergeCell ref="H1282:I1282"/>
    <mergeCell ref="H1283:I1283"/>
    <mergeCell ref="H1284:I1284"/>
    <mergeCell ref="H1285:I1285"/>
    <mergeCell ref="H1286:I1286"/>
    <mergeCell ref="H1287:I1287"/>
    <mergeCell ref="H1288:I1288"/>
    <mergeCell ref="H1289:I1289"/>
    <mergeCell ref="C1258:C1265"/>
    <mergeCell ref="H1258:I1258"/>
    <mergeCell ref="H1259:I1259"/>
    <mergeCell ref="H1260:I1260"/>
    <mergeCell ref="H1261:I1261"/>
    <mergeCell ref="H1262:I1262"/>
    <mergeCell ref="H1263:I1263"/>
    <mergeCell ref="H1264:I1264"/>
    <mergeCell ref="H1265:I1265"/>
    <mergeCell ref="C1266:C1273"/>
    <mergeCell ref="H1266:I1266"/>
    <mergeCell ref="H1267:I1267"/>
    <mergeCell ref="H1268:I1268"/>
    <mergeCell ref="H1269:I1269"/>
    <mergeCell ref="H1270:I1270"/>
    <mergeCell ref="H1271:I1271"/>
    <mergeCell ref="H1272:I1272"/>
    <mergeCell ref="H1273:I1273"/>
    <mergeCell ref="C1242:C1249"/>
    <mergeCell ref="H1242:I1242"/>
    <mergeCell ref="H1243:I1243"/>
    <mergeCell ref="H1244:I1244"/>
    <mergeCell ref="H1245:I1245"/>
    <mergeCell ref="H1246:I1246"/>
    <mergeCell ref="H1247:I1247"/>
    <mergeCell ref="H1248:I1248"/>
    <mergeCell ref="H1249:I1249"/>
    <mergeCell ref="C1250:C1257"/>
    <mergeCell ref="H1250:I1250"/>
    <mergeCell ref="H1251:I1251"/>
    <mergeCell ref="H1252:I1252"/>
    <mergeCell ref="H1253:I1253"/>
    <mergeCell ref="H1254:I1254"/>
    <mergeCell ref="H1255:I1255"/>
    <mergeCell ref="H1256:I1256"/>
    <mergeCell ref="H1257:I1257"/>
    <mergeCell ref="C1226:C1233"/>
    <mergeCell ref="H1226:I1226"/>
    <mergeCell ref="H1227:I1227"/>
    <mergeCell ref="H1228:I1228"/>
    <mergeCell ref="H1229:I1229"/>
    <mergeCell ref="H1230:I1230"/>
    <mergeCell ref="H1231:I1231"/>
    <mergeCell ref="H1232:I1232"/>
    <mergeCell ref="H1233:I1233"/>
    <mergeCell ref="C1234:C1241"/>
    <mergeCell ref="H1234:I1234"/>
    <mergeCell ref="H1235:I1235"/>
    <mergeCell ref="H1236:I1236"/>
    <mergeCell ref="H1237:I1237"/>
    <mergeCell ref="H1238:I1238"/>
    <mergeCell ref="H1239:I1239"/>
    <mergeCell ref="H1240:I1240"/>
    <mergeCell ref="H1241:I1241"/>
    <mergeCell ref="C1205:D1205"/>
    <mergeCell ref="H1205:I1205"/>
    <mergeCell ref="C1208:D1208"/>
    <mergeCell ref="E1208:G1208"/>
    <mergeCell ref="H1208:I1208"/>
    <mergeCell ref="H1209:I1209"/>
    <mergeCell ref="C1210:C1217"/>
    <mergeCell ref="H1210:I1210"/>
    <mergeCell ref="H1211:I1211"/>
    <mergeCell ref="H1212:I1212"/>
    <mergeCell ref="H1213:I1213"/>
    <mergeCell ref="H1214:I1214"/>
    <mergeCell ref="H1215:I1215"/>
    <mergeCell ref="H1216:I1216"/>
    <mergeCell ref="H1217:I1217"/>
    <mergeCell ref="C1218:C1225"/>
    <mergeCell ref="H1218:I1218"/>
    <mergeCell ref="H1219:I1219"/>
    <mergeCell ref="H1220:I1220"/>
    <mergeCell ref="H1221:I1221"/>
    <mergeCell ref="H1222:I1222"/>
    <mergeCell ref="H1223:I1223"/>
    <mergeCell ref="H1224:I1224"/>
    <mergeCell ref="H1225:I1225"/>
    <mergeCell ref="C1189:C1196"/>
    <mergeCell ref="H1189:I1189"/>
    <mergeCell ref="H1190:I1190"/>
    <mergeCell ref="H1191:I1191"/>
    <mergeCell ref="H1192:I1192"/>
    <mergeCell ref="H1193:I1193"/>
    <mergeCell ref="H1194:I1194"/>
    <mergeCell ref="H1195:I1195"/>
    <mergeCell ref="H1196:I1196"/>
    <mergeCell ref="C1197:C1204"/>
    <mergeCell ref="H1197:I1197"/>
    <mergeCell ref="H1198:I1198"/>
    <mergeCell ref="H1199:I1199"/>
    <mergeCell ref="H1200:I1200"/>
    <mergeCell ref="H1201:I1201"/>
    <mergeCell ref="H1202:I1202"/>
    <mergeCell ref="H1203:I1203"/>
    <mergeCell ref="H1204:I1204"/>
    <mergeCell ref="C1173:C1180"/>
    <mergeCell ref="H1173:I1173"/>
    <mergeCell ref="H1174:I1174"/>
    <mergeCell ref="H1175:I1175"/>
    <mergeCell ref="H1176:I1176"/>
    <mergeCell ref="H1177:I1177"/>
    <mergeCell ref="H1178:I1178"/>
    <mergeCell ref="H1179:I1179"/>
    <mergeCell ref="H1180:I1180"/>
    <mergeCell ref="C1181:C1188"/>
    <mergeCell ref="H1181:I1181"/>
    <mergeCell ref="H1182:I1182"/>
    <mergeCell ref="H1183:I1183"/>
    <mergeCell ref="H1184:I1184"/>
    <mergeCell ref="H1185:I1185"/>
    <mergeCell ref="H1186:I1186"/>
    <mergeCell ref="H1187:I1187"/>
    <mergeCell ref="H1188:I1188"/>
    <mergeCell ref="C1157:C1164"/>
    <mergeCell ref="H1157:I1157"/>
    <mergeCell ref="H1158:I1158"/>
    <mergeCell ref="H1159:I1159"/>
    <mergeCell ref="H1160:I1160"/>
    <mergeCell ref="H1161:I1161"/>
    <mergeCell ref="H1162:I1162"/>
    <mergeCell ref="H1163:I1163"/>
    <mergeCell ref="H1164:I1164"/>
    <mergeCell ref="C1165:C1172"/>
    <mergeCell ref="H1165:I1165"/>
    <mergeCell ref="H1166:I1166"/>
    <mergeCell ref="H1167:I1167"/>
    <mergeCell ref="H1168:I1168"/>
    <mergeCell ref="H1169:I1169"/>
    <mergeCell ref="H1170:I1170"/>
    <mergeCell ref="H1171:I1171"/>
    <mergeCell ref="H1172:I1172"/>
    <mergeCell ref="C1141:C1148"/>
    <mergeCell ref="H1141:I1141"/>
    <mergeCell ref="H1142:I1142"/>
    <mergeCell ref="H1143:I1143"/>
    <mergeCell ref="H1144:I1144"/>
    <mergeCell ref="H1145:I1145"/>
    <mergeCell ref="H1146:I1146"/>
    <mergeCell ref="H1147:I1147"/>
    <mergeCell ref="H1148:I1148"/>
    <mergeCell ref="C1149:C1156"/>
    <mergeCell ref="H1149:I1149"/>
    <mergeCell ref="H1150:I1150"/>
    <mergeCell ref="H1151:I1151"/>
    <mergeCell ref="H1152:I1152"/>
    <mergeCell ref="H1153:I1153"/>
    <mergeCell ref="H1154:I1154"/>
    <mergeCell ref="H1155:I1155"/>
    <mergeCell ref="H1156:I1156"/>
    <mergeCell ref="C1125:C1132"/>
    <mergeCell ref="H1125:I1125"/>
    <mergeCell ref="H1126:I1126"/>
    <mergeCell ref="H1127:I1127"/>
    <mergeCell ref="H1128:I1128"/>
    <mergeCell ref="H1129:I1129"/>
    <mergeCell ref="H1130:I1130"/>
    <mergeCell ref="H1131:I1131"/>
    <mergeCell ref="H1132:I1132"/>
    <mergeCell ref="C1133:C1140"/>
    <mergeCell ref="H1133:I1133"/>
    <mergeCell ref="H1134:I1134"/>
    <mergeCell ref="H1135:I1135"/>
    <mergeCell ref="H1136:I1136"/>
    <mergeCell ref="H1137:I1137"/>
    <mergeCell ref="H1138:I1138"/>
    <mergeCell ref="H1139:I1139"/>
    <mergeCell ref="H1140:I1140"/>
    <mergeCell ref="C1109:C1116"/>
    <mergeCell ref="H1109:I1109"/>
    <mergeCell ref="H1110:I1110"/>
    <mergeCell ref="H1111:I1111"/>
    <mergeCell ref="H1112:I1112"/>
    <mergeCell ref="H1113:I1113"/>
    <mergeCell ref="H1114:I1114"/>
    <mergeCell ref="H1115:I1115"/>
    <mergeCell ref="H1116:I1116"/>
    <mergeCell ref="C1117:C1124"/>
    <mergeCell ref="H1117:I1117"/>
    <mergeCell ref="H1118:I1118"/>
    <mergeCell ref="H1119:I1119"/>
    <mergeCell ref="H1120:I1120"/>
    <mergeCell ref="H1121:I1121"/>
    <mergeCell ref="H1122:I1122"/>
    <mergeCell ref="H1123:I1123"/>
    <mergeCell ref="H1124:I1124"/>
    <mergeCell ref="C1093:C1100"/>
    <mergeCell ref="H1093:I1093"/>
    <mergeCell ref="H1094:I1094"/>
    <mergeCell ref="H1095:I1095"/>
    <mergeCell ref="H1096:I1096"/>
    <mergeCell ref="H1097:I1097"/>
    <mergeCell ref="H1098:I1098"/>
    <mergeCell ref="H1099:I1099"/>
    <mergeCell ref="H1100:I1100"/>
    <mergeCell ref="C1101:C1108"/>
    <mergeCell ref="H1101:I1101"/>
    <mergeCell ref="H1102:I1102"/>
    <mergeCell ref="H1103:I1103"/>
    <mergeCell ref="H1104:I1104"/>
    <mergeCell ref="H1105:I1105"/>
    <mergeCell ref="H1106:I1106"/>
    <mergeCell ref="H1107:I1107"/>
    <mergeCell ref="H1108:I1108"/>
    <mergeCell ref="C1077:C1084"/>
    <mergeCell ref="H1077:I1077"/>
    <mergeCell ref="H1078:I1078"/>
    <mergeCell ref="H1079:I1079"/>
    <mergeCell ref="H1080:I1080"/>
    <mergeCell ref="H1081:I1081"/>
    <mergeCell ref="H1082:I1082"/>
    <mergeCell ref="H1083:I1083"/>
    <mergeCell ref="H1084:I1084"/>
    <mergeCell ref="C1085:C1092"/>
    <mergeCell ref="H1085:I1085"/>
    <mergeCell ref="H1086:I1086"/>
    <mergeCell ref="H1087:I1087"/>
    <mergeCell ref="H1088:I1088"/>
    <mergeCell ref="H1089:I1089"/>
    <mergeCell ref="H1090:I1090"/>
    <mergeCell ref="H1091:I1091"/>
    <mergeCell ref="H1092:I1092"/>
    <mergeCell ref="C1061:C1068"/>
    <mergeCell ref="H1061:I1061"/>
    <mergeCell ref="H1062:I1062"/>
    <mergeCell ref="H1063:I1063"/>
    <mergeCell ref="H1064:I1064"/>
    <mergeCell ref="H1065:I1065"/>
    <mergeCell ref="H1066:I1066"/>
    <mergeCell ref="H1067:I1067"/>
    <mergeCell ref="H1068:I1068"/>
    <mergeCell ref="C1069:C1076"/>
    <mergeCell ref="H1069:I1069"/>
    <mergeCell ref="H1070:I1070"/>
    <mergeCell ref="H1071:I1071"/>
    <mergeCell ref="H1072:I1072"/>
    <mergeCell ref="H1073:I1073"/>
    <mergeCell ref="H1074:I1074"/>
    <mergeCell ref="H1075:I1075"/>
    <mergeCell ref="H1076:I1076"/>
    <mergeCell ref="C1040:D1040"/>
    <mergeCell ref="H1040:I1040"/>
    <mergeCell ref="C1043:D1043"/>
    <mergeCell ref="E1043:G1043"/>
    <mergeCell ref="H1043:I1043"/>
    <mergeCell ref="H1044:I1044"/>
    <mergeCell ref="C1045:C1052"/>
    <mergeCell ref="H1045:I1045"/>
    <mergeCell ref="H1046:I1046"/>
    <mergeCell ref="H1047:I1047"/>
    <mergeCell ref="H1048:I1048"/>
    <mergeCell ref="H1049:I1049"/>
    <mergeCell ref="H1050:I1050"/>
    <mergeCell ref="H1051:I1051"/>
    <mergeCell ref="H1052:I1052"/>
    <mergeCell ref="C1053:C1060"/>
    <mergeCell ref="H1053:I1053"/>
    <mergeCell ref="H1054:I1054"/>
    <mergeCell ref="H1055:I1055"/>
    <mergeCell ref="H1056:I1056"/>
    <mergeCell ref="H1057:I1057"/>
    <mergeCell ref="H1058:I1058"/>
    <mergeCell ref="H1059:I1059"/>
    <mergeCell ref="H1060:I1060"/>
    <mergeCell ref="C1024:C1031"/>
    <mergeCell ref="H1024:I1024"/>
    <mergeCell ref="H1025:I1025"/>
    <mergeCell ref="H1026:I1026"/>
    <mergeCell ref="H1027:I1027"/>
    <mergeCell ref="H1028:I1028"/>
    <mergeCell ref="H1029:I1029"/>
    <mergeCell ref="H1030:I1030"/>
    <mergeCell ref="H1031:I1031"/>
    <mergeCell ref="C1032:C1039"/>
    <mergeCell ref="H1032:I1032"/>
    <mergeCell ref="H1033:I1033"/>
    <mergeCell ref="H1034:I1034"/>
    <mergeCell ref="H1035:I1035"/>
    <mergeCell ref="H1036:I1036"/>
    <mergeCell ref="H1037:I1037"/>
    <mergeCell ref="H1038:I1038"/>
    <mergeCell ref="H1039:I1039"/>
    <mergeCell ref="C1008:C1015"/>
    <mergeCell ref="H1008:I1008"/>
    <mergeCell ref="H1009:I1009"/>
    <mergeCell ref="H1010:I1010"/>
    <mergeCell ref="H1011:I1011"/>
    <mergeCell ref="H1012:I1012"/>
    <mergeCell ref="H1013:I1013"/>
    <mergeCell ref="H1014:I1014"/>
    <mergeCell ref="H1015:I1015"/>
    <mergeCell ref="C1016:C1023"/>
    <mergeCell ref="H1016:I1016"/>
    <mergeCell ref="H1017:I1017"/>
    <mergeCell ref="H1018:I1018"/>
    <mergeCell ref="H1019:I1019"/>
    <mergeCell ref="H1020:I1020"/>
    <mergeCell ref="H1021:I1021"/>
    <mergeCell ref="H1022:I1022"/>
    <mergeCell ref="H1023:I1023"/>
    <mergeCell ref="C992:C999"/>
    <mergeCell ref="H992:I992"/>
    <mergeCell ref="H993:I993"/>
    <mergeCell ref="H994:I994"/>
    <mergeCell ref="H995:I995"/>
    <mergeCell ref="H996:I996"/>
    <mergeCell ref="H997:I997"/>
    <mergeCell ref="H998:I998"/>
    <mergeCell ref="H999:I999"/>
    <mergeCell ref="C1000:C1007"/>
    <mergeCell ref="H1000:I1000"/>
    <mergeCell ref="H1001:I1001"/>
    <mergeCell ref="H1002:I1002"/>
    <mergeCell ref="H1003:I1003"/>
    <mergeCell ref="H1004:I1004"/>
    <mergeCell ref="H1005:I1005"/>
    <mergeCell ref="H1006:I1006"/>
    <mergeCell ref="H1007:I1007"/>
    <mergeCell ref="C976:C983"/>
    <mergeCell ref="H976:I976"/>
    <mergeCell ref="H977:I977"/>
    <mergeCell ref="H978:I978"/>
    <mergeCell ref="H979:I979"/>
    <mergeCell ref="H980:I980"/>
    <mergeCell ref="H981:I981"/>
    <mergeCell ref="H982:I982"/>
    <mergeCell ref="H983:I983"/>
    <mergeCell ref="C984:C991"/>
    <mergeCell ref="H984:I984"/>
    <mergeCell ref="H985:I985"/>
    <mergeCell ref="H986:I986"/>
    <mergeCell ref="H987:I987"/>
    <mergeCell ref="H988:I988"/>
    <mergeCell ref="H989:I989"/>
    <mergeCell ref="H990:I990"/>
    <mergeCell ref="H991:I991"/>
    <mergeCell ref="C960:C967"/>
    <mergeCell ref="H960:I960"/>
    <mergeCell ref="H961:I961"/>
    <mergeCell ref="H962:I962"/>
    <mergeCell ref="H963:I963"/>
    <mergeCell ref="H964:I964"/>
    <mergeCell ref="H965:I965"/>
    <mergeCell ref="H966:I966"/>
    <mergeCell ref="H967:I967"/>
    <mergeCell ref="C968:C975"/>
    <mergeCell ref="H968:I968"/>
    <mergeCell ref="H969:I969"/>
    <mergeCell ref="H970:I970"/>
    <mergeCell ref="H971:I971"/>
    <mergeCell ref="H972:I972"/>
    <mergeCell ref="H973:I973"/>
    <mergeCell ref="H974:I974"/>
    <mergeCell ref="H975:I975"/>
    <mergeCell ref="C944:C951"/>
    <mergeCell ref="H944:I944"/>
    <mergeCell ref="H945:I945"/>
    <mergeCell ref="H946:I946"/>
    <mergeCell ref="H947:I947"/>
    <mergeCell ref="H948:I948"/>
    <mergeCell ref="H949:I949"/>
    <mergeCell ref="H950:I950"/>
    <mergeCell ref="H951:I951"/>
    <mergeCell ref="C952:C959"/>
    <mergeCell ref="H952:I952"/>
    <mergeCell ref="H953:I953"/>
    <mergeCell ref="H954:I954"/>
    <mergeCell ref="H955:I955"/>
    <mergeCell ref="H956:I956"/>
    <mergeCell ref="H957:I957"/>
    <mergeCell ref="H958:I958"/>
    <mergeCell ref="H959:I959"/>
    <mergeCell ref="C928:C935"/>
    <mergeCell ref="H928:I928"/>
    <mergeCell ref="H929:I929"/>
    <mergeCell ref="H930:I930"/>
    <mergeCell ref="H931:I931"/>
    <mergeCell ref="H932:I932"/>
    <mergeCell ref="H933:I933"/>
    <mergeCell ref="H934:I934"/>
    <mergeCell ref="H935:I935"/>
    <mergeCell ref="C936:C943"/>
    <mergeCell ref="H936:I936"/>
    <mergeCell ref="H937:I937"/>
    <mergeCell ref="H938:I938"/>
    <mergeCell ref="H939:I939"/>
    <mergeCell ref="H940:I940"/>
    <mergeCell ref="H941:I941"/>
    <mergeCell ref="H942:I942"/>
    <mergeCell ref="H943:I943"/>
    <mergeCell ref="C912:C919"/>
    <mergeCell ref="H912:I912"/>
    <mergeCell ref="H913:I913"/>
    <mergeCell ref="H914:I914"/>
    <mergeCell ref="H915:I915"/>
    <mergeCell ref="H916:I916"/>
    <mergeCell ref="H917:I917"/>
    <mergeCell ref="H918:I918"/>
    <mergeCell ref="H919:I919"/>
    <mergeCell ref="C920:C927"/>
    <mergeCell ref="H920:I920"/>
    <mergeCell ref="H921:I921"/>
    <mergeCell ref="H922:I922"/>
    <mergeCell ref="H923:I923"/>
    <mergeCell ref="H924:I924"/>
    <mergeCell ref="H925:I925"/>
    <mergeCell ref="H926:I926"/>
    <mergeCell ref="H927:I927"/>
    <mergeCell ref="C896:C903"/>
    <mergeCell ref="H896:I896"/>
    <mergeCell ref="H897:I897"/>
    <mergeCell ref="H898:I898"/>
    <mergeCell ref="H899:I899"/>
    <mergeCell ref="H900:I900"/>
    <mergeCell ref="H901:I901"/>
    <mergeCell ref="H902:I902"/>
    <mergeCell ref="H903:I903"/>
    <mergeCell ref="C904:C911"/>
    <mergeCell ref="H904:I904"/>
    <mergeCell ref="H905:I905"/>
    <mergeCell ref="H906:I906"/>
    <mergeCell ref="H907:I907"/>
    <mergeCell ref="H908:I908"/>
    <mergeCell ref="H909:I909"/>
    <mergeCell ref="H910:I910"/>
    <mergeCell ref="H911:I911"/>
    <mergeCell ref="C875:D875"/>
    <mergeCell ref="H875:I875"/>
    <mergeCell ref="C878:D878"/>
    <mergeCell ref="E878:G878"/>
    <mergeCell ref="H878:I878"/>
    <mergeCell ref="H879:I879"/>
    <mergeCell ref="C880:C887"/>
    <mergeCell ref="H880:I880"/>
    <mergeCell ref="H881:I881"/>
    <mergeCell ref="H882:I882"/>
    <mergeCell ref="H883:I883"/>
    <mergeCell ref="H884:I884"/>
    <mergeCell ref="H885:I885"/>
    <mergeCell ref="H886:I886"/>
    <mergeCell ref="H887:I887"/>
    <mergeCell ref="C888:C895"/>
    <mergeCell ref="H888:I888"/>
    <mergeCell ref="H889:I889"/>
    <mergeCell ref="H890:I890"/>
    <mergeCell ref="H891:I891"/>
    <mergeCell ref="H892:I892"/>
    <mergeCell ref="H893:I893"/>
    <mergeCell ref="H894:I894"/>
    <mergeCell ref="H895:I895"/>
    <mergeCell ref="C859:C866"/>
    <mergeCell ref="H859:I859"/>
    <mergeCell ref="H860:I860"/>
    <mergeCell ref="H861:I861"/>
    <mergeCell ref="H862:I862"/>
    <mergeCell ref="H863:I863"/>
    <mergeCell ref="H864:I864"/>
    <mergeCell ref="H865:I865"/>
    <mergeCell ref="H866:I866"/>
    <mergeCell ref="C867:C874"/>
    <mergeCell ref="H867:I867"/>
    <mergeCell ref="H868:I868"/>
    <mergeCell ref="H869:I869"/>
    <mergeCell ref="H870:I870"/>
    <mergeCell ref="H871:I871"/>
    <mergeCell ref="H872:I872"/>
    <mergeCell ref="H873:I873"/>
    <mergeCell ref="H874:I874"/>
    <mergeCell ref="C843:C850"/>
    <mergeCell ref="H843:I843"/>
    <mergeCell ref="H844:I844"/>
    <mergeCell ref="H845:I845"/>
    <mergeCell ref="H846:I846"/>
    <mergeCell ref="H847:I847"/>
    <mergeCell ref="H848:I848"/>
    <mergeCell ref="H849:I849"/>
    <mergeCell ref="H850:I850"/>
    <mergeCell ref="C851:C858"/>
    <mergeCell ref="H851:I851"/>
    <mergeCell ref="H852:I852"/>
    <mergeCell ref="H853:I853"/>
    <mergeCell ref="H854:I854"/>
    <mergeCell ref="H855:I855"/>
    <mergeCell ref="H856:I856"/>
    <mergeCell ref="H857:I857"/>
    <mergeCell ref="H858:I858"/>
    <mergeCell ref="C827:C834"/>
    <mergeCell ref="H827:I827"/>
    <mergeCell ref="H828:I828"/>
    <mergeCell ref="H829:I829"/>
    <mergeCell ref="H830:I830"/>
    <mergeCell ref="H831:I831"/>
    <mergeCell ref="H832:I832"/>
    <mergeCell ref="H833:I833"/>
    <mergeCell ref="H834:I834"/>
    <mergeCell ref="C835:C842"/>
    <mergeCell ref="H835:I835"/>
    <mergeCell ref="H836:I836"/>
    <mergeCell ref="H837:I837"/>
    <mergeCell ref="H838:I838"/>
    <mergeCell ref="H839:I839"/>
    <mergeCell ref="H840:I840"/>
    <mergeCell ref="H841:I841"/>
    <mergeCell ref="H842:I842"/>
    <mergeCell ref="C811:C818"/>
    <mergeCell ref="H811:I811"/>
    <mergeCell ref="H812:I812"/>
    <mergeCell ref="H813:I813"/>
    <mergeCell ref="H814:I814"/>
    <mergeCell ref="H815:I815"/>
    <mergeCell ref="H816:I816"/>
    <mergeCell ref="H817:I817"/>
    <mergeCell ref="H818:I818"/>
    <mergeCell ref="C819:C826"/>
    <mergeCell ref="H819:I819"/>
    <mergeCell ref="H820:I820"/>
    <mergeCell ref="H821:I821"/>
    <mergeCell ref="H822:I822"/>
    <mergeCell ref="H823:I823"/>
    <mergeCell ref="H824:I824"/>
    <mergeCell ref="H825:I825"/>
    <mergeCell ref="H826:I826"/>
    <mergeCell ref="C795:C802"/>
    <mergeCell ref="H795:I795"/>
    <mergeCell ref="H796:I796"/>
    <mergeCell ref="H797:I797"/>
    <mergeCell ref="H798:I798"/>
    <mergeCell ref="H799:I799"/>
    <mergeCell ref="H800:I800"/>
    <mergeCell ref="H801:I801"/>
    <mergeCell ref="H802:I802"/>
    <mergeCell ref="C803:C810"/>
    <mergeCell ref="H803:I803"/>
    <mergeCell ref="H804:I804"/>
    <mergeCell ref="H805:I805"/>
    <mergeCell ref="H806:I806"/>
    <mergeCell ref="H807:I807"/>
    <mergeCell ref="H808:I808"/>
    <mergeCell ref="H809:I809"/>
    <mergeCell ref="H810:I810"/>
    <mergeCell ref="C779:C786"/>
    <mergeCell ref="H779:I779"/>
    <mergeCell ref="H780:I780"/>
    <mergeCell ref="H781:I781"/>
    <mergeCell ref="H782:I782"/>
    <mergeCell ref="H783:I783"/>
    <mergeCell ref="H784:I784"/>
    <mergeCell ref="H785:I785"/>
    <mergeCell ref="H786:I786"/>
    <mergeCell ref="C787:C794"/>
    <mergeCell ref="H787:I787"/>
    <mergeCell ref="H788:I788"/>
    <mergeCell ref="H789:I789"/>
    <mergeCell ref="H790:I790"/>
    <mergeCell ref="H791:I791"/>
    <mergeCell ref="H792:I792"/>
    <mergeCell ref="H793:I793"/>
    <mergeCell ref="H794:I794"/>
    <mergeCell ref="C763:C770"/>
    <mergeCell ref="H763:I763"/>
    <mergeCell ref="H764:I764"/>
    <mergeCell ref="H765:I765"/>
    <mergeCell ref="H766:I766"/>
    <mergeCell ref="H767:I767"/>
    <mergeCell ref="H768:I768"/>
    <mergeCell ref="H769:I769"/>
    <mergeCell ref="H770:I770"/>
    <mergeCell ref="C771:C778"/>
    <mergeCell ref="H771:I771"/>
    <mergeCell ref="H772:I772"/>
    <mergeCell ref="H773:I773"/>
    <mergeCell ref="H774:I774"/>
    <mergeCell ref="H775:I775"/>
    <mergeCell ref="H776:I776"/>
    <mergeCell ref="H777:I777"/>
    <mergeCell ref="H778:I778"/>
    <mergeCell ref="C747:C754"/>
    <mergeCell ref="H747:I747"/>
    <mergeCell ref="H748:I748"/>
    <mergeCell ref="H749:I749"/>
    <mergeCell ref="H750:I750"/>
    <mergeCell ref="H751:I751"/>
    <mergeCell ref="H752:I752"/>
    <mergeCell ref="H753:I753"/>
    <mergeCell ref="H754:I754"/>
    <mergeCell ref="C755:C762"/>
    <mergeCell ref="H755:I755"/>
    <mergeCell ref="H756:I756"/>
    <mergeCell ref="H757:I757"/>
    <mergeCell ref="H758:I758"/>
    <mergeCell ref="H759:I759"/>
    <mergeCell ref="H760:I760"/>
    <mergeCell ref="H761:I761"/>
    <mergeCell ref="H762:I762"/>
    <mergeCell ref="C731:C738"/>
    <mergeCell ref="H731:I731"/>
    <mergeCell ref="H732:I732"/>
    <mergeCell ref="H733:I733"/>
    <mergeCell ref="H734:I734"/>
    <mergeCell ref="H735:I735"/>
    <mergeCell ref="H736:I736"/>
    <mergeCell ref="H737:I737"/>
    <mergeCell ref="H738:I738"/>
    <mergeCell ref="C739:C746"/>
    <mergeCell ref="H739:I739"/>
    <mergeCell ref="H740:I740"/>
    <mergeCell ref="H741:I741"/>
    <mergeCell ref="H742:I742"/>
    <mergeCell ref="H743:I743"/>
    <mergeCell ref="H744:I744"/>
    <mergeCell ref="H745:I745"/>
    <mergeCell ref="H746:I746"/>
    <mergeCell ref="C710:D710"/>
    <mergeCell ref="H710:I710"/>
    <mergeCell ref="C713:D713"/>
    <mergeCell ref="E713:G713"/>
    <mergeCell ref="H713:I713"/>
    <mergeCell ref="H714:I714"/>
    <mergeCell ref="C715:C722"/>
    <mergeCell ref="H715:I715"/>
    <mergeCell ref="H716:I716"/>
    <mergeCell ref="H717:I717"/>
    <mergeCell ref="H718:I718"/>
    <mergeCell ref="H719:I719"/>
    <mergeCell ref="H720:I720"/>
    <mergeCell ref="H721:I721"/>
    <mergeCell ref="H722:I722"/>
    <mergeCell ref="C723:C730"/>
    <mergeCell ref="H723:I723"/>
    <mergeCell ref="H724:I724"/>
    <mergeCell ref="H725:I725"/>
    <mergeCell ref="H726:I726"/>
    <mergeCell ref="H727:I727"/>
    <mergeCell ref="H728:I728"/>
    <mergeCell ref="H729:I729"/>
    <mergeCell ref="H730:I730"/>
    <mergeCell ref="H694:I694"/>
    <mergeCell ref="H695:I695"/>
    <mergeCell ref="H696:I696"/>
    <mergeCell ref="H697:I697"/>
    <mergeCell ref="H698:I698"/>
    <mergeCell ref="H699:I699"/>
    <mergeCell ref="H700:I700"/>
    <mergeCell ref="H701:I701"/>
    <mergeCell ref="C702:C709"/>
    <mergeCell ref="H702:I702"/>
    <mergeCell ref="H703:I703"/>
    <mergeCell ref="H704:I704"/>
    <mergeCell ref="H705:I705"/>
    <mergeCell ref="H706:I706"/>
    <mergeCell ref="H707:I707"/>
    <mergeCell ref="H708:I708"/>
    <mergeCell ref="H709:I709"/>
    <mergeCell ref="C694:C701"/>
    <mergeCell ref="H678:I678"/>
    <mergeCell ref="H679:I679"/>
    <mergeCell ref="H680:I680"/>
    <mergeCell ref="H681:I681"/>
    <mergeCell ref="H682:I682"/>
    <mergeCell ref="H683:I683"/>
    <mergeCell ref="H684:I684"/>
    <mergeCell ref="H685:I685"/>
    <mergeCell ref="C686:C693"/>
    <mergeCell ref="H686:I686"/>
    <mergeCell ref="H687:I687"/>
    <mergeCell ref="H688:I688"/>
    <mergeCell ref="H689:I689"/>
    <mergeCell ref="H690:I690"/>
    <mergeCell ref="H691:I691"/>
    <mergeCell ref="H692:I692"/>
    <mergeCell ref="H693:I693"/>
    <mergeCell ref="C678:C685"/>
    <mergeCell ref="H662:I662"/>
    <mergeCell ref="H663:I663"/>
    <mergeCell ref="H664:I664"/>
    <mergeCell ref="H665:I665"/>
    <mergeCell ref="H666:I666"/>
    <mergeCell ref="H667:I667"/>
    <mergeCell ref="H668:I668"/>
    <mergeCell ref="H669:I669"/>
    <mergeCell ref="C670:C677"/>
    <mergeCell ref="H670:I670"/>
    <mergeCell ref="H671:I671"/>
    <mergeCell ref="H672:I672"/>
    <mergeCell ref="H673:I673"/>
    <mergeCell ref="H674:I674"/>
    <mergeCell ref="H675:I675"/>
    <mergeCell ref="H676:I676"/>
    <mergeCell ref="H677:I677"/>
    <mergeCell ref="C662:C669"/>
    <mergeCell ref="H646:I646"/>
    <mergeCell ref="H647:I647"/>
    <mergeCell ref="H648:I648"/>
    <mergeCell ref="H649:I649"/>
    <mergeCell ref="H650:I650"/>
    <mergeCell ref="H651:I651"/>
    <mergeCell ref="H652:I652"/>
    <mergeCell ref="H653:I653"/>
    <mergeCell ref="C654:C661"/>
    <mergeCell ref="H654:I654"/>
    <mergeCell ref="H655:I655"/>
    <mergeCell ref="H656:I656"/>
    <mergeCell ref="H657:I657"/>
    <mergeCell ref="H658:I658"/>
    <mergeCell ref="H659:I659"/>
    <mergeCell ref="H660:I660"/>
    <mergeCell ref="H661:I661"/>
    <mergeCell ref="C646:C653"/>
    <mergeCell ref="H630:I630"/>
    <mergeCell ref="H631:I631"/>
    <mergeCell ref="H632:I632"/>
    <mergeCell ref="H633:I633"/>
    <mergeCell ref="H634:I634"/>
    <mergeCell ref="H635:I635"/>
    <mergeCell ref="H636:I636"/>
    <mergeCell ref="H637:I637"/>
    <mergeCell ref="C638:C645"/>
    <mergeCell ref="H638:I638"/>
    <mergeCell ref="H639:I639"/>
    <mergeCell ref="H640:I640"/>
    <mergeCell ref="H641:I641"/>
    <mergeCell ref="H642:I642"/>
    <mergeCell ref="H643:I643"/>
    <mergeCell ref="H644:I644"/>
    <mergeCell ref="H645:I645"/>
    <mergeCell ref="C630:C637"/>
    <mergeCell ref="H614:I614"/>
    <mergeCell ref="H615:I615"/>
    <mergeCell ref="H616:I616"/>
    <mergeCell ref="H617:I617"/>
    <mergeCell ref="H618:I618"/>
    <mergeCell ref="H619:I619"/>
    <mergeCell ref="H620:I620"/>
    <mergeCell ref="H621:I621"/>
    <mergeCell ref="C622:C629"/>
    <mergeCell ref="H622:I622"/>
    <mergeCell ref="H623:I623"/>
    <mergeCell ref="H624:I624"/>
    <mergeCell ref="H625:I625"/>
    <mergeCell ref="H626:I626"/>
    <mergeCell ref="H627:I627"/>
    <mergeCell ref="H628:I628"/>
    <mergeCell ref="H629:I629"/>
    <mergeCell ref="C614:C621"/>
    <mergeCell ref="H598:I598"/>
    <mergeCell ref="H599:I599"/>
    <mergeCell ref="H600:I600"/>
    <mergeCell ref="H601:I601"/>
    <mergeCell ref="H602:I602"/>
    <mergeCell ref="H603:I603"/>
    <mergeCell ref="H604:I604"/>
    <mergeCell ref="H605:I605"/>
    <mergeCell ref="C606:C613"/>
    <mergeCell ref="H606:I606"/>
    <mergeCell ref="H607:I607"/>
    <mergeCell ref="H608:I608"/>
    <mergeCell ref="H609:I609"/>
    <mergeCell ref="H610:I610"/>
    <mergeCell ref="H611:I611"/>
    <mergeCell ref="H612:I612"/>
    <mergeCell ref="H613:I613"/>
    <mergeCell ref="C598:C605"/>
    <mergeCell ref="H582:I582"/>
    <mergeCell ref="H583:I583"/>
    <mergeCell ref="H584:I584"/>
    <mergeCell ref="H585:I585"/>
    <mergeCell ref="H586:I586"/>
    <mergeCell ref="H587:I587"/>
    <mergeCell ref="H588:I588"/>
    <mergeCell ref="H589:I589"/>
    <mergeCell ref="C590:C597"/>
    <mergeCell ref="H590:I590"/>
    <mergeCell ref="H591:I591"/>
    <mergeCell ref="H592:I592"/>
    <mergeCell ref="H593:I593"/>
    <mergeCell ref="H594:I594"/>
    <mergeCell ref="H595:I595"/>
    <mergeCell ref="H596:I596"/>
    <mergeCell ref="H597:I597"/>
    <mergeCell ref="C582:C589"/>
    <mergeCell ref="H566:I566"/>
    <mergeCell ref="H567:I567"/>
    <mergeCell ref="H568:I568"/>
    <mergeCell ref="H569:I569"/>
    <mergeCell ref="H570:I570"/>
    <mergeCell ref="H571:I571"/>
    <mergeCell ref="H572:I572"/>
    <mergeCell ref="H573:I573"/>
    <mergeCell ref="C574:C581"/>
    <mergeCell ref="H574:I574"/>
    <mergeCell ref="H575:I575"/>
    <mergeCell ref="H576:I576"/>
    <mergeCell ref="H577:I577"/>
    <mergeCell ref="H578:I578"/>
    <mergeCell ref="H579:I579"/>
    <mergeCell ref="H580:I580"/>
    <mergeCell ref="H581:I581"/>
    <mergeCell ref="C566:C573"/>
    <mergeCell ref="H545:I545"/>
    <mergeCell ref="C548:D548"/>
    <mergeCell ref="E548:G548"/>
    <mergeCell ref="H548:I548"/>
    <mergeCell ref="H549:I549"/>
    <mergeCell ref="C550:C557"/>
    <mergeCell ref="H550:I550"/>
    <mergeCell ref="H551:I551"/>
    <mergeCell ref="H552:I552"/>
    <mergeCell ref="H553:I553"/>
    <mergeCell ref="H554:I554"/>
    <mergeCell ref="H555:I555"/>
    <mergeCell ref="H556:I556"/>
    <mergeCell ref="H557:I557"/>
    <mergeCell ref="C558:C565"/>
    <mergeCell ref="H558:I558"/>
    <mergeCell ref="H559:I559"/>
    <mergeCell ref="H560:I560"/>
    <mergeCell ref="H561:I561"/>
    <mergeCell ref="H562:I562"/>
    <mergeCell ref="H563:I563"/>
    <mergeCell ref="H564:I564"/>
    <mergeCell ref="H565:I565"/>
    <mergeCell ref="C545:D545"/>
    <mergeCell ref="H529:I529"/>
    <mergeCell ref="H530:I530"/>
    <mergeCell ref="H531:I531"/>
    <mergeCell ref="H532:I532"/>
    <mergeCell ref="H533:I533"/>
    <mergeCell ref="H534:I534"/>
    <mergeCell ref="H535:I535"/>
    <mergeCell ref="H536:I536"/>
    <mergeCell ref="C537:C544"/>
    <mergeCell ref="H537:I537"/>
    <mergeCell ref="H538:I538"/>
    <mergeCell ref="H539:I539"/>
    <mergeCell ref="H540:I540"/>
    <mergeCell ref="H541:I541"/>
    <mergeCell ref="H542:I542"/>
    <mergeCell ref="H543:I543"/>
    <mergeCell ref="H544:I544"/>
    <mergeCell ref="C529:C536"/>
    <mergeCell ref="H513:I513"/>
    <mergeCell ref="H514:I514"/>
    <mergeCell ref="H515:I515"/>
    <mergeCell ref="H516:I516"/>
    <mergeCell ref="H517:I517"/>
    <mergeCell ref="H518:I518"/>
    <mergeCell ref="H519:I519"/>
    <mergeCell ref="H520:I520"/>
    <mergeCell ref="C521:C528"/>
    <mergeCell ref="H521:I521"/>
    <mergeCell ref="H522:I522"/>
    <mergeCell ref="H523:I523"/>
    <mergeCell ref="H524:I524"/>
    <mergeCell ref="H525:I525"/>
    <mergeCell ref="H526:I526"/>
    <mergeCell ref="H527:I527"/>
    <mergeCell ref="H528:I528"/>
    <mergeCell ref="C513:C520"/>
    <mergeCell ref="H497:I497"/>
    <mergeCell ref="H498:I498"/>
    <mergeCell ref="H499:I499"/>
    <mergeCell ref="H500:I500"/>
    <mergeCell ref="H501:I501"/>
    <mergeCell ref="H502:I502"/>
    <mergeCell ref="H503:I503"/>
    <mergeCell ref="H504:I504"/>
    <mergeCell ref="C505:C512"/>
    <mergeCell ref="H505:I505"/>
    <mergeCell ref="H506:I506"/>
    <mergeCell ref="H507:I507"/>
    <mergeCell ref="H508:I508"/>
    <mergeCell ref="H509:I509"/>
    <mergeCell ref="H510:I510"/>
    <mergeCell ref="H511:I511"/>
    <mergeCell ref="H512:I512"/>
    <mergeCell ref="C497:C504"/>
    <mergeCell ref="H481:I481"/>
    <mergeCell ref="H482:I482"/>
    <mergeCell ref="H483:I483"/>
    <mergeCell ref="H484:I484"/>
    <mergeCell ref="H485:I485"/>
    <mergeCell ref="H486:I486"/>
    <mergeCell ref="H487:I487"/>
    <mergeCell ref="H488:I488"/>
    <mergeCell ref="C489:C496"/>
    <mergeCell ref="H489:I489"/>
    <mergeCell ref="H490:I490"/>
    <mergeCell ref="H491:I491"/>
    <mergeCell ref="H492:I492"/>
    <mergeCell ref="H493:I493"/>
    <mergeCell ref="H494:I494"/>
    <mergeCell ref="H495:I495"/>
    <mergeCell ref="H496:I496"/>
    <mergeCell ref="C481:C488"/>
    <mergeCell ref="H465:I465"/>
    <mergeCell ref="H466:I466"/>
    <mergeCell ref="H467:I467"/>
    <mergeCell ref="H468:I468"/>
    <mergeCell ref="H469:I469"/>
    <mergeCell ref="H470:I470"/>
    <mergeCell ref="H471:I471"/>
    <mergeCell ref="H472:I472"/>
    <mergeCell ref="C473:C480"/>
    <mergeCell ref="H473:I473"/>
    <mergeCell ref="H474:I474"/>
    <mergeCell ref="H475:I475"/>
    <mergeCell ref="H476:I476"/>
    <mergeCell ref="H477:I477"/>
    <mergeCell ref="H478:I478"/>
    <mergeCell ref="H479:I479"/>
    <mergeCell ref="H480:I480"/>
    <mergeCell ref="C465:C472"/>
    <mergeCell ref="H449:I449"/>
    <mergeCell ref="H450:I450"/>
    <mergeCell ref="H451:I451"/>
    <mergeCell ref="H452:I452"/>
    <mergeCell ref="H453:I453"/>
    <mergeCell ref="H454:I454"/>
    <mergeCell ref="H455:I455"/>
    <mergeCell ref="H456:I456"/>
    <mergeCell ref="C457:C464"/>
    <mergeCell ref="H457:I457"/>
    <mergeCell ref="H458:I458"/>
    <mergeCell ref="H459:I459"/>
    <mergeCell ref="H460:I460"/>
    <mergeCell ref="H461:I461"/>
    <mergeCell ref="H462:I462"/>
    <mergeCell ref="H463:I463"/>
    <mergeCell ref="H464:I464"/>
    <mergeCell ref="C449:C456"/>
    <mergeCell ref="H433:I433"/>
    <mergeCell ref="H434:I434"/>
    <mergeCell ref="H435:I435"/>
    <mergeCell ref="H436:I436"/>
    <mergeCell ref="H437:I437"/>
    <mergeCell ref="H438:I438"/>
    <mergeCell ref="H439:I439"/>
    <mergeCell ref="H440:I440"/>
    <mergeCell ref="C441:C448"/>
    <mergeCell ref="H441:I441"/>
    <mergeCell ref="H442:I442"/>
    <mergeCell ref="H443:I443"/>
    <mergeCell ref="H444:I444"/>
    <mergeCell ref="H445:I445"/>
    <mergeCell ref="H446:I446"/>
    <mergeCell ref="H447:I447"/>
    <mergeCell ref="H448:I448"/>
    <mergeCell ref="C433:C440"/>
    <mergeCell ref="H417:I417"/>
    <mergeCell ref="H418:I418"/>
    <mergeCell ref="H419:I419"/>
    <mergeCell ref="H420:I420"/>
    <mergeCell ref="H421:I421"/>
    <mergeCell ref="H422:I422"/>
    <mergeCell ref="H423:I423"/>
    <mergeCell ref="H424:I424"/>
    <mergeCell ref="C425:C432"/>
    <mergeCell ref="H425:I425"/>
    <mergeCell ref="H426:I426"/>
    <mergeCell ref="H427:I427"/>
    <mergeCell ref="H428:I428"/>
    <mergeCell ref="H429:I429"/>
    <mergeCell ref="H430:I430"/>
    <mergeCell ref="H431:I431"/>
    <mergeCell ref="H432:I432"/>
    <mergeCell ref="C417:C424"/>
    <mergeCell ref="H401:I401"/>
    <mergeCell ref="H402:I402"/>
    <mergeCell ref="H403:I403"/>
    <mergeCell ref="H404:I404"/>
    <mergeCell ref="H405:I405"/>
    <mergeCell ref="H406:I406"/>
    <mergeCell ref="H407:I407"/>
    <mergeCell ref="H408:I408"/>
    <mergeCell ref="C409:C416"/>
    <mergeCell ref="H409:I409"/>
    <mergeCell ref="H410:I410"/>
    <mergeCell ref="H411:I411"/>
    <mergeCell ref="H412:I412"/>
    <mergeCell ref="H413:I413"/>
    <mergeCell ref="H414:I414"/>
    <mergeCell ref="H415:I415"/>
    <mergeCell ref="H416:I416"/>
    <mergeCell ref="C401:C408"/>
    <mergeCell ref="H380:I380"/>
    <mergeCell ref="E383:G383"/>
    <mergeCell ref="H383:I383"/>
    <mergeCell ref="H384:I384"/>
    <mergeCell ref="C385:C392"/>
    <mergeCell ref="H385:I385"/>
    <mergeCell ref="H386:I386"/>
    <mergeCell ref="H387:I387"/>
    <mergeCell ref="H388:I388"/>
    <mergeCell ref="H389:I389"/>
    <mergeCell ref="H390:I390"/>
    <mergeCell ref="H391:I391"/>
    <mergeCell ref="H392:I392"/>
    <mergeCell ref="C393:C400"/>
    <mergeCell ref="H393:I393"/>
    <mergeCell ref="H394:I394"/>
    <mergeCell ref="H395:I395"/>
    <mergeCell ref="H396:I396"/>
    <mergeCell ref="H397:I397"/>
    <mergeCell ref="H398:I398"/>
    <mergeCell ref="H399:I399"/>
    <mergeCell ref="H400:I400"/>
    <mergeCell ref="C383:D383"/>
    <mergeCell ref="C380:D380"/>
    <mergeCell ref="H364:I364"/>
    <mergeCell ref="H365:I365"/>
    <mergeCell ref="H366:I366"/>
    <mergeCell ref="H367:I367"/>
    <mergeCell ref="H368:I368"/>
    <mergeCell ref="H369:I369"/>
    <mergeCell ref="H370:I370"/>
    <mergeCell ref="H371:I371"/>
    <mergeCell ref="C372:C379"/>
    <mergeCell ref="H372:I372"/>
    <mergeCell ref="H373:I373"/>
    <mergeCell ref="H374:I374"/>
    <mergeCell ref="H375:I375"/>
    <mergeCell ref="H376:I376"/>
    <mergeCell ref="H377:I377"/>
    <mergeCell ref="H378:I378"/>
    <mergeCell ref="H379:I379"/>
    <mergeCell ref="C364:C371"/>
    <mergeCell ref="H348:I348"/>
    <mergeCell ref="H349:I349"/>
    <mergeCell ref="H350:I350"/>
    <mergeCell ref="H351:I351"/>
    <mergeCell ref="H352:I352"/>
    <mergeCell ref="H353:I353"/>
    <mergeCell ref="H354:I354"/>
    <mergeCell ref="H355:I355"/>
    <mergeCell ref="C356:C363"/>
    <mergeCell ref="H356:I356"/>
    <mergeCell ref="H357:I357"/>
    <mergeCell ref="H358:I358"/>
    <mergeCell ref="H359:I359"/>
    <mergeCell ref="H360:I360"/>
    <mergeCell ref="H361:I361"/>
    <mergeCell ref="H362:I362"/>
    <mergeCell ref="H363:I363"/>
    <mergeCell ref="C348:C355"/>
    <mergeCell ref="H332:I332"/>
    <mergeCell ref="H333:I333"/>
    <mergeCell ref="H334:I334"/>
    <mergeCell ref="H335:I335"/>
    <mergeCell ref="H336:I336"/>
    <mergeCell ref="H337:I337"/>
    <mergeCell ref="H338:I338"/>
    <mergeCell ref="H339:I339"/>
    <mergeCell ref="C340:C347"/>
    <mergeCell ref="H340:I340"/>
    <mergeCell ref="H341:I341"/>
    <mergeCell ref="H342:I342"/>
    <mergeCell ref="H343:I343"/>
    <mergeCell ref="H344:I344"/>
    <mergeCell ref="H345:I345"/>
    <mergeCell ref="H346:I346"/>
    <mergeCell ref="H347:I347"/>
    <mergeCell ref="C332:C339"/>
    <mergeCell ref="H316:I316"/>
    <mergeCell ref="H317:I317"/>
    <mergeCell ref="H318:I318"/>
    <mergeCell ref="H319:I319"/>
    <mergeCell ref="H320:I320"/>
    <mergeCell ref="H321:I321"/>
    <mergeCell ref="H322:I322"/>
    <mergeCell ref="H323:I323"/>
    <mergeCell ref="C324:C331"/>
    <mergeCell ref="H324:I324"/>
    <mergeCell ref="H325:I325"/>
    <mergeCell ref="H326:I326"/>
    <mergeCell ref="H327:I327"/>
    <mergeCell ref="H328:I328"/>
    <mergeCell ref="H329:I329"/>
    <mergeCell ref="H330:I330"/>
    <mergeCell ref="H331:I331"/>
    <mergeCell ref="C316:C323"/>
    <mergeCell ref="H300:I300"/>
    <mergeCell ref="H301:I301"/>
    <mergeCell ref="H302:I302"/>
    <mergeCell ref="H303:I303"/>
    <mergeCell ref="H304:I304"/>
    <mergeCell ref="H305:I305"/>
    <mergeCell ref="H306:I306"/>
    <mergeCell ref="H307:I307"/>
    <mergeCell ref="C308:C315"/>
    <mergeCell ref="H308:I308"/>
    <mergeCell ref="H309:I309"/>
    <mergeCell ref="H310:I310"/>
    <mergeCell ref="H311:I311"/>
    <mergeCell ref="H312:I312"/>
    <mergeCell ref="H313:I313"/>
    <mergeCell ref="H314:I314"/>
    <mergeCell ref="H315:I315"/>
    <mergeCell ref="C300:C307"/>
    <mergeCell ref="H284:I284"/>
    <mergeCell ref="H285:I285"/>
    <mergeCell ref="H286:I286"/>
    <mergeCell ref="H287:I287"/>
    <mergeCell ref="H288:I288"/>
    <mergeCell ref="H289:I289"/>
    <mergeCell ref="H290:I290"/>
    <mergeCell ref="H291:I291"/>
    <mergeCell ref="C292:C299"/>
    <mergeCell ref="H292:I292"/>
    <mergeCell ref="H293:I293"/>
    <mergeCell ref="H294:I294"/>
    <mergeCell ref="H295:I295"/>
    <mergeCell ref="H296:I296"/>
    <mergeCell ref="H297:I297"/>
    <mergeCell ref="H298:I298"/>
    <mergeCell ref="H299:I299"/>
    <mergeCell ref="C284:C291"/>
    <mergeCell ref="H268:I268"/>
    <mergeCell ref="H269:I269"/>
    <mergeCell ref="H270:I270"/>
    <mergeCell ref="H271:I271"/>
    <mergeCell ref="H272:I272"/>
    <mergeCell ref="H273:I273"/>
    <mergeCell ref="H274:I274"/>
    <mergeCell ref="H275:I275"/>
    <mergeCell ref="C276:C283"/>
    <mergeCell ref="H276:I276"/>
    <mergeCell ref="H277:I277"/>
    <mergeCell ref="H278:I278"/>
    <mergeCell ref="H279:I279"/>
    <mergeCell ref="H280:I280"/>
    <mergeCell ref="H281:I281"/>
    <mergeCell ref="H282:I282"/>
    <mergeCell ref="H283:I283"/>
    <mergeCell ref="C268:C275"/>
    <mergeCell ref="H252:I252"/>
    <mergeCell ref="H253:I253"/>
    <mergeCell ref="H254:I254"/>
    <mergeCell ref="H255:I255"/>
    <mergeCell ref="H256:I256"/>
    <mergeCell ref="H257:I257"/>
    <mergeCell ref="H258:I258"/>
    <mergeCell ref="H259:I259"/>
    <mergeCell ref="C260:C267"/>
    <mergeCell ref="H260:I260"/>
    <mergeCell ref="H261:I261"/>
    <mergeCell ref="H262:I262"/>
    <mergeCell ref="H263:I263"/>
    <mergeCell ref="H264:I264"/>
    <mergeCell ref="H265:I265"/>
    <mergeCell ref="H266:I266"/>
    <mergeCell ref="H267:I267"/>
    <mergeCell ref="C252:C259"/>
    <mergeCell ref="H234:I234"/>
    <mergeCell ref="H235:I235"/>
    <mergeCell ref="C236:C243"/>
    <mergeCell ref="H236:I236"/>
    <mergeCell ref="H237:I237"/>
    <mergeCell ref="H238:I238"/>
    <mergeCell ref="H239:I239"/>
    <mergeCell ref="H240:I240"/>
    <mergeCell ref="H241:I241"/>
    <mergeCell ref="H242:I242"/>
    <mergeCell ref="H243:I243"/>
    <mergeCell ref="C244:C251"/>
    <mergeCell ref="H244:I244"/>
    <mergeCell ref="H245:I245"/>
    <mergeCell ref="H246:I246"/>
    <mergeCell ref="H247:I247"/>
    <mergeCell ref="H248:I248"/>
    <mergeCell ref="H249:I249"/>
    <mergeCell ref="H250:I250"/>
    <mergeCell ref="H251:I251"/>
    <mergeCell ref="C228:C235"/>
    <mergeCell ref="H228:I228"/>
    <mergeCell ref="H229:I229"/>
    <mergeCell ref="H230:I230"/>
    <mergeCell ref="H231:I231"/>
    <mergeCell ref="H232:I232"/>
    <mergeCell ref="H233:I233"/>
    <mergeCell ref="E218:G218"/>
    <mergeCell ref="H218:I218"/>
    <mergeCell ref="H219:I219"/>
    <mergeCell ref="C220:C227"/>
    <mergeCell ref="H220:I220"/>
    <mergeCell ref="H221:I221"/>
    <mergeCell ref="H222:I222"/>
    <mergeCell ref="H223:I223"/>
    <mergeCell ref="H224:I224"/>
    <mergeCell ref="H225:I225"/>
    <mergeCell ref="H226:I226"/>
    <mergeCell ref="H227:I227"/>
    <mergeCell ref="C54:C61"/>
    <mergeCell ref="C62:C69"/>
    <mergeCell ref="C70:C77"/>
    <mergeCell ref="C206:C213"/>
    <mergeCell ref="C198:C205"/>
    <mergeCell ref="C190:C197"/>
    <mergeCell ref="C182:C189"/>
    <mergeCell ref="C174:C181"/>
    <mergeCell ref="C166:C173"/>
    <mergeCell ref="C158:C165"/>
    <mergeCell ref="C150:C157"/>
    <mergeCell ref="C142:C149"/>
    <mergeCell ref="C134:C141"/>
    <mergeCell ref="C126:C133"/>
    <mergeCell ref="C118:C125"/>
    <mergeCell ref="C110:C117"/>
    <mergeCell ref="C102:C109"/>
    <mergeCell ref="C94:C101"/>
    <mergeCell ref="C86:C93"/>
    <mergeCell ref="C78:C85"/>
    <mergeCell ref="H213:I213"/>
    <mergeCell ref="C214:D214"/>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4:I214"/>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94:I94"/>
    <mergeCell ref="H95:I95"/>
    <mergeCell ref="H96:I96"/>
    <mergeCell ref="H97:I97"/>
    <mergeCell ref="H98:I98"/>
    <mergeCell ref="H99:I99"/>
    <mergeCell ref="H100:I100"/>
    <mergeCell ref="H101:I101"/>
    <mergeCell ref="H91:I91"/>
    <mergeCell ref="H92:I92"/>
    <mergeCell ref="H93:I93"/>
    <mergeCell ref="H63:I63"/>
    <mergeCell ref="H64:I64"/>
    <mergeCell ref="H65:I65"/>
    <mergeCell ref="H66:I66"/>
    <mergeCell ref="H67:I67"/>
    <mergeCell ref="H68:I68"/>
    <mergeCell ref="H69:I69"/>
    <mergeCell ref="H70:I70"/>
    <mergeCell ref="H71:I71"/>
    <mergeCell ref="H72:I72"/>
    <mergeCell ref="H73:I73"/>
    <mergeCell ref="H74:I74"/>
    <mergeCell ref="H86:I86"/>
    <mergeCell ref="C218:D218"/>
    <mergeCell ref="H75:I75"/>
    <mergeCell ref="H76:I76"/>
    <mergeCell ref="H56:I56"/>
    <mergeCell ref="H57:I57"/>
    <mergeCell ref="H58:I58"/>
    <mergeCell ref="H59:I59"/>
    <mergeCell ref="H60:I60"/>
    <mergeCell ref="D6:E6"/>
    <mergeCell ref="E52:G52"/>
    <mergeCell ref="C8:E8"/>
    <mergeCell ref="H53:I53"/>
    <mergeCell ref="H54:I54"/>
    <mergeCell ref="H55:I55"/>
    <mergeCell ref="F6:G6"/>
    <mergeCell ref="C52:D52"/>
    <mergeCell ref="H61:I61"/>
    <mergeCell ref="H62:I62"/>
    <mergeCell ref="H52:I52"/>
    <mergeCell ref="H87:I87"/>
    <mergeCell ref="H88:I88"/>
    <mergeCell ref="H89:I89"/>
    <mergeCell ref="H90:I90"/>
    <mergeCell ref="H77:I77"/>
    <mergeCell ref="H78:I78"/>
    <mergeCell ref="H79:I79"/>
    <mergeCell ref="H80:I80"/>
    <mergeCell ref="H81:I81"/>
    <mergeCell ref="H82:I82"/>
    <mergeCell ref="H83:I83"/>
    <mergeCell ref="H84:I84"/>
    <mergeCell ref="H85:I85"/>
  </mergeCells>
  <phoneticPr fontId="28" type="noConversion"/>
  <hyperlinks>
    <hyperlink ref="C3355:M3355" r:id="rId1" display="Faire parvenir ce formulaire en format Excel à : efficaciteenergetique@energir.com" xr:uid="{9C38C1AD-18A3-4918-8F1F-98D51DF07253}"/>
  </hyperlinks>
  <pageMargins left="0.7" right="0.7" top="0.75" bottom="0.75" header="0.3" footer="0.3"/>
  <pageSetup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BDA4-D64B-46A2-B2AA-721110FFE6BD}">
  <sheetPr codeName="Feuil21">
    <tabColor rgb="FF7BA6DE"/>
  </sheetPr>
  <dimension ref="A1:R626"/>
  <sheetViews>
    <sheetView showGridLines="0" zoomScaleNormal="100" zoomScaleSheetLayoutView="130" workbookViewId="0">
      <selection activeCell="M568" sqref="M568"/>
    </sheetView>
  </sheetViews>
  <sheetFormatPr baseColWidth="10" defaultColWidth="11" defaultRowHeight="13.8" outlineLevelRow="2"/>
  <cols>
    <col min="1" max="1" width="2.59765625" customWidth="1"/>
    <col min="2" max="2" width="4" customWidth="1"/>
    <col min="3" max="3" width="32.59765625" customWidth="1"/>
    <col min="4" max="4" width="17" customWidth="1"/>
    <col min="5" max="5" width="16.796875" customWidth="1"/>
    <col min="6" max="6" width="14.09765625" customWidth="1"/>
    <col min="7" max="7" width="15.09765625" customWidth="1"/>
    <col min="8" max="8" width="21.5" customWidth="1"/>
    <col min="9" max="9" width="22.09765625" customWidth="1"/>
    <col min="10" max="10" width="20.296875" customWidth="1"/>
    <col min="11" max="11" width="12.69921875" customWidth="1"/>
    <col min="12" max="12" width="4.59765625" customWidth="1"/>
    <col min="13" max="13" width="3.09765625" customWidth="1"/>
    <col min="14" max="14" width="11" style="331"/>
    <col min="15" max="15" width="12" style="331" hidden="1" customWidth="1"/>
  </cols>
  <sheetData>
    <row r="1" spans="2:15">
      <c r="M1" s="331"/>
    </row>
    <row r="2" spans="2:15" ht="24.6">
      <c r="B2" s="49" t="s">
        <v>177</v>
      </c>
      <c r="D2" s="59"/>
      <c r="E2" s="59"/>
      <c r="F2" s="59"/>
      <c r="G2" s="59"/>
      <c r="H2" s="59"/>
      <c r="I2" s="59"/>
      <c r="J2" s="59"/>
      <c r="K2" s="59"/>
      <c r="L2" s="59"/>
      <c r="M2" s="332"/>
      <c r="N2" s="332"/>
      <c r="O2" s="332"/>
    </row>
    <row r="3" spans="2:15" ht="17.399999999999999">
      <c r="B3" s="50" t="s">
        <v>1</v>
      </c>
      <c r="F3" s="61"/>
      <c r="G3" s="61"/>
      <c r="H3" s="61"/>
      <c r="I3" s="61"/>
      <c r="J3" s="61"/>
      <c r="M3" s="331"/>
    </row>
    <row r="4" spans="2:15" ht="17.399999999999999">
      <c r="B4" s="50"/>
      <c r="F4" s="61"/>
      <c r="G4" s="61"/>
      <c r="H4" s="61"/>
      <c r="I4" s="61"/>
      <c r="J4" s="61"/>
      <c r="M4" s="331"/>
    </row>
    <row r="5" spans="2:15" ht="14.85" customHeight="1">
      <c r="B5" s="72"/>
      <c r="M5" s="331"/>
    </row>
    <row r="6" spans="2:15" s="198" customFormat="1" ht="20.100000000000001" customHeight="1">
      <c r="B6" s="196"/>
      <c r="C6" s="197" t="s">
        <v>178</v>
      </c>
      <c r="D6" s="197"/>
      <c r="E6" s="197"/>
      <c r="M6" s="331"/>
      <c r="N6" s="349"/>
      <c r="O6" s="349"/>
    </row>
    <row r="7" spans="2:15" s="198" customFormat="1" ht="5.0999999999999996" customHeight="1">
      <c r="B7" s="199"/>
      <c r="C7" s="200"/>
      <c r="D7" s="201"/>
      <c r="E7" s="202"/>
      <c r="M7" s="331"/>
      <c r="N7" s="349"/>
      <c r="O7" s="349"/>
    </row>
    <row r="8" spans="2:15" s="198" customFormat="1" ht="14.1" customHeight="1">
      <c r="B8" s="203"/>
      <c r="C8" s="689" t="s">
        <v>179</v>
      </c>
      <c r="D8" s="690" t="str">
        <f>'2.Rapport détaillé des coûts'!G8</f>
        <v>PE2XX-XXXX</v>
      </c>
      <c r="E8" s="208"/>
      <c r="M8" s="331"/>
      <c r="N8" s="349"/>
      <c r="O8" s="349"/>
    </row>
    <row r="9" spans="2:15" s="198" customFormat="1" ht="12" customHeight="1">
      <c r="B9" s="203"/>
      <c r="C9" s="689"/>
      <c r="D9" s="691"/>
      <c r="E9" s="205"/>
      <c r="M9" s="331"/>
      <c r="N9" s="349"/>
      <c r="O9" s="349"/>
    </row>
    <row r="10" spans="2:15" s="198" customFormat="1" ht="7.35" hidden="1" customHeight="1" outlineLevel="1">
      <c r="B10" s="203"/>
      <c r="C10" s="206"/>
      <c r="D10" s="207"/>
      <c r="E10" s="208"/>
      <c r="H10" s="187"/>
      <c r="I10" s="187"/>
      <c r="J10" s="187"/>
      <c r="K10" s="187"/>
      <c r="L10" s="187"/>
      <c r="M10" s="331"/>
      <c r="N10" s="349"/>
      <c r="O10" s="349"/>
    </row>
    <row r="11" spans="2:15" s="198" customFormat="1" ht="14.85" hidden="1" customHeight="1" outlineLevel="1">
      <c r="B11" s="203"/>
      <c r="C11" s="204" t="s">
        <v>85</v>
      </c>
      <c r="D11" s="209" t="str">
        <f>'2.Rapport détaillé des coûts'!G10</f>
        <v>PE2XX-XXXX</v>
      </c>
      <c r="E11" s="210"/>
      <c r="H11" s="187"/>
      <c r="I11" s="187"/>
      <c r="J11" s="187"/>
      <c r="K11" s="187"/>
      <c r="L11" s="187"/>
      <c r="M11" s="331"/>
      <c r="N11" s="349"/>
      <c r="O11" s="349"/>
    </row>
    <row r="12" spans="2:15" s="198" customFormat="1" ht="7.35" hidden="1" customHeight="1" outlineLevel="1">
      <c r="B12" s="203"/>
      <c r="C12" s="206"/>
      <c r="D12" s="207"/>
      <c r="E12" s="208"/>
      <c r="H12" s="187"/>
      <c r="I12" s="187"/>
      <c r="J12" s="187"/>
      <c r="K12" s="187"/>
      <c r="L12" s="187"/>
      <c r="M12" s="331"/>
      <c r="N12" s="349"/>
      <c r="O12" s="349"/>
    </row>
    <row r="13" spans="2:15" s="198" customFormat="1" ht="14.85" hidden="1" customHeight="1" outlineLevel="1">
      <c r="B13" s="203"/>
      <c r="C13" s="204" t="s">
        <v>86</v>
      </c>
      <c r="D13" s="209" t="str">
        <f>'2.Rapport détaillé des coûts'!G12</f>
        <v>PE2XX-XXXX</v>
      </c>
      <c r="E13" s="210"/>
      <c r="H13" s="187"/>
      <c r="I13" s="187"/>
      <c r="J13" s="187"/>
      <c r="K13" s="187"/>
      <c r="L13" s="187"/>
      <c r="M13" s="331"/>
      <c r="N13" s="349"/>
      <c r="O13" s="349"/>
    </row>
    <row r="14" spans="2:15" s="198" customFormat="1" ht="7.35" hidden="1" customHeight="1" outlineLevel="1">
      <c r="B14" s="203"/>
      <c r="C14" s="206"/>
      <c r="D14" s="207"/>
      <c r="E14" s="208"/>
      <c r="H14" s="187"/>
      <c r="I14" s="187"/>
      <c r="J14" s="187"/>
      <c r="K14" s="187"/>
      <c r="L14" s="187"/>
      <c r="M14" s="331"/>
      <c r="N14" s="349"/>
      <c r="O14" s="349"/>
    </row>
    <row r="15" spans="2:15" s="198" customFormat="1" ht="14.85" hidden="1" customHeight="1" outlineLevel="1">
      <c r="B15" s="203"/>
      <c r="C15" s="204" t="s">
        <v>87</v>
      </c>
      <c r="D15" s="209" t="str">
        <f>'2.Rapport détaillé des coûts'!G14</f>
        <v>PE2XX-XXXX</v>
      </c>
      <c r="E15" s="210"/>
      <c r="H15" s="187"/>
      <c r="I15" s="187"/>
      <c r="J15" s="187"/>
      <c r="K15" s="187"/>
      <c r="L15" s="187"/>
      <c r="M15" s="331"/>
      <c r="N15" s="349"/>
      <c r="O15" s="349"/>
    </row>
    <row r="16" spans="2:15" s="198" customFormat="1" ht="7.35" hidden="1" customHeight="1" outlineLevel="1">
      <c r="B16" s="203"/>
      <c r="C16" s="206"/>
      <c r="D16" s="207"/>
      <c r="E16" s="208"/>
      <c r="H16" s="187"/>
      <c r="I16" s="187"/>
      <c r="J16" s="187"/>
      <c r="K16" s="187"/>
      <c r="L16" s="187"/>
      <c r="M16" s="331"/>
      <c r="N16" s="349"/>
      <c r="O16" s="349"/>
    </row>
    <row r="17" spans="2:15" s="198" customFormat="1" ht="14.85" hidden="1" customHeight="1" outlineLevel="1">
      <c r="B17" s="203"/>
      <c r="C17" s="204" t="s">
        <v>88</v>
      </c>
      <c r="D17" s="209" t="str">
        <f>'2.Rapport détaillé des coûts'!G16</f>
        <v>PE2XX-XXXX</v>
      </c>
      <c r="E17" s="210"/>
      <c r="H17" s="187"/>
      <c r="I17" s="187"/>
      <c r="J17" s="187"/>
      <c r="K17" s="187"/>
      <c r="L17" s="187"/>
      <c r="M17" s="331"/>
      <c r="N17" s="349"/>
      <c r="O17" s="349"/>
    </row>
    <row r="18" spans="2:15" s="198" customFormat="1" ht="7.35" hidden="1" customHeight="1" outlineLevel="1">
      <c r="B18" s="203"/>
      <c r="C18" s="206"/>
      <c r="D18" s="207"/>
      <c r="E18" s="208"/>
      <c r="H18" s="187"/>
      <c r="I18" s="187"/>
      <c r="J18" s="187"/>
      <c r="K18" s="187"/>
      <c r="L18" s="187"/>
      <c r="M18" s="331"/>
      <c r="N18" s="349"/>
      <c r="O18" s="349"/>
    </row>
    <row r="19" spans="2:15" s="198" customFormat="1" ht="14.85" hidden="1" customHeight="1" outlineLevel="1">
      <c r="B19" s="203"/>
      <c r="C19" s="204" t="s">
        <v>89</v>
      </c>
      <c r="D19" s="209" t="str">
        <f>'2.Rapport détaillé des coûts'!G18</f>
        <v>PE2XX-XXXX</v>
      </c>
      <c r="E19" s="210"/>
      <c r="H19" s="187"/>
      <c r="I19" s="187"/>
      <c r="J19" s="187"/>
      <c r="K19" s="187"/>
      <c r="L19" s="187"/>
      <c r="M19" s="331"/>
      <c r="N19" s="349"/>
      <c r="O19" s="349"/>
    </row>
    <row r="20" spans="2:15" s="198" customFormat="1" ht="7.35" hidden="1" customHeight="1" outlineLevel="1">
      <c r="B20" s="203"/>
      <c r="C20" s="206"/>
      <c r="D20" s="207"/>
      <c r="E20" s="208"/>
      <c r="H20" s="187"/>
      <c r="I20" s="187"/>
      <c r="J20" s="187"/>
      <c r="K20" s="187"/>
      <c r="L20" s="187"/>
      <c r="M20" s="331"/>
      <c r="N20" s="349"/>
      <c r="O20" s="349"/>
    </row>
    <row r="21" spans="2:15" s="198" customFormat="1" ht="14.85" hidden="1" customHeight="1" outlineLevel="1">
      <c r="B21" s="203"/>
      <c r="C21" s="204" t="s">
        <v>90</v>
      </c>
      <c r="D21" s="209" t="str">
        <f>'2.Rapport détaillé des coûts'!G20</f>
        <v>PE2XX-XXXX</v>
      </c>
      <c r="E21" s="210"/>
      <c r="H21" s="187"/>
      <c r="I21" s="187"/>
      <c r="J21" s="187"/>
      <c r="K21" s="187"/>
      <c r="L21" s="187"/>
      <c r="M21" s="331"/>
      <c r="N21" s="349"/>
      <c r="O21" s="349"/>
    </row>
    <row r="22" spans="2:15" s="198" customFormat="1" ht="7.35" hidden="1" customHeight="1" outlineLevel="1">
      <c r="B22" s="203"/>
      <c r="C22" s="206"/>
      <c r="D22" s="207"/>
      <c r="E22" s="208"/>
      <c r="H22" s="187"/>
      <c r="I22" s="187"/>
      <c r="J22" s="187"/>
      <c r="K22" s="187"/>
      <c r="L22" s="187"/>
      <c r="M22" s="331"/>
      <c r="N22" s="349"/>
      <c r="O22" s="349"/>
    </row>
    <row r="23" spans="2:15" s="198" customFormat="1" ht="14.85" hidden="1" customHeight="1" outlineLevel="1">
      <c r="B23" s="203"/>
      <c r="C23" s="204" t="s">
        <v>91</v>
      </c>
      <c r="D23" s="209" t="str">
        <f>'2.Rapport détaillé des coûts'!G22</f>
        <v>PE2XX-XXXX</v>
      </c>
      <c r="E23" s="210"/>
      <c r="H23" s="187"/>
      <c r="I23" s="187"/>
      <c r="J23" s="187"/>
      <c r="K23" s="187"/>
      <c r="L23" s="187"/>
      <c r="M23" s="331"/>
      <c r="N23" s="349"/>
      <c r="O23" s="349"/>
    </row>
    <row r="24" spans="2:15" s="198" customFormat="1" ht="7.35" hidden="1" customHeight="1" outlineLevel="1">
      <c r="B24" s="203"/>
      <c r="C24" s="206"/>
      <c r="D24" s="207"/>
      <c r="E24" s="208"/>
      <c r="H24" s="187"/>
      <c r="I24" s="187"/>
      <c r="J24" s="187"/>
      <c r="K24" s="187"/>
      <c r="L24" s="187"/>
      <c r="M24" s="331"/>
      <c r="N24" s="349"/>
      <c r="O24" s="349"/>
    </row>
    <row r="25" spans="2:15" s="198" customFormat="1" ht="14.85" hidden="1" customHeight="1" outlineLevel="1">
      <c r="B25" s="203"/>
      <c r="C25" s="204" t="s">
        <v>92</v>
      </c>
      <c r="D25" s="209" t="str">
        <f>'2.Rapport détaillé des coûts'!G24</f>
        <v>PE2XX-XXXX</v>
      </c>
      <c r="E25" s="210"/>
      <c r="H25" s="187"/>
      <c r="I25" s="187"/>
      <c r="J25" s="187"/>
      <c r="K25" s="187"/>
      <c r="L25" s="187"/>
      <c r="M25" s="331"/>
      <c r="N25" s="349"/>
      <c r="O25" s="349"/>
    </row>
    <row r="26" spans="2:15" s="198" customFormat="1" ht="7.35" hidden="1" customHeight="1" outlineLevel="1">
      <c r="B26" s="203"/>
      <c r="C26" s="206"/>
      <c r="D26" s="207"/>
      <c r="E26" s="208"/>
      <c r="H26" s="187"/>
      <c r="I26" s="187"/>
      <c r="J26" s="187"/>
      <c r="K26" s="187"/>
      <c r="L26" s="187"/>
      <c r="M26" s="331"/>
      <c r="N26" s="349"/>
      <c r="O26" s="349"/>
    </row>
    <row r="27" spans="2:15" s="198" customFormat="1" ht="14.85" hidden="1" customHeight="1" outlineLevel="1">
      <c r="B27" s="203"/>
      <c r="C27" s="204" t="s">
        <v>93</v>
      </c>
      <c r="D27" s="209" t="str">
        <f>'2.Rapport détaillé des coûts'!G26</f>
        <v>PE2XX-XXXX</v>
      </c>
      <c r="E27" s="210"/>
      <c r="H27" s="187"/>
      <c r="I27" s="187"/>
      <c r="J27" s="187"/>
      <c r="K27" s="187"/>
      <c r="L27" s="187"/>
      <c r="M27" s="331"/>
      <c r="N27" s="349"/>
      <c r="O27" s="349"/>
    </row>
    <row r="28" spans="2:15" s="198" customFormat="1" ht="7.35" hidden="1" customHeight="1" outlineLevel="1">
      <c r="B28" s="203"/>
      <c r="C28" s="206"/>
      <c r="D28" s="207"/>
      <c r="E28" s="208"/>
      <c r="H28" s="187"/>
      <c r="I28" s="187"/>
      <c r="J28" s="187"/>
      <c r="K28" s="187"/>
      <c r="L28" s="187"/>
      <c r="M28" s="331"/>
      <c r="N28" s="349"/>
      <c r="O28" s="349"/>
    </row>
    <row r="29" spans="2:15" s="198" customFormat="1" ht="14.85" hidden="1" customHeight="1" outlineLevel="1">
      <c r="B29" s="203"/>
      <c r="C29" s="204" t="s">
        <v>94</v>
      </c>
      <c r="D29" s="209" t="str">
        <f>'2.Rapport détaillé des coûts'!G28</f>
        <v>PE2XX-XXXX</v>
      </c>
      <c r="E29" s="210"/>
      <c r="H29" s="187"/>
      <c r="I29" s="187"/>
      <c r="J29" s="187"/>
      <c r="K29" s="187"/>
      <c r="L29" s="187"/>
      <c r="M29" s="331"/>
      <c r="N29" s="349"/>
      <c r="O29" s="349"/>
    </row>
    <row r="30" spans="2:15" s="198" customFormat="1" ht="7.35" hidden="1" customHeight="1" outlineLevel="1">
      <c r="B30" s="203"/>
      <c r="C30" s="206"/>
      <c r="D30" s="207"/>
      <c r="E30" s="208"/>
      <c r="H30" s="187"/>
      <c r="I30" s="187"/>
      <c r="J30" s="187"/>
      <c r="K30" s="187"/>
      <c r="L30" s="187"/>
      <c r="M30" s="331"/>
      <c r="N30" s="349"/>
      <c r="O30" s="349"/>
    </row>
    <row r="31" spans="2:15" s="198" customFormat="1" ht="14.85" hidden="1" customHeight="1" outlineLevel="1">
      <c r="B31" s="203"/>
      <c r="C31" s="204" t="s">
        <v>95</v>
      </c>
      <c r="D31" s="209" t="str">
        <f>'2.Rapport détaillé des coûts'!G30</f>
        <v>PE2XX-XXXX</v>
      </c>
      <c r="E31" s="210"/>
      <c r="H31" s="187"/>
      <c r="I31" s="187"/>
      <c r="J31" s="187"/>
      <c r="K31" s="187"/>
      <c r="L31" s="187"/>
      <c r="M31" s="331"/>
      <c r="N31" s="349"/>
      <c r="O31" s="349"/>
    </row>
    <row r="32" spans="2:15" s="198" customFormat="1" ht="7.35" hidden="1" customHeight="1" outlineLevel="1">
      <c r="B32" s="203"/>
      <c r="C32" s="206"/>
      <c r="D32" s="207"/>
      <c r="E32" s="208"/>
      <c r="H32" s="187"/>
      <c r="I32" s="187"/>
      <c r="J32" s="187"/>
      <c r="K32" s="187"/>
      <c r="L32" s="187"/>
      <c r="M32" s="331"/>
      <c r="N32" s="349"/>
      <c r="O32" s="349"/>
    </row>
    <row r="33" spans="2:15" s="198" customFormat="1" ht="14.85" hidden="1" customHeight="1" outlineLevel="1">
      <c r="B33" s="203"/>
      <c r="C33" s="204" t="s">
        <v>96</v>
      </c>
      <c r="D33" s="209" t="str">
        <f>'2.Rapport détaillé des coûts'!G32</f>
        <v>PE2XX-XXXX</v>
      </c>
      <c r="E33" s="210"/>
      <c r="H33" s="187"/>
      <c r="I33" s="187"/>
      <c r="J33" s="187"/>
      <c r="K33" s="187"/>
      <c r="L33" s="187"/>
      <c r="M33" s="331"/>
      <c r="N33" s="349"/>
      <c r="O33" s="349"/>
    </row>
    <row r="34" spans="2:15" s="198" customFormat="1" ht="7.35" hidden="1" customHeight="1" outlineLevel="1">
      <c r="B34" s="203"/>
      <c r="C34" s="206"/>
      <c r="D34" s="207"/>
      <c r="E34" s="208"/>
      <c r="H34" s="187"/>
      <c r="I34" s="187"/>
      <c r="J34" s="187"/>
      <c r="K34" s="187"/>
      <c r="L34" s="187"/>
      <c r="M34" s="331"/>
      <c r="N34" s="349"/>
      <c r="O34" s="349"/>
    </row>
    <row r="35" spans="2:15" s="198" customFormat="1" ht="14.85" hidden="1" customHeight="1" outlineLevel="1">
      <c r="B35" s="203"/>
      <c r="C35" s="204" t="s">
        <v>97</v>
      </c>
      <c r="D35" s="209" t="str">
        <f>'2.Rapport détaillé des coûts'!G34</f>
        <v>PE2XX-XXXX</v>
      </c>
      <c r="E35" s="210"/>
      <c r="H35" s="187"/>
      <c r="I35" s="187"/>
      <c r="J35" s="187"/>
      <c r="K35" s="187"/>
      <c r="L35" s="187"/>
      <c r="M35" s="331"/>
      <c r="N35" s="349"/>
      <c r="O35" s="349"/>
    </row>
    <row r="36" spans="2:15" s="198" customFormat="1" ht="7.35" hidden="1" customHeight="1" outlineLevel="1">
      <c r="B36" s="203"/>
      <c r="C36" s="206"/>
      <c r="D36" s="207"/>
      <c r="E36" s="208"/>
      <c r="H36" s="187"/>
      <c r="I36" s="187"/>
      <c r="J36" s="187"/>
      <c r="K36" s="187"/>
      <c r="L36" s="187"/>
      <c r="M36" s="331"/>
      <c r="N36" s="349"/>
      <c r="O36" s="349"/>
    </row>
    <row r="37" spans="2:15" s="198" customFormat="1" ht="14.85" hidden="1" customHeight="1" outlineLevel="1">
      <c r="B37" s="203"/>
      <c r="C37" s="204" t="s">
        <v>98</v>
      </c>
      <c r="D37" s="209" t="str">
        <f>'2.Rapport détaillé des coûts'!G36</f>
        <v>PE2XX-XXXX</v>
      </c>
      <c r="E37" s="210"/>
      <c r="H37" s="187"/>
      <c r="I37" s="187"/>
      <c r="J37" s="187"/>
      <c r="K37" s="187"/>
      <c r="L37" s="187"/>
      <c r="M37" s="331"/>
      <c r="N37" s="349"/>
      <c r="O37" s="349"/>
    </row>
    <row r="38" spans="2:15" s="198" customFormat="1" ht="7.35" hidden="1" customHeight="1" outlineLevel="1">
      <c r="B38" s="203"/>
      <c r="C38" s="206"/>
      <c r="D38" s="207"/>
      <c r="E38" s="208"/>
      <c r="H38" s="187"/>
      <c r="I38" s="187"/>
      <c r="J38" s="187"/>
      <c r="K38" s="187"/>
      <c r="L38" s="187"/>
      <c r="M38" s="331"/>
      <c r="N38" s="349"/>
      <c r="O38" s="349"/>
    </row>
    <row r="39" spans="2:15" s="198" customFormat="1" ht="14.85" hidden="1" customHeight="1" outlineLevel="1">
      <c r="B39" s="203"/>
      <c r="C39" s="204" t="s">
        <v>99</v>
      </c>
      <c r="D39" s="209" t="str">
        <f>'2.Rapport détaillé des coûts'!G38</f>
        <v>PE2XX-XXXX</v>
      </c>
      <c r="E39" s="210"/>
      <c r="H39" s="187"/>
      <c r="I39" s="187"/>
      <c r="J39" s="187"/>
      <c r="K39" s="187"/>
      <c r="L39" s="187"/>
      <c r="M39" s="331"/>
      <c r="N39" s="349"/>
      <c r="O39" s="349"/>
    </row>
    <row r="40" spans="2:15" s="198" customFormat="1" ht="7.35" hidden="1" customHeight="1" outlineLevel="1">
      <c r="B40" s="203"/>
      <c r="C40" s="206"/>
      <c r="D40" s="207"/>
      <c r="E40" s="208"/>
      <c r="H40" s="187"/>
      <c r="I40" s="187"/>
      <c r="J40" s="187"/>
      <c r="K40" s="187"/>
      <c r="L40" s="187"/>
      <c r="M40" s="331"/>
      <c r="N40" s="349"/>
      <c r="O40" s="349"/>
    </row>
    <row r="41" spans="2:15" s="198" customFormat="1" ht="14.85" hidden="1" customHeight="1" outlineLevel="1">
      <c r="B41" s="203"/>
      <c r="C41" s="204" t="s">
        <v>100</v>
      </c>
      <c r="D41" s="209" t="str">
        <f>'2.Rapport détaillé des coûts'!G40</f>
        <v>PE2XX-XXXX</v>
      </c>
      <c r="E41" s="210"/>
      <c r="H41" s="187"/>
      <c r="I41" s="187"/>
      <c r="J41" s="187"/>
      <c r="K41" s="187"/>
      <c r="L41" s="187"/>
      <c r="M41" s="331"/>
      <c r="N41" s="349"/>
      <c r="O41" s="349"/>
    </row>
    <row r="42" spans="2:15" s="198" customFormat="1" ht="7.35" hidden="1" customHeight="1" outlineLevel="1">
      <c r="B42" s="203"/>
      <c r="C42" s="206"/>
      <c r="D42" s="207"/>
      <c r="E42" s="208"/>
      <c r="H42" s="187"/>
      <c r="I42" s="187"/>
      <c r="J42" s="187"/>
      <c r="K42" s="187"/>
      <c r="L42" s="187"/>
      <c r="M42" s="331"/>
      <c r="N42" s="349"/>
      <c r="O42" s="349"/>
    </row>
    <row r="43" spans="2:15" s="198" customFormat="1" ht="14.85" hidden="1" customHeight="1" outlineLevel="1">
      <c r="B43" s="203"/>
      <c r="C43" s="204" t="s">
        <v>101</v>
      </c>
      <c r="D43" s="209" t="str">
        <f>'2.Rapport détaillé des coûts'!G42</f>
        <v>PE2XX-XXXX</v>
      </c>
      <c r="E43" s="210"/>
      <c r="H43" s="187"/>
      <c r="I43" s="187"/>
      <c r="J43" s="187"/>
      <c r="K43" s="187"/>
      <c r="L43" s="187"/>
      <c r="M43" s="331"/>
      <c r="N43" s="349"/>
      <c r="O43" s="349"/>
    </row>
    <row r="44" spans="2:15" s="198" customFormat="1" ht="7.35" hidden="1" customHeight="1" outlineLevel="1">
      <c r="B44" s="203"/>
      <c r="C44" s="206"/>
      <c r="D44" s="207"/>
      <c r="E44" s="208"/>
      <c r="H44" s="187"/>
      <c r="I44" s="187"/>
      <c r="J44" s="187"/>
      <c r="K44" s="187"/>
      <c r="L44" s="187"/>
      <c r="M44" s="331"/>
      <c r="N44" s="349"/>
      <c r="O44" s="349"/>
    </row>
    <row r="45" spans="2:15" s="198" customFormat="1" ht="14.85" hidden="1" customHeight="1" outlineLevel="1">
      <c r="B45" s="203"/>
      <c r="C45" s="204" t="s">
        <v>102</v>
      </c>
      <c r="D45" s="209" t="str">
        <f>'2.Rapport détaillé des coûts'!G44</f>
        <v>PE2XX-XXXX</v>
      </c>
      <c r="E45" s="210"/>
      <c r="H45" s="187"/>
      <c r="I45" s="187"/>
      <c r="J45" s="187"/>
      <c r="K45" s="187"/>
      <c r="L45" s="187"/>
      <c r="M45" s="331"/>
      <c r="N45" s="349"/>
      <c r="O45" s="349"/>
    </row>
    <row r="46" spans="2:15" s="198" customFormat="1" ht="7.35" hidden="1" customHeight="1" outlineLevel="1">
      <c r="B46" s="203"/>
      <c r="C46" s="206"/>
      <c r="D46" s="207"/>
      <c r="E46" s="208"/>
      <c r="H46" s="187"/>
      <c r="I46" s="187"/>
      <c r="J46" s="187"/>
      <c r="K46" s="187"/>
      <c r="L46" s="187"/>
      <c r="M46" s="331"/>
      <c r="N46" s="349"/>
      <c r="O46" s="349"/>
    </row>
    <row r="47" spans="2:15" s="198" customFormat="1" ht="14.85" hidden="1" customHeight="1" outlineLevel="1">
      <c r="B47" s="203"/>
      <c r="C47" s="204" t="s">
        <v>103</v>
      </c>
      <c r="D47" s="209" t="str">
        <f>'2.Rapport détaillé des coûts'!G46</f>
        <v>PE2XX-XXXX</v>
      </c>
      <c r="E47" s="210"/>
      <c r="H47" s="187"/>
      <c r="I47" s="187"/>
      <c r="J47" s="187"/>
      <c r="K47" s="187"/>
      <c r="L47" s="187"/>
      <c r="M47" s="331"/>
      <c r="N47" s="349"/>
      <c r="O47" s="349"/>
    </row>
    <row r="48" spans="2:15" s="198" customFormat="1" ht="14.85" customHeight="1" collapsed="1">
      <c r="B48" s="211"/>
      <c r="C48" s="212"/>
      <c r="D48" s="213"/>
      <c r="E48" s="214"/>
      <c r="H48" s="187"/>
      <c r="I48" s="187"/>
      <c r="J48" s="187"/>
      <c r="K48" s="187"/>
      <c r="L48" s="187"/>
      <c r="M48" s="350"/>
      <c r="N48" s="349"/>
      <c r="O48" s="349"/>
    </row>
    <row r="49" spans="1:15" s="198" customFormat="1" ht="14.85" customHeight="1">
      <c r="B49" s="500" t="s">
        <v>180</v>
      </c>
      <c r="C49" s="206"/>
      <c r="D49" s="207"/>
      <c r="E49" s="207"/>
      <c r="M49" s="350"/>
      <c r="N49" s="349"/>
      <c r="O49" s="349"/>
    </row>
    <row r="50" spans="1:15" s="198" customFormat="1" ht="14.85" customHeight="1">
      <c r="B50" s="187"/>
      <c r="D50" s="72"/>
      <c r="E50" s="72"/>
      <c r="F50" s="187"/>
      <c r="G50" s="187"/>
      <c r="H50" s="207"/>
      <c r="I50" s="187"/>
      <c r="J50" s="188"/>
      <c r="K50" s="187"/>
      <c r="M50" s="350"/>
      <c r="N50" s="349"/>
      <c r="O50" s="349"/>
    </row>
    <row r="51" spans="1:15">
      <c r="A51" s="198"/>
      <c r="D51" s="217"/>
      <c r="E51" s="217"/>
      <c r="L51" s="216" t="s">
        <v>6</v>
      </c>
      <c r="M51" s="331"/>
    </row>
    <row r="52" spans="1:15" ht="15" customHeight="1">
      <c r="A52" s="198"/>
      <c r="B52" s="218"/>
      <c r="C52" s="219" t="s">
        <v>181</v>
      </c>
      <c r="D52" s="218"/>
      <c r="E52" s="218"/>
      <c r="F52" s="218"/>
      <c r="G52" s="218"/>
      <c r="H52" s="218"/>
      <c r="I52" s="218"/>
      <c r="J52" s="218"/>
      <c r="K52" s="218"/>
      <c r="L52" s="218"/>
      <c r="M52" s="331"/>
    </row>
    <row r="53" spans="1:15" ht="15" customHeight="1">
      <c r="A53" s="198"/>
      <c r="B53" s="111"/>
      <c r="C53" s="111"/>
      <c r="D53" s="111"/>
      <c r="E53" s="111"/>
      <c r="F53" s="111"/>
      <c r="G53" s="111"/>
      <c r="H53" s="111"/>
      <c r="I53" s="111"/>
      <c r="J53" s="111"/>
      <c r="K53" s="111"/>
      <c r="L53" s="111"/>
      <c r="M53" s="331"/>
    </row>
    <row r="54" spans="1:15" ht="15" customHeight="1">
      <c r="A54" s="198"/>
      <c r="B54" s="111"/>
      <c r="C54" s="52" t="s">
        <v>182</v>
      </c>
      <c r="D54" s="111"/>
      <c r="E54" s="111"/>
      <c r="F54" s="111"/>
      <c r="G54" s="111"/>
      <c r="H54" s="111"/>
      <c r="I54" s="111"/>
      <c r="J54" s="111"/>
      <c r="K54" s="111"/>
      <c r="L54" s="111"/>
      <c r="M54" s="331"/>
    </row>
    <row r="55" spans="1:15" ht="15" customHeight="1">
      <c r="A55" s="198"/>
      <c r="B55" s="111"/>
      <c r="C55" s="699" t="s">
        <v>183</v>
      </c>
      <c r="D55" s="699"/>
      <c r="E55" s="699"/>
      <c r="F55" s="699"/>
      <c r="G55" s="111"/>
      <c r="H55" s="111"/>
      <c r="I55" s="111"/>
      <c r="J55" s="111"/>
      <c r="K55" s="111"/>
      <c r="L55" s="111"/>
      <c r="M55" s="331"/>
    </row>
    <row r="56" spans="1:15" ht="15" customHeight="1">
      <c r="A56" s="198"/>
      <c r="B56" s="111"/>
      <c r="C56" s="271"/>
      <c r="D56" s="263"/>
      <c r="E56" s="265"/>
      <c r="F56" s="272"/>
      <c r="G56" s="111"/>
      <c r="H56" s="111"/>
      <c r="I56" s="111"/>
      <c r="J56" s="111"/>
      <c r="K56" s="111"/>
      <c r="L56" s="111"/>
      <c r="M56" s="331"/>
    </row>
    <row r="57" spans="1:15" ht="15" customHeight="1">
      <c r="A57" s="198"/>
      <c r="B57" s="111"/>
      <c r="C57" s="264" t="s">
        <v>184</v>
      </c>
      <c r="D57" s="376" t="s">
        <v>185</v>
      </c>
      <c r="E57" s="269"/>
      <c r="F57" s="266" t="s">
        <v>186</v>
      </c>
      <c r="G57" s="111"/>
      <c r="H57" s="111"/>
      <c r="I57" s="111"/>
      <c r="J57" s="111"/>
      <c r="K57" s="111"/>
      <c r="L57" s="111"/>
      <c r="M57" s="331"/>
    </row>
    <row r="58" spans="1:15" ht="15" customHeight="1">
      <c r="A58" s="198"/>
      <c r="B58" s="111"/>
      <c r="C58" s="267"/>
      <c r="D58" s="268"/>
      <c r="E58" s="269"/>
      <c r="F58" s="270"/>
      <c r="G58" s="111"/>
      <c r="H58" s="111"/>
      <c r="I58" s="111"/>
      <c r="J58" s="111"/>
      <c r="K58" s="111"/>
      <c r="L58" s="111"/>
      <c r="M58" s="331"/>
    </row>
    <row r="59" spans="1:15" ht="15" customHeight="1">
      <c r="A59" s="198"/>
      <c r="B59" s="111"/>
      <c r="C59" s="111" t="s">
        <v>187</v>
      </c>
      <c r="D59" s="111"/>
      <c r="E59" s="111"/>
      <c r="F59" s="111"/>
      <c r="G59" s="111"/>
      <c r="H59" s="111"/>
      <c r="I59" s="111"/>
      <c r="J59" s="111"/>
      <c r="K59" s="111"/>
      <c r="L59" s="111"/>
      <c r="M59" s="331"/>
    </row>
    <row r="60" spans="1:15" ht="15" customHeight="1">
      <c r="A60" s="198"/>
      <c r="B60" s="111"/>
      <c r="C60" s="111"/>
      <c r="D60" s="111"/>
      <c r="E60" s="111"/>
      <c r="F60" s="111"/>
      <c r="G60" s="111"/>
      <c r="H60" s="111"/>
      <c r="I60" s="111"/>
      <c r="J60" s="111"/>
      <c r="K60" s="111"/>
      <c r="L60" s="111"/>
      <c r="M60" s="331"/>
    </row>
    <row r="61" spans="1:15" s="198" customFormat="1" ht="14.85" customHeight="1">
      <c r="B61" s="369"/>
      <c r="C61" s="369" t="s">
        <v>188</v>
      </c>
      <c r="D61" s="52"/>
      <c r="E61" s="52"/>
      <c r="F61" s="369"/>
      <c r="G61" s="369"/>
      <c r="H61" s="370"/>
      <c r="I61" s="369"/>
      <c r="J61" s="220"/>
      <c r="K61" s="371" t="str">
        <f>'1.Demande d''admissibilité'!R6</f>
        <v>version n°3 2025-02</v>
      </c>
      <c r="L61" s="372"/>
      <c r="M61" s="350"/>
      <c r="N61" s="349"/>
      <c r="O61" s="349"/>
    </row>
    <row r="62" spans="1:15" s="198" customFormat="1" ht="33.6" customHeight="1" thickBot="1">
      <c r="B62" s="369"/>
      <c r="C62" s="353" t="s">
        <v>189</v>
      </c>
      <c r="D62" s="700" t="s">
        <v>190</v>
      </c>
      <c r="E62" s="701"/>
      <c r="F62" s="52"/>
      <c r="G62" s="369"/>
      <c r="H62" s="704" t="s">
        <v>191</v>
      </c>
      <c r="I62" s="705"/>
      <c r="J62" s="705"/>
      <c r="K62" s="706"/>
      <c r="L62" s="371"/>
      <c r="N62" s="349"/>
      <c r="O62" s="349"/>
    </row>
    <row r="63" spans="1:15" s="198" customFormat="1" ht="25.05" customHeight="1">
      <c r="B63" s="369"/>
      <c r="C63" s="354" t="s">
        <v>192</v>
      </c>
      <c r="D63" s="355" t="s">
        <v>193</v>
      </c>
      <c r="E63" s="356"/>
      <c r="F63" s="58" t="s">
        <v>194</v>
      </c>
      <c r="G63" s="369"/>
      <c r="H63" s="702" t="s">
        <v>193</v>
      </c>
      <c r="I63" s="703"/>
      <c r="J63" s="672"/>
      <c r="K63" s="673"/>
      <c r="L63" s="58" t="s">
        <v>194</v>
      </c>
      <c r="N63" s="349"/>
      <c r="O63" s="349"/>
    </row>
    <row r="64" spans="1:15" s="198" customFormat="1" ht="14.85" customHeight="1">
      <c r="B64" s="369"/>
      <c r="C64" s="357" t="s">
        <v>195</v>
      </c>
      <c r="D64" s="358" t="s">
        <v>196</v>
      </c>
      <c r="E64" s="359"/>
      <c r="F64" s="58" t="s">
        <v>194</v>
      </c>
      <c r="G64" s="369"/>
      <c r="H64" s="361" t="s">
        <v>197</v>
      </c>
      <c r="I64" s="362"/>
      <c r="J64" s="676"/>
      <c r="K64" s="677"/>
      <c r="L64" s="58" t="s">
        <v>194</v>
      </c>
      <c r="N64" s="349"/>
      <c r="O64" s="349"/>
    </row>
    <row r="65" spans="1:18" s="198" customFormat="1" ht="19.05" customHeight="1" thickBot="1">
      <c r="B65" s="369"/>
      <c r="C65" s="357" t="s">
        <v>198</v>
      </c>
      <c r="D65" s="358" t="s">
        <v>196</v>
      </c>
      <c r="E65" s="360"/>
      <c r="F65" s="58" t="s">
        <v>194</v>
      </c>
      <c r="G65" s="369"/>
      <c r="H65" s="361" t="s">
        <v>197</v>
      </c>
      <c r="I65" s="362"/>
      <c r="J65" s="674"/>
      <c r="K65" s="675"/>
      <c r="L65" s="58" t="s">
        <v>194</v>
      </c>
      <c r="N65" s="349"/>
      <c r="O65" s="349"/>
    </row>
    <row r="66" spans="1:18" s="198" customFormat="1" ht="14.85" customHeight="1">
      <c r="B66" s="369"/>
      <c r="C66" s="369"/>
      <c r="D66" s="370" t="s">
        <v>199</v>
      </c>
      <c r="E66" s="221">
        <f>E63+E64+E65</f>
        <v>0</v>
      </c>
      <c r="F66" s="58" t="s">
        <v>194</v>
      </c>
      <c r="G66" s="369"/>
      <c r="H66" s="52"/>
      <c r="I66" s="370" t="s">
        <v>200</v>
      </c>
      <c r="J66" s="678">
        <f>J63+J64+J65</f>
        <v>0</v>
      </c>
      <c r="K66" s="678"/>
      <c r="L66" s="58" t="s">
        <v>194</v>
      </c>
      <c r="N66" s="349"/>
      <c r="O66" s="349"/>
    </row>
    <row r="67" spans="1:18" ht="22.05" customHeight="1">
      <c r="A67" s="198"/>
      <c r="B67" s="111"/>
      <c r="C67" s="502" t="s">
        <v>362</v>
      </c>
      <c r="D67" s="111"/>
      <c r="E67" s="111"/>
      <c r="F67" s="111"/>
      <c r="G67" s="111"/>
      <c r="H67" s="111"/>
      <c r="I67" s="111"/>
      <c r="J67" s="111"/>
      <c r="K67" s="111"/>
      <c r="L67" s="111"/>
      <c r="M67" s="331"/>
    </row>
    <row r="68" spans="1:18" ht="6.6" customHeight="1">
      <c r="A68" s="198"/>
      <c r="B68" s="111"/>
      <c r="C68" s="111"/>
      <c r="D68" s="111"/>
      <c r="E68" s="111"/>
      <c r="F68" s="111"/>
      <c r="G68" s="111"/>
      <c r="H68" s="111"/>
      <c r="I68" s="111"/>
      <c r="J68" s="111"/>
      <c r="K68" s="111"/>
      <c r="L68" s="111"/>
      <c r="M68" s="331"/>
    </row>
    <row r="69" spans="1:18" ht="6.6" customHeight="1" thickBot="1">
      <c r="A69" s="198"/>
      <c r="B69" s="111"/>
      <c r="C69" s="111"/>
      <c r="D69" s="111"/>
      <c r="E69" s="111"/>
      <c r="F69" s="111"/>
      <c r="G69" s="111"/>
      <c r="H69" s="111"/>
      <c r="I69" s="111"/>
      <c r="J69" s="111"/>
      <c r="K69" s="111"/>
      <c r="L69" s="111"/>
      <c r="M69" s="331"/>
    </row>
    <row r="70" spans="1:18" ht="29.25" customHeight="1" thickBot="1">
      <c r="A70" s="198"/>
      <c r="B70" s="111"/>
      <c r="C70" s="380" t="s">
        <v>201</v>
      </c>
      <c r="D70" s="381" t="str">
        <f>IF('1.Demande d''admissibilité'!F36=0,"",'1.Demande d''admissibilité'!F36)</f>
        <v>Test nom bâtiment 1</v>
      </c>
      <c r="E70" s="381"/>
      <c r="F70" s="381"/>
      <c r="G70" s="381"/>
      <c r="H70" s="383"/>
      <c r="I70" s="383" t="str">
        <f>D8</f>
        <v>PE2XX-XXXX</v>
      </c>
      <c r="J70" s="384"/>
      <c r="K70" s="111"/>
      <c r="L70" s="382"/>
      <c r="M70" s="331"/>
    </row>
    <row r="71" spans="1:18" ht="59.55" customHeight="1" thickBot="1">
      <c r="A71" s="198"/>
      <c r="B71" s="111"/>
      <c r="C71" s="681" t="s">
        <v>202</v>
      </c>
      <c r="D71" s="682"/>
      <c r="E71" s="435" t="s">
        <v>203</v>
      </c>
      <c r="F71" s="436" t="s">
        <v>204</v>
      </c>
      <c r="G71" s="437" t="s">
        <v>205</v>
      </c>
      <c r="H71" s="437" t="s">
        <v>206</v>
      </c>
      <c r="I71" s="437" t="s">
        <v>207</v>
      </c>
      <c r="J71" s="52"/>
      <c r="K71" s="382"/>
      <c r="L71" s="382"/>
      <c r="M71" s="331"/>
      <c r="O71"/>
      <c r="P71" s="474"/>
      <c r="Q71" s="475"/>
      <c r="R71" s="475"/>
    </row>
    <row r="72" spans="1:18">
      <c r="A72" s="198"/>
      <c r="B72" s="438"/>
      <c r="C72" s="670" t="str">
        <f>IF(ISBLANK('2.Rapport détaillé des coûts'!D54),"",'2.Rapport détaillé des coûts'!D54)</f>
        <v>Indiquez ici la mesure et son numéro exemple : ME1 - Thermopompe</v>
      </c>
      <c r="D72" s="671"/>
      <c r="E72" s="491"/>
      <c r="F72" s="492"/>
      <c r="G72" s="444">
        <f>'2.Rapport détaillé des coûts'!G61</f>
        <v>0</v>
      </c>
      <c r="H72" s="445">
        <f t="shared" ref="H72:H91" si="0">IFERROR(G72/F72,0)</f>
        <v>0</v>
      </c>
      <c r="I72" s="446"/>
      <c r="J72" s="111"/>
      <c r="K72" s="382"/>
      <c r="L72" s="382"/>
      <c r="M72" s="331"/>
      <c r="O72" s="331">
        <f>ROW('2.Rapport détaillé des coûts'!D54)</f>
        <v>54</v>
      </c>
    </row>
    <row r="73" spans="1:18">
      <c r="A73" s="198"/>
      <c r="B73" s="438"/>
      <c r="C73" s="670" t="str" cm="1">
        <f t="array" aca="1" ref="C73" ca="1">IF(ISBLANK(INDIRECT("'2.Rapport détaillé des coûts'!D"&amp;O73)),"",INDIRECT("'2.Rapport détaillé des coûts'!D"&amp;O73))</f>
        <v/>
      </c>
      <c r="D73" s="671"/>
      <c r="E73" s="493"/>
      <c r="F73" s="494"/>
      <c r="G73" s="444">
        <f>'2.Rapport détaillé des coûts'!G69</f>
        <v>0</v>
      </c>
      <c r="H73" s="445">
        <f t="shared" si="0"/>
        <v>0</v>
      </c>
      <c r="I73" s="447"/>
      <c r="J73" s="111"/>
      <c r="K73" s="382"/>
      <c r="L73" s="382"/>
      <c r="M73" s="331"/>
      <c r="O73" s="331">
        <f>O72+8</f>
        <v>62</v>
      </c>
    </row>
    <row r="74" spans="1:18">
      <c r="A74" s="198"/>
      <c r="B74" s="438"/>
      <c r="C74" s="671" t="str" cm="1">
        <f t="array" aca="1" ref="C74" ca="1">IF(ISBLANK(INDIRECT("'2.Rapport détaillé des coûts'!D"&amp;O74)),"",INDIRECT("'2.Rapport détaillé des coûts'!D"&amp;O74))</f>
        <v/>
      </c>
      <c r="D74" s="708"/>
      <c r="E74" s="495"/>
      <c r="F74" s="494"/>
      <c r="G74" s="444">
        <f>'2.Rapport détaillé des coûts'!G77</f>
        <v>8600</v>
      </c>
      <c r="H74" s="445">
        <f t="shared" si="0"/>
        <v>0</v>
      </c>
      <c r="I74" s="447"/>
      <c r="J74" s="111"/>
      <c r="K74" s="382"/>
      <c r="L74" s="382"/>
      <c r="M74" s="331"/>
      <c r="O74" s="331">
        <f t="shared" ref="O74:O90" si="1">O73+8</f>
        <v>70</v>
      </c>
    </row>
    <row r="75" spans="1:18">
      <c r="A75" s="198"/>
      <c r="B75" s="438"/>
      <c r="C75" s="670" t="str" cm="1">
        <f t="array" aca="1" ref="C75" ca="1">IF(ISBLANK(INDIRECT("'2.Rapport détaillé des coûts'!D"&amp;O75)),"",INDIRECT("'2.Rapport détaillé des coûts'!D"&amp;O75))</f>
        <v/>
      </c>
      <c r="D75" s="671"/>
      <c r="E75" s="495"/>
      <c r="F75" s="494"/>
      <c r="G75" s="444">
        <f>'2.Rapport détaillé des coûts'!G85</f>
        <v>0</v>
      </c>
      <c r="H75" s="445">
        <f t="shared" si="0"/>
        <v>0</v>
      </c>
      <c r="I75" s="447"/>
      <c r="J75" s="111"/>
      <c r="K75" s="382"/>
      <c r="L75" s="382"/>
      <c r="M75" s="331"/>
      <c r="O75" s="331">
        <f t="shared" si="1"/>
        <v>78</v>
      </c>
    </row>
    <row r="76" spans="1:18">
      <c r="A76" s="198"/>
      <c r="B76" s="438"/>
      <c r="C76" s="670" t="str" cm="1">
        <f t="array" aca="1" ref="C76" ca="1">IF(ISBLANK(INDIRECT("'2.Rapport détaillé des coûts'!D"&amp;O76)),"",INDIRECT("'2.Rapport détaillé des coûts'!D"&amp;O76))</f>
        <v/>
      </c>
      <c r="D76" s="671"/>
      <c r="E76" s="496"/>
      <c r="F76" s="497"/>
      <c r="G76" s="453">
        <f>'2.Rapport détaillé des coûts'!G93</f>
        <v>0</v>
      </c>
      <c r="H76" s="454">
        <f t="shared" si="0"/>
        <v>0</v>
      </c>
      <c r="I76" s="455"/>
      <c r="J76" s="111"/>
      <c r="K76" s="382"/>
      <c r="L76" s="382"/>
      <c r="M76" s="331"/>
      <c r="O76" s="331">
        <f t="shared" si="1"/>
        <v>86</v>
      </c>
    </row>
    <row r="77" spans="1:18">
      <c r="A77" s="198"/>
      <c r="B77" s="438"/>
      <c r="C77" s="670" t="str" cm="1">
        <f t="array" aca="1" ref="C77" ca="1">IF(ISBLANK(INDIRECT("'2.Rapport détaillé des coûts'!D"&amp;O77)),"",INDIRECT("'2.Rapport détaillé des coûts'!D"&amp;O77))</f>
        <v/>
      </c>
      <c r="D77" s="671"/>
      <c r="E77" s="495"/>
      <c r="F77" s="494"/>
      <c r="G77" s="444">
        <f>'2.Rapport détaillé des coûts'!G101</f>
        <v>0</v>
      </c>
      <c r="H77" s="445">
        <f t="shared" si="0"/>
        <v>0</v>
      </c>
      <c r="I77" s="456"/>
      <c r="J77" s="111"/>
      <c r="K77" s="382"/>
      <c r="L77" s="382"/>
      <c r="M77" s="331"/>
      <c r="O77" s="331">
        <f t="shared" si="1"/>
        <v>94</v>
      </c>
    </row>
    <row r="78" spans="1:18">
      <c r="A78" s="198"/>
      <c r="B78" s="438"/>
      <c r="C78" s="670" t="str" cm="1">
        <f t="array" aca="1" ref="C78" ca="1">IF(ISBLANK(INDIRECT("'2.Rapport détaillé des coûts'!D"&amp;O78)),"",INDIRECT("'2.Rapport détaillé des coûts'!D"&amp;O78))</f>
        <v/>
      </c>
      <c r="D78" s="671"/>
      <c r="E78" s="493"/>
      <c r="F78" s="494"/>
      <c r="G78" s="444">
        <f>'2.Rapport détaillé des coûts'!G109</f>
        <v>0</v>
      </c>
      <c r="H78" s="445">
        <f t="shared" si="0"/>
        <v>0</v>
      </c>
      <c r="I78" s="447"/>
      <c r="J78" s="111"/>
      <c r="K78" s="382"/>
      <c r="L78" s="382"/>
      <c r="M78" s="331"/>
      <c r="O78" s="331">
        <f t="shared" si="1"/>
        <v>102</v>
      </c>
    </row>
    <row r="79" spans="1:18">
      <c r="A79" s="198"/>
      <c r="B79" s="438"/>
      <c r="C79" s="670" t="str" cm="1">
        <f t="array" aca="1" ref="C79" ca="1">IF(ISBLANK(INDIRECT("'2.Rapport détaillé des coûts'!D"&amp;O79)),"",INDIRECT("'2.Rapport détaillé des coûts'!D"&amp;O79))</f>
        <v/>
      </c>
      <c r="D79" s="671"/>
      <c r="E79" s="495"/>
      <c r="F79" s="494"/>
      <c r="G79" s="444">
        <f>'2.Rapport détaillé des coûts'!G117</f>
        <v>0</v>
      </c>
      <c r="H79" s="445">
        <f t="shared" si="0"/>
        <v>0</v>
      </c>
      <c r="I79" s="447"/>
      <c r="J79" s="111"/>
      <c r="K79" s="382"/>
      <c r="L79" s="382"/>
      <c r="M79" s="331"/>
      <c r="O79" s="331">
        <f t="shared" si="1"/>
        <v>110</v>
      </c>
    </row>
    <row r="80" spans="1:18" hidden="1" outlineLevel="1">
      <c r="A80" s="198"/>
      <c r="B80" s="438"/>
      <c r="C80" s="670" t="str" cm="1">
        <f t="array" aca="1" ref="C80" ca="1">IF(ISBLANK(INDIRECT("'2.Rapport détaillé des coûts'!D"&amp;O80)),"",INDIRECT("'2.Rapport détaillé des coûts'!D"&amp;O80))</f>
        <v/>
      </c>
      <c r="D80" s="671"/>
      <c r="E80" s="495"/>
      <c r="F80" s="494"/>
      <c r="G80" s="444">
        <f>'2.Rapport détaillé des coûts'!G125</f>
        <v>0</v>
      </c>
      <c r="H80" s="445">
        <f t="shared" si="0"/>
        <v>0</v>
      </c>
      <c r="I80" s="447"/>
      <c r="J80" s="111"/>
      <c r="K80" s="382"/>
      <c r="L80" s="382"/>
      <c r="M80" s="331"/>
      <c r="O80" s="331">
        <f t="shared" si="1"/>
        <v>118</v>
      </c>
    </row>
    <row r="81" spans="1:15" hidden="1" outlineLevel="1">
      <c r="A81" s="198"/>
      <c r="B81" s="438"/>
      <c r="C81" s="670" t="str" cm="1">
        <f t="array" aca="1" ref="C81" ca="1">IF(ISBLANK(INDIRECT("'2.Rapport détaillé des coûts'!D"&amp;O81)),"",INDIRECT("'2.Rapport détaillé des coûts'!D"&amp;O81))</f>
        <v/>
      </c>
      <c r="D81" s="671"/>
      <c r="E81" s="495"/>
      <c r="F81" s="494"/>
      <c r="G81" s="444">
        <f>'2.Rapport détaillé des coûts'!G133</f>
        <v>0</v>
      </c>
      <c r="H81" s="445">
        <f t="shared" si="0"/>
        <v>0</v>
      </c>
      <c r="I81" s="447"/>
      <c r="J81" s="111"/>
      <c r="K81" s="382"/>
      <c r="L81" s="382"/>
      <c r="M81" s="331"/>
      <c r="O81" s="331">
        <f t="shared" si="1"/>
        <v>126</v>
      </c>
    </row>
    <row r="82" spans="1:15" hidden="1" outlineLevel="1">
      <c r="A82" s="198"/>
      <c r="B82" s="438"/>
      <c r="C82" s="670" t="str" cm="1">
        <f t="array" aca="1" ref="C82" ca="1">IF(ISBLANK(INDIRECT("'2.Rapport détaillé des coûts'!D"&amp;O82)),"",INDIRECT("'2.Rapport détaillé des coûts'!D"&amp;O82))</f>
        <v/>
      </c>
      <c r="D82" s="671"/>
      <c r="E82" s="495"/>
      <c r="F82" s="494"/>
      <c r="G82" s="444">
        <f>'2.Rapport détaillé des coûts'!G141</f>
        <v>0</v>
      </c>
      <c r="H82" s="445">
        <f t="shared" si="0"/>
        <v>0</v>
      </c>
      <c r="I82" s="447"/>
      <c r="J82" s="111"/>
      <c r="K82" s="382"/>
      <c r="L82" s="382"/>
      <c r="M82" s="331"/>
      <c r="O82" s="331">
        <f t="shared" si="1"/>
        <v>134</v>
      </c>
    </row>
    <row r="83" spans="1:15" hidden="1" outlineLevel="1">
      <c r="A83" s="198"/>
      <c r="B83" s="438"/>
      <c r="C83" s="670" t="str" cm="1">
        <f t="array" aca="1" ref="C83" ca="1">IF(ISBLANK(INDIRECT("'2.Rapport détaillé des coûts'!D"&amp;O83)),"",INDIRECT("'2.Rapport détaillé des coûts'!D"&amp;O83))</f>
        <v/>
      </c>
      <c r="D83" s="671"/>
      <c r="E83" s="493"/>
      <c r="F83" s="494"/>
      <c r="G83" s="444">
        <f>'2.Rapport détaillé des coûts'!G149</f>
        <v>0</v>
      </c>
      <c r="H83" s="445">
        <f t="shared" si="0"/>
        <v>0</v>
      </c>
      <c r="I83" s="447"/>
      <c r="J83" s="111"/>
      <c r="K83" s="382"/>
      <c r="L83" s="382"/>
      <c r="M83" s="331"/>
      <c r="O83" s="331">
        <f t="shared" si="1"/>
        <v>142</v>
      </c>
    </row>
    <row r="84" spans="1:15" hidden="1" outlineLevel="1">
      <c r="A84" s="198"/>
      <c r="B84" s="438"/>
      <c r="C84" s="670" t="str" cm="1">
        <f t="array" aca="1" ref="C84" ca="1">IF(ISBLANK(INDIRECT("'2.Rapport détaillé des coûts'!D"&amp;O84)),"",INDIRECT("'2.Rapport détaillé des coûts'!D"&amp;O84))</f>
        <v/>
      </c>
      <c r="D84" s="671"/>
      <c r="E84" s="495"/>
      <c r="F84" s="494"/>
      <c r="G84" s="444">
        <f>'2.Rapport détaillé des coûts'!G57</f>
        <v>0</v>
      </c>
      <c r="H84" s="445">
        <f t="shared" si="0"/>
        <v>0</v>
      </c>
      <c r="I84" s="447"/>
      <c r="J84" s="111"/>
      <c r="K84" s="382"/>
      <c r="L84" s="382"/>
      <c r="M84" s="331"/>
      <c r="O84" s="331">
        <f t="shared" si="1"/>
        <v>150</v>
      </c>
    </row>
    <row r="85" spans="1:15" hidden="1" outlineLevel="1">
      <c r="A85" s="198"/>
      <c r="B85" s="438"/>
      <c r="C85" s="670" t="str" cm="1">
        <f t="array" aca="1" ref="C85" ca="1">IF(ISBLANK(INDIRECT("'2.Rapport détaillé des coûts'!D"&amp;O85)),"",INDIRECT("'2.Rapport détaillé des coûts'!D"&amp;O85))</f>
        <v/>
      </c>
      <c r="D85" s="671"/>
      <c r="E85" s="495"/>
      <c r="F85" s="494"/>
      <c r="G85" s="444">
        <f>'2.Rapport détaillé des coûts'!G165</f>
        <v>0</v>
      </c>
      <c r="H85" s="445">
        <f t="shared" si="0"/>
        <v>0</v>
      </c>
      <c r="I85" s="447"/>
      <c r="J85" s="111"/>
      <c r="K85" s="382"/>
      <c r="L85" s="382"/>
      <c r="M85" s="331"/>
      <c r="O85" s="331">
        <f t="shared" si="1"/>
        <v>158</v>
      </c>
    </row>
    <row r="86" spans="1:15" hidden="1" outlineLevel="1">
      <c r="A86" s="198"/>
      <c r="B86" s="438"/>
      <c r="C86" s="670" t="str" cm="1">
        <f t="array" aca="1" ref="C86" ca="1">IF(ISBLANK(INDIRECT("'2.Rapport détaillé des coûts'!D"&amp;O86)),"",INDIRECT("'2.Rapport détaillé des coûts'!D"&amp;O86))</f>
        <v/>
      </c>
      <c r="D86" s="671"/>
      <c r="E86" s="495"/>
      <c r="F86" s="494"/>
      <c r="G86" s="444">
        <f>'2.Rapport détaillé des coûts'!G173</f>
        <v>0</v>
      </c>
      <c r="H86" s="445">
        <f t="shared" si="0"/>
        <v>0</v>
      </c>
      <c r="I86" s="447"/>
      <c r="J86" s="111"/>
      <c r="K86" s="382"/>
      <c r="L86" s="382"/>
      <c r="M86" s="331"/>
      <c r="O86" s="331">
        <f t="shared" si="1"/>
        <v>166</v>
      </c>
    </row>
    <row r="87" spans="1:15" hidden="1" outlineLevel="1">
      <c r="A87" s="198"/>
      <c r="B87" s="438"/>
      <c r="C87" s="670" t="str" cm="1">
        <f t="array" aca="1" ref="C87" ca="1">IF(ISBLANK(INDIRECT("'2.Rapport détaillé des coûts'!D"&amp;O87)),"",INDIRECT("'2.Rapport détaillé des coûts'!D"&amp;O87))</f>
        <v/>
      </c>
      <c r="D87" s="671"/>
      <c r="E87" s="495"/>
      <c r="F87" s="494"/>
      <c r="G87" s="444">
        <f>'2.Rapport détaillé des coûts'!G181</f>
        <v>0</v>
      </c>
      <c r="H87" s="445">
        <f t="shared" si="0"/>
        <v>0</v>
      </c>
      <c r="I87" s="447"/>
      <c r="J87" s="111"/>
      <c r="K87" s="382"/>
      <c r="L87" s="382"/>
      <c r="M87" s="331"/>
      <c r="O87" s="331">
        <f t="shared" si="1"/>
        <v>174</v>
      </c>
    </row>
    <row r="88" spans="1:15" hidden="1" outlineLevel="1">
      <c r="A88" s="198"/>
      <c r="B88" s="438"/>
      <c r="C88" s="670" t="str" cm="1">
        <f t="array" aca="1" ref="C88" ca="1">IF(ISBLANK(INDIRECT("'2.Rapport détaillé des coûts'!D"&amp;O88)),"",INDIRECT("'2.Rapport détaillé des coûts'!D"&amp;O88))</f>
        <v/>
      </c>
      <c r="D88" s="671"/>
      <c r="E88" s="493"/>
      <c r="F88" s="494"/>
      <c r="G88" s="444">
        <f>'2.Rapport détaillé des coûts'!G189</f>
        <v>0</v>
      </c>
      <c r="H88" s="445">
        <f t="shared" si="0"/>
        <v>0</v>
      </c>
      <c r="I88" s="447"/>
      <c r="J88" s="111"/>
      <c r="K88" s="382"/>
      <c r="L88" s="382"/>
      <c r="M88" s="331"/>
      <c r="O88" s="331">
        <f t="shared" si="1"/>
        <v>182</v>
      </c>
    </row>
    <row r="89" spans="1:15" hidden="1" outlineLevel="1">
      <c r="A89" s="198"/>
      <c r="B89" s="438"/>
      <c r="C89" s="670" t="str" cm="1">
        <f t="array" aca="1" ref="C89" ca="1">IF(ISBLANK(INDIRECT("'2.Rapport détaillé des coûts'!D"&amp;O89)),"",INDIRECT("'2.Rapport détaillé des coûts'!D"&amp;O89))</f>
        <v/>
      </c>
      <c r="D89" s="671"/>
      <c r="E89" s="495"/>
      <c r="F89" s="494"/>
      <c r="G89" s="444">
        <f>'2.Rapport détaillé des coûts'!G197</f>
        <v>0</v>
      </c>
      <c r="H89" s="445">
        <f t="shared" si="0"/>
        <v>0</v>
      </c>
      <c r="I89" s="447"/>
      <c r="J89" s="111"/>
      <c r="K89" s="382"/>
      <c r="L89" s="382"/>
      <c r="M89" s="331"/>
      <c r="O89" s="331">
        <f t="shared" si="1"/>
        <v>190</v>
      </c>
    </row>
    <row r="90" spans="1:15" hidden="1" outlineLevel="1">
      <c r="A90" s="198"/>
      <c r="B90" s="438"/>
      <c r="C90" s="670" t="str" cm="1">
        <f t="array" aca="1" ref="C90" ca="1">IF(ISBLANK(INDIRECT("'2.Rapport détaillé des coûts'!D"&amp;O90)),"",INDIRECT("'2.Rapport détaillé des coûts'!D"&amp;O90))</f>
        <v/>
      </c>
      <c r="D90" s="671"/>
      <c r="E90" s="495"/>
      <c r="F90" s="494"/>
      <c r="G90" s="444">
        <f>'2.Rapport détaillé des coûts'!G205</f>
        <v>0</v>
      </c>
      <c r="H90" s="445">
        <f t="shared" si="0"/>
        <v>0</v>
      </c>
      <c r="I90" s="447"/>
      <c r="J90" s="111"/>
      <c r="K90" s="382"/>
      <c r="L90" s="382"/>
      <c r="M90" s="331"/>
      <c r="O90" s="331">
        <f t="shared" si="1"/>
        <v>198</v>
      </c>
    </row>
    <row r="91" spans="1:15" ht="14.4" hidden="1" outlineLevel="1" thickBot="1">
      <c r="A91" s="198"/>
      <c r="B91" s="438"/>
      <c r="C91" s="670" t="str" cm="1">
        <f t="array" aca="1" ref="C91" ca="1">IF(ISBLANK(INDIRECT("'2.Rapport détaillé des coûts'!D"&amp;O91)),"",INDIRECT("'2.Rapport détaillé des coûts'!D"&amp;O91))</f>
        <v/>
      </c>
      <c r="D91" s="671"/>
      <c r="E91" s="498"/>
      <c r="F91" s="499"/>
      <c r="G91" s="444">
        <f>'2.Rapport détaillé des coûts'!G213</f>
        <v>0</v>
      </c>
      <c r="H91" s="445">
        <f t="shared" si="0"/>
        <v>0</v>
      </c>
      <c r="I91" s="448"/>
      <c r="J91" s="111"/>
      <c r="K91" s="382"/>
      <c r="L91" s="382"/>
      <c r="M91" s="331"/>
      <c r="O91" s="331">
        <f>O90+8</f>
        <v>206</v>
      </c>
    </row>
    <row r="92" spans="1:15" ht="20.100000000000001" customHeight="1" collapsed="1">
      <c r="A92" s="198"/>
      <c r="B92" s="111"/>
      <c r="C92" s="52"/>
      <c r="D92" s="220" t="s">
        <v>208</v>
      </c>
      <c r="E92" s="221">
        <f>SUM(E72:E91)</f>
        <v>0</v>
      </c>
      <c r="F92" s="66"/>
      <c r="G92" s="66"/>
      <c r="H92" s="66"/>
      <c r="I92" s="385">
        <f>SUM(I72:I91)</f>
        <v>0</v>
      </c>
      <c r="J92" s="52"/>
      <c r="K92" s="52"/>
      <c r="L92" s="382"/>
      <c r="M92" s="331"/>
    </row>
    <row r="93" spans="1:15" ht="11.55" customHeight="1">
      <c r="A93" s="198"/>
      <c r="B93" s="111"/>
      <c r="C93" s="52"/>
      <c r="D93" s="220"/>
      <c r="E93" s="220"/>
      <c r="F93" s="220"/>
      <c r="G93" s="220"/>
      <c r="H93" s="220"/>
      <c r="I93" s="220"/>
      <c r="J93" s="52"/>
      <c r="K93" s="52"/>
      <c r="L93" s="382"/>
      <c r="M93" s="331"/>
    </row>
    <row r="94" spans="1:15" ht="13.95" customHeight="1">
      <c r="A94" s="198"/>
      <c r="B94" s="111"/>
      <c r="C94" s="503" t="s">
        <v>104</v>
      </c>
      <c r="D94" s="54"/>
      <c r="E94" s="54"/>
      <c r="F94" s="66"/>
      <c r="G94" s="66"/>
      <c r="H94" s="66"/>
      <c r="I94" s="66"/>
      <c r="J94" s="66"/>
      <c r="K94" s="66"/>
      <c r="L94" s="52"/>
      <c r="M94" s="331"/>
    </row>
    <row r="95" spans="1:15" ht="29.25" hidden="1" customHeight="1" outlineLevel="1" thickBot="1">
      <c r="A95" s="198"/>
      <c r="B95" s="111"/>
      <c r="C95" s="380" t="s">
        <v>209</v>
      </c>
      <c r="D95" s="381" t="str">
        <f>IF('1.Demande d''admissibilité'!C52=0,"",'1.Demande d''admissibilité'!C52)</f>
        <v>Test nom bâtiment 2</v>
      </c>
      <c r="E95" s="381"/>
      <c r="F95" s="381"/>
      <c r="G95" s="381"/>
      <c r="H95" s="383"/>
      <c r="I95" s="394" t="str">
        <f>D11</f>
        <v>PE2XX-XXXX</v>
      </c>
      <c r="J95" s="384"/>
      <c r="K95" s="390"/>
      <c r="L95" s="111"/>
      <c r="M95" s="331"/>
    </row>
    <row r="96" spans="1:15" ht="60" hidden="1" customHeight="1" outlineLevel="2" thickBot="1">
      <c r="A96" s="198"/>
      <c r="B96" s="111"/>
      <c r="C96" s="681" t="s">
        <v>202</v>
      </c>
      <c r="D96" s="682"/>
      <c r="E96" s="435" t="s">
        <v>203</v>
      </c>
      <c r="F96" s="436" t="s">
        <v>204</v>
      </c>
      <c r="G96" s="437" t="s">
        <v>205</v>
      </c>
      <c r="H96" s="437" t="s">
        <v>206</v>
      </c>
      <c r="I96" s="437" t="s">
        <v>207</v>
      </c>
      <c r="J96" s="391"/>
      <c r="K96" s="391"/>
      <c r="L96" s="52"/>
      <c r="M96" s="331"/>
    </row>
    <row r="97" spans="1:15" hidden="1" outlineLevel="2">
      <c r="A97" s="198"/>
      <c r="B97" s="438"/>
      <c r="C97" s="670" t="str" cm="1">
        <f t="array" aca="1" ref="C97" ca="1">IF(ISBLANK(INDIRECT("'2.Rapport détaillé des coûts'!D"&amp;O97)),"",INDIRECT("'2.Rapport détaillé des coûts'!D"&amp;O97))</f>
        <v>test batiment 2 mesure 1</v>
      </c>
      <c r="D97" s="671"/>
      <c r="E97" s="473"/>
      <c r="F97" s="450"/>
      <c r="G97" s="449">
        <f>'2.Rapport détaillé des coûts'!G227</f>
        <v>1000</v>
      </c>
      <c r="H97" s="445">
        <f t="shared" ref="H97:H116" si="2">IFERROR(G97/F97,0)</f>
        <v>0</v>
      </c>
      <c r="I97" s="446"/>
      <c r="J97" s="392"/>
      <c r="K97" s="393"/>
      <c r="L97" s="111"/>
      <c r="M97" s="331"/>
      <c r="O97" s="331">
        <f>ROW('2.Rapport détaillé des coûts'!D220)</f>
        <v>220</v>
      </c>
    </row>
    <row r="98" spans="1:15" hidden="1" outlineLevel="2">
      <c r="A98" s="198"/>
      <c r="B98" s="438"/>
      <c r="C98" s="670" t="str" cm="1">
        <f t="array" aca="1" ref="C98" ca="1">IF(ISBLANK(INDIRECT("'2.Rapport détaillé des coûts'!D"&amp;O98)),"",INDIRECT("'2.Rapport détaillé des coûts'!D"&amp;O98))</f>
        <v>test batiment 2 mesure 3</v>
      </c>
      <c r="D98" s="671"/>
      <c r="E98" s="469"/>
      <c r="F98" s="451"/>
      <c r="G98" s="449">
        <f>'2.Rapport détaillé des coûts'!G235</f>
        <v>2000</v>
      </c>
      <c r="H98" s="445">
        <f t="shared" si="2"/>
        <v>0</v>
      </c>
      <c r="I98" s="447"/>
      <c r="J98" s="392"/>
      <c r="K98" s="393"/>
      <c r="L98" s="111"/>
      <c r="M98" s="331"/>
      <c r="O98" s="331">
        <f>O97+8</f>
        <v>228</v>
      </c>
    </row>
    <row r="99" spans="1:15" hidden="1" outlineLevel="2">
      <c r="A99" s="198"/>
      <c r="B99" s="438"/>
      <c r="C99" s="670" t="str" cm="1">
        <f t="array" aca="1" ref="C99" ca="1">IF(ISBLANK(INDIRECT("'2.Rapport détaillé des coûts'!D"&amp;O99)),"",INDIRECT("'2.Rapport détaillé des coûts'!D"&amp;O99))</f>
        <v/>
      </c>
      <c r="D99" s="671"/>
      <c r="E99" s="468"/>
      <c r="F99" s="451"/>
      <c r="G99" s="449">
        <f>'2.Rapport détaillé des coûts'!G243</f>
        <v>0</v>
      </c>
      <c r="H99" s="445">
        <f t="shared" si="2"/>
        <v>0</v>
      </c>
      <c r="I99" s="447"/>
      <c r="J99" s="392"/>
      <c r="K99" s="393"/>
      <c r="L99" s="111"/>
      <c r="M99" s="331"/>
      <c r="O99" s="331">
        <f t="shared" ref="O99:O116" si="3">O98+8</f>
        <v>236</v>
      </c>
    </row>
    <row r="100" spans="1:15" hidden="1" outlineLevel="2">
      <c r="A100" s="198"/>
      <c r="B100" s="438"/>
      <c r="C100" s="670" t="str" cm="1">
        <f t="array" aca="1" ref="C100" ca="1">IF(ISBLANK(INDIRECT("'2.Rapport détaillé des coûts'!D"&amp;O100)),"",INDIRECT("'2.Rapport détaillé des coûts'!D"&amp;O100))</f>
        <v/>
      </c>
      <c r="D100" s="671"/>
      <c r="E100" s="468"/>
      <c r="F100" s="451"/>
      <c r="G100" s="449">
        <f>'2.Rapport détaillé des coûts'!G251</f>
        <v>0</v>
      </c>
      <c r="H100" s="445">
        <f t="shared" si="2"/>
        <v>0</v>
      </c>
      <c r="I100" s="447"/>
      <c r="J100" s="392"/>
      <c r="K100" s="393"/>
      <c r="L100" s="111"/>
      <c r="M100" s="331"/>
      <c r="O100" s="331">
        <f t="shared" si="3"/>
        <v>244</v>
      </c>
    </row>
    <row r="101" spans="1:15" hidden="1" outlineLevel="2">
      <c r="A101" s="198"/>
      <c r="B101" s="438"/>
      <c r="C101" s="670" t="str" cm="1">
        <f t="array" aca="1" ref="C101" ca="1">IF(ISBLANK(INDIRECT("'2.Rapport détaillé des coûts'!D"&amp;O101)),"",INDIRECT("'2.Rapport détaillé des coûts'!D"&amp;O101))</f>
        <v/>
      </c>
      <c r="D101" s="671"/>
      <c r="E101" s="468"/>
      <c r="F101" s="451"/>
      <c r="G101" s="449">
        <f>'2.Rapport détaillé des coûts'!G259</f>
        <v>0</v>
      </c>
      <c r="H101" s="445">
        <f t="shared" si="2"/>
        <v>0</v>
      </c>
      <c r="I101" s="447"/>
      <c r="J101" s="392"/>
      <c r="K101" s="393"/>
      <c r="L101" s="111"/>
      <c r="M101" s="331"/>
      <c r="O101" s="331">
        <f t="shared" si="3"/>
        <v>252</v>
      </c>
    </row>
    <row r="102" spans="1:15" hidden="1" outlineLevel="2">
      <c r="A102" s="198"/>
      <c r="B102" s="438"/>
      <c r="C102" s="670" t="str" cm="1">
        <f t="array" aca="1" ref="C102" ca="1">IF(ISBLANK(INDIRECT("'2.Rapport détaillé des coûts'!D"&amp;O102)),"",INDIRECT("'2.Rapport détaillé des coûts'!D"&amp;O102))</f>
        <v/>
      </c>
      <c r="D102" s="671"/>
      <c r="E102" s="468"/>
      <c r="F102" s="451"/>
      <c r="G102" s="444">
        <f>'2.Rapport détaillé des coûts'!G267</f>
        <v>0</v>
      </c>
      <c r="H102" s="445">
        <f t="shared" si="2"/>
        <v>0</v>
      </c>
      <c r="I102" s="447"/>
      <c r="J102" s="111"/>
      <c r="K102" s="382"/>
      <c r="L102" s="382"/>
      <c r="M102" s="331"/>
      <c r="O102" s="331">
        <f t="shared" si="3"/>
        <v>260</v>
      </c>
    </row>
    <row r="103" spans="1:15" hidden="1" outlineLevel="2">
      <c r="A103" s="198"/>
      <c r="B103" s="438"/>
      <c r="C103" s="670" t="str" cm="1">
        <f t="array" aca="1" ref="C103" ca="1">IF(ISBLANK(INDIRECT("'2.Rapport détaillé des coûts'!D"&amp;O103)),"",INDIRECT("'2.Rapport détaillé des coûts'!D"&amp;O103))</f>
        <v/>
      </c>
      <c r="D103" s="671"/>
      <c r="E103" s="469"/>
      <c r="F103" s="451"/>
      <c r="G103" s="444">
        <f>'2.Rapport détaillé des coûts'!G275</f>
        <v>0</v>
      </c>
      <c r="H103" s="445">
        <f t="shared" si="2"/>
        <v>0</v>
      </c>
      <c r="I103" s="447"/>
      <c r="J103" s="111"/>
      <c r="K103" s="382"/>
      <c r="L103" s="382"/>
      <c r="M103" s="331"/>
      <c r="O103" s="331">
        <f t="shared" si="3"/>
        <v>268</v>
      </c>
    </row>
    <row r="104" spans="1:15" hidden="1" outlineLevel="2">
      <c r="A104" s="198"/>
      <c r="B104" s="438"/>
      <c r="C104" s="670" t="str" cm="1">
        <f t="array" aca="1" ref="C104" ca="1">IF(ISBLANK(INDIRECT("'2.Rapport détaillé des coûts'!D"&amp;O104)),"",INDIRECT("'2.Rapport détaillé des coûts'!D"&amp;O104))</f>
        <v/>
      </c>
      <c r="D104" s="671"/>
      <c r="E104" s="468"/>
      <c r="F104" s="451"/>
      <c r="G104" s="444">
        <f>'2.Rapport détaillé des coûts'!G283</f>
        <v>0</v>
      </c>
      <c r="H104" s="445">
        <f t="shared" si="2"/>
        <v>0</v>
      </c>
      <c r="I104" s="447"/>
      <c r="J104" s="111"/>
      <c r="K104" s="382"/>
      <c r="L104" s="382"/>
      <c r="M104" s="331"/>
      <c r="O104" s="331">
        <f t="shared" si="3"/>
        <v>276</v>
      </c>
    </row>
    <row r="105" spans="1:15" hidden="1" outlineLevel="2">
      <c r="A105" s="198"/>
      <c r="B105" s="438"/>
      <c r="C105" s="670" t="str" cm="1">
        <f t="array" aca="1" ref="C105" ca="1">IF(ISBLANK(INDIRECT("'2.Rapport détaillé des coûts'!D"&amp;O105)),"",INDIRECT("'2.Rapport détaillé des coûts'!D"&amp;O105))</f>
        <v/>
      </c>
      <c r="D105" s="671"/>
      <c r="E105" s="468"/>
      <c r="F105" s="451"/>
      <c r="G105" s="444" cm="1">
        <f t="array" aca="1" ref="G105" ca="1">INDIRECT("'2.Rapport détaillé des coûts'!G" &amp; O105)</f>
        <v>0</v>
      </c>
      <c r="H105" s="445">
        <f t="shared" ca="1" si="2"/>
        <v>0</v>
      </c>
      <c r="I105" s="447"/>
      <c r="J105" s="111"/>
      <c r="K105" s="382"/>
      <c r="L105" s="382"/>
      <c r="M105" s="331"/>
      <c r="O105" s="331">
        <f t="shared" si="3"/>
        <v>284</v>
      </c>
    </row>
    <row r="106" spans="1:15" hidden="1" outlineLevel="2">
      <c r="A106" s="198"/>
      <c r="B106" s="438"/>
      <c r="C106" s="670" t="str" cm="1">
        <f t="array" aca="1" ref="C106" ca="1">IF(ISBLANK(INDIRECT("'2.Rapport détaillé des coûts'!D"&amp;O106)),"",INDIRECT("'2.Rapport détaillé des coûts'!D"&amp;O106))</f>
        <v/>
      </c>
      <c r="D106" s="671"/>
      <c r="E106" s="468"/>
      <c r="F106" s="451"/>
      <c r="G106" s="444" cm="1">
        <f t="array" aca="1" ref="G106" ca="1">INDIRECT("'2.Rapport détaillé des coûts'!G" &amp; O106)</f>
        <v>0</v>
      </c>
      <c r="H106" s="445">
        <f t="shared" ca="1" si="2"/>
        <v>0</v>
      </c>
      <c r="I106" s="447"/>
      <c r="J106" s="111"/>
      <c r="K106" s="382"/>
      <c r="L106" s="382"/>
      <c r="M106" s="331"/>
      <c r="O106" s="331">
        <f t="shared" si="3"/>
        <v>292</v>
      </c>
    </row>
    <row r="107" spans="1:15" hidden="1" outlineLevel="2">
      <c r="A107" s="198"/>
      <c r="B107" s="438"/>
      <c r="C107" s="670" t="str" cm="1">
        <f t="array" aca="1" ref="C107" ca="1">IF(ISBLANK(INDIRECT("'2.Rapport détaillé des coûts'!D"&amp;O107)),"",INDIRECT("'2.Rapport détaillé des coûts'!D"&amp;O107))</f>
        <v/>
      </c>
      <c r="D107" s="671"/>
      <c r="E107" s="468"/>
      <c r="F107" s="451"/>
      <c r="G107" s="444" cm="1">
        <f t="array" aca="1" ref="G107" ca="1">INDIRECT("'2.Rapport détaillé des coûts'!G" &amp; O107)</f>
        <v>0</v>
      </c>
      <c r="H107" s="445">
        <f t="shared" ca="1" si="2"/>
        <v>0</v>
      </c>
      <c r="I107" s="447"/>
      <c r="J107" s="111"/>
      <c r="K107" s="382"/>
      <c r="L107" s="382"/>
      <c r="M107" s="331"/>
      <c r="O107" s="331">
        <f t="shared" si="3"/>
        <v>300</v>
      </c>
    </row>
    <row r="108" spans="1:15" hidden="1" outlineLevel="2">
      <c r="A108" s="198"/>
      <c r="B108" s="438"/>
      <c r="C108" s="670" t="str" cm="1">
        <f t="array" aca="1" ref="C108" ca="1">IF(ISBLANK(INDIRECT("'2.Rapport détaillé des coûts'!D"&amp;O108)),"",INDIRECT("'2.Rapport détaillé des coûts'!D"&amp;O108))</f>
        <v/>
      </c>
      <c r="D108" s="671"/>
      <c r="E108" s="469"/>
      <c r="F108" s="451"/>
      <c r="G108" s="444" cm="1">
        <f t="array" aca="1" ref="G108" ca="1">INDIRECT("'2.Rapport détaillé des coûts'!G" &amp; O108)</f>
        <v>0</v>
      </c>
      <c r="H108" s="445">
        <f t="shared" ca="1" si="2"/>
        <v>0</v>
      </c>
      <c r="I108" s="447"/>
      <c r="J108" s="111"/>
      <c r="K108" s="382"/>
      <c r="L108" s="382"/>
      <c r="M108" s="331"/>
      <c r="O108" s="331">
        <f t="shared" si="3"/>
        <v>308</v>
      </c>
    </row>
    <row r="109" spans="1:15" hidden="1" outlineLevel="2">
      <c r="A109" s="198"/>
      <c r="B109" s="438"/>
      <c r="C109" s="670" t="str" cm="1">
        <f t="array" aca="1" ref="C109" ca="1">IF(ISBLANK(INDIRECT("'2.Rapport détaillé des coûts'!D"&amp;O109)),"",INDIRECT("'2.Rapport détaillé des coûts'!D"&amp;O109))</f>
        <v/>
      </c>
      <c r="D109" s="671"/>
      <c r="E109" s="468"/>
      <c r="F109" s="451"/>
      <c r="G109" s="444" cm="1">
        <f t="array" aca="1" ref="G109" ca="1">INDIRECT("'2.Rapport détaillé des coûts'!G" &amp; O109)</f>
        <v>0</v>
      </c>
      <c r="H109" s="445">
        <f t="shared" ca="1" si="2"/>
        <v>0</v>
      </c>
      <c r="I109" s="447"/>
      <c r="J109" s="111"/>
      <c r="K109" s="382"/>
      <c r="L109" s="382"/>
      <c r="M109" s="331"/>
      <c r="O109" s="331">
        <f t="shared" si="3"/>
        <v>316</v>
      </c>
    </row>
    <row r="110" spans="1:15" hidden="1" outlineLevel="2">
      <c r="A110" s="198"/>
      <c r="B110" s="438"/>
      <c r="C110" s="670" t="str" cm="1">
        <f t="array" aca="1" ref="C110" ca="1">IF(ISBLANK(INDIRECT("'2.Rapport détaillé des coûts'!D"&amp;O110)),"",INDIRECT("'2.Rapport détaillé des coûts'!D"&amp;O110))</f>
        <v/>
      </c>
      <c r="D110" s="671"/>
      <c r="E110" s="468"/>
      <c r="F110" s="451"/>
      <c r="G110" s="444" cm="1">
        <f t="array" aca="1" ref="G110" ca="1">INDIRECT("'2.Rapport détaillé des coûts'!G" &amp; O110)</f>
        <v>0</v>
      </c>
      <c r="H110" s="445">
        <f t="shared" ca="1" si="2"/>
        <v>0</v>
      </c>
      <c r="I110" s="447"/>
      <c r="J110" s="111"/>
      <c r="K110" s="382"/>
      <c r="L110" s="382"/>
      <c r="M110" s="331"/>
      <c r="O110" s="331">
        <f t="shared" si="3"/>
        <v>324</v>
      </c>
    </row>
    <row r="111" spans="1:15" hidden="1" outlineLevel="2">
      <c r="A111" s="198"/>
      <c r="B111" s="438"/>
      <c r="C111" s="670" t="str" cm="1">
        <f t="array" aca="1" ref="C111" ca="1">IF(ISBLANK(INDIRECT("'2.Rapport détaillé des coûts'!D"&amp;O111)),"",INDIRECT("'2.Rapport détaillé des coûts'!D"&amp;O111))</f>
        <v/>
      </c>
      <c r="D111" s="671"/>
      <c r="E111" s="468"/>
      <c r="F111" s="451"/>
      <c r="G111" s="444" cm="1">
        <f t="array" aca="1" ref="G111" ca="1">INDIRECT("'2.Rapport détaillé des coûts'!G" &amp; O111)</f>
        <v>0</v>
      </c>
      <c r="H111" s="445">
        <f t="shared" ca="1" si="2"/>
        <v>0</v>
      </c>
      <c r="I111" s="447"/>
      <c r="J111" s="111"/>
      <c r="K111" s="382"/>
      <c r="L111" s="382"/>
      <c r="M111" s="331"/>
      <c r="O111" s="331">
        <f t="shared" si="3"/>
        <v>332</v>
      </c>
    </row>
    <row r="112" spans="1:15" hidden="1" outlineLevel="2">
      <c r="A112" s="198"/>
      <c r="B112" s="438"/>
      <c r="C112" s="670" t="str" cm="1">
        <f t="array" aca="1" ref="C112" ca="1">IF(ISBLANK(INDIRECT("'2.Rapport détaillé des coûts'!D"&amp;O112)),"",INDIRECT("'2.Rapport détaillé des coûts'!D"&amp;O112))</f>
        <v/>
      </c>
      <c r="D112" s="671"/>
      <c r="E112" s="468"/>
      <c r="F112" s="451"/>
      <c r="G112" s="444" cm="1">
        <f t="array" aca="1" ref="G112" ca="1">INDIRECT("'2.Rapport détaillé des coûts'!G" &amp; O112)</f>
        <v>0</v>
      </c>
      <c r="H112" s="445">
        <f t="shared" ca="1" si="2"/>
        <v>0</v>
      </c>
      <c r="I112" s="447"/>
      <c r="J112" s="111"/>
      <c r="K112" s="382"/>
      <c r="L112" s="382"/>
      <c r="M112" s="331"/>
      <c r="O112" s="331">
        <f t="shared" si="3"/>
        <v>340</v>
      </c>
    </row>
    <row r="113" spans="1:15" hidden="1" outlineLevel="2">
      <c r="A113" s="198"/>
      <c r="B113" s="438"/>
      <c r="C113" s="670" t="str" cm="1">
        <f t="array" aca="1" ref="C113" ca="1">IF(ISBLANK(INDIRECT("'2.Rapport détaillé des coûts'!D"&amp;O113)),"",INDIRECT("'2.Rapport détaillé des coûts'!D"&amp;O113))</f>
        <v/>
      </c>
      <c r="D113" s="671"/>
      <c r="E113" s="469"/>
      <c r="F113" s="451"/>
      <c r="G113" s="444" cm="1">
        <f t="array" aca="1" ref="G113" ca="1">INDIRECT("'2.Rapport détaillé des coûts'!G" &amp; O113)</f>
        <v>0</v>
      </c>
      <c r="H113" s="445">
        <f t="shared" ca="1" si="2"/>
        <v>0</v>
      </c>
      <c r="I113" s="447"/>
      <c r="J113" s="111"/>
      <c r="K113" s="382"/>
      <c r="L113" s="382"/>
      <c r="M113" s="331"/>
      <c r="O113" s="331">
        <f t="shared" si="3"/>
        <v>348</v>
      </c>
    </row>
    <row r="114" spans="1:15" hidden="1" outlineLevel="2">
      <c r="A114" s="198"/>
      <c r="B114" s="438"/>
      <c r="C114" s="670" t="str" cm="1">
        <f t="array" aca="1" ref="C114" ca="1">IF(ISBLANK(INDIRECT("'2.Rapport détaillé des coûts'!D"&amp;O114)),"",INDIRECT("'2.Rapport détaillé des coûts'!D"&amp;O114))</f>
        <v/>
      </c>
      <c r="D114" s="671"/>
      <c r="E114" s="468"/>
      <c r="F114" s="451"/>
      <c r="G114" s="444" cm="1">
        <f t="array" aca="1" ref="G114" ca="1">INDIRECT("'2.Rapport détaillé des coûts'!G" &amp; O114)</f>
        <v>0</v>
      </c>
      <c r="H114" s="445">
        <f t="shared" ca="1" si="2"/>
        <v>0</v>
      </c>
      <c r="I114" s="447"/>
      <c r="J114" s="111"/>
      <c r="K114" s="382"/>
      <c r="L114" s="382"/>
      <c r="M114" s="331"/>
      <c r="O114" s="331">
        <f t="shared" si="3"/>
        <v>356</v>
      </c>
    </row>
    <row r="115" spans="1:15" hidden="1" outlineLevel="2">
      <c r="A115" s="198"/>
      <c r="B115" s="438"/>
      <c r="C115" s="670" t="str" cm="1">
        <f t="array" aca="1" ref="C115" ca="1">IF(ISBLANK(INDIRECT("'2.Rapport détaillé des coûts'!D"&amp;O115)),"",INDIRECT("'2.Rapport détaillé des coûts'!D"&amp;O115))</f>
        <v/>
      </c>
      <c r="D115" s="671"/>
      <c r="E115" s="468"/>
      <c r="F115" s="451"/>
      <c r="G115" s="444" cm="1">
        <f t="array" aca="1" ref="G115" ca="1">INDIRECT("'2.Rapport détaillé des coûts'!G" &amp; O115)</f>
        <v>0</v>
      </c>
      <c r="H115" s="445">
        <f t="shared" ca="1" si="2"/>
        <v>0</v>
      </c>
      <c r="I115" s="447"/>
      <c r="J115" s="111"/>
      <c r="K115" s="382"/>
      <c r="L115" s="382"/>
      <c r="M115" s="331"/>
      <c r="O115" s="331">
        <f t="shared" si="3"/>
        <v>364</v>
      </c>
    </row>
    <row r="116" spans="1:15" ht="14.4" hidden="1" outlineLevel="2" thickBot="1">
      <c r="A116" s="198"/>
      <c r="B116" s="438"/>
      <c r="C116" s="670" t="str" cm="1">
        <f t="array" aca="1" ref="C116" ca="1">IF(ISBLANK(INDIRECT("'2.Rapport détaillé des coûts'!D"&amp;O116)),"",INDIRECT("'2.Rapport détaillé des coûts'!D"&amp;O116))</f>
        <v/>
      </c>
      <c r="D116" s="671"/>
      <c r="E116" s="470"/>
      <c r="F116" s="452"/>
      <c r="G116" s="444" cm="1">
        <f t="array" aca="1" ref="G116" ca="1">INDIRECT("'2.Rapport détaillé des coûts'!G" &amp; O116)</f>
        <v>0</v>
      </c>
      <c r="H116" s="445">
        <f t="shared" ca="1" si="2"/>
        <v>0</v>
      </c>
      <c r="I116" s="448"/>
      <c r="J116" s="111"/>
      <c r="K116" s="382"/>
      <c r="L116" s="382"/>
      <c r="M116" s="331"/>
      <c r="O116" s="331">
        <f t="shared" si="3"/>
        <v>372</v>
      </c>
    </row>
    <row r="117" spans="1:15" ht="16.5" hidden="1" customHeight="1" outlineLevel="2">
      <c r="A117" s="198"/>
      <c r="B117" s="111"/>
      <c r="C117" s="52"/>
      <c r="D117" s="220" t="s">
        <v>208</v>
      </c>
      <c r="E117" s="221">
        <f>SUM(E97:E116)</f>
        <v>0</v>
      </c>
      <c r="F117" s="66"/>
      <c r="G117" s="66"/>
      <c r="H117" s="66"/>
      <c r="I117" s="385">
        <f>SUM(I97:I116)</f>
        <v>0</v>
      </c>
      <c r="J117" s="66"/>
      <c r="K117" s="66"/>
      <c r="L117" s="111"/>
      <c r="M117" s="331"/>
    </row>
    <row r="118" spans="1:15" ht="14.85" hidden="1" customHeight="1" outlineLevel="1" thickBot="1">
      <c r="A118" s="198"/>
      <c r="B118" s="111"/>
      <c r="C118" s="52"/>
      <c r="D118" s="54"/>
      <c r="E118" s="54"/>
      <c r="F118" s="66"/>
      <c r="G118" s="66"/>
      <c r="H118" s="66"/>
      <c r="I118" s="66"/>
      <c r="J118" s="66"/>
      <c r="K118" s="66"/>
      <c r="L118" s="52"/>
      <c r="M118" s="331"/>
    </row>
    <row r="119" spans="1:15" ht="29.25" hidden="1" customHeight="1" outlineLevel="1">
      <c r="A119" s="198"/>
      <c r="B119" s="111"/>
      <c r="C119" s="380" t="s">
        <v>210</v>
      </c>
      <c r="D119" s="381" t="str">
        <f>IF('1.Demande d''admissibilité'!C53=0,"",'1.Demande d''admissibilité'!C53)</f>
        <v/>
      </c>
      <c r="E119" s="381"/>
      <c r="F119" s="381"/>
      <c r="G119" s="381"/>
      <c r="H119" s="383"/>
      <c r="I119" s="395" t="str">
        <f>D13</f>
        <v>PE2XX-XXXX</v>
      </c>
      <c r="J119" s="384"/>
      <c r="K119" s="390"/>
      <c r="L119" s="111"/>
      <c r="M119" s="331"/>
    </row>
    <row r="120" spans="1:15" ht="65.849999999999994" hidden="1" customHeight="1" outlineLevel="2" thickBot="1">
      <c r="A120" s="198"/>
      <c r="B120" s="111"/>
      <c r="C120" s="681" t="s">
        <v>202</v>
      </c>
      <c r="D120" s="682"/>
      <c r="E120" s="435" t="s">
        <v>203</v>
      </c>
      <c r="F120" s="436" t="s">
        <v>204</v>
      </c>
      <c r="G120" s="437" t="s">
        <v>205</v>
      </c>
      <c r="H120" s="437" t="s">
        <v>206</v>
      </c>
      <c r="I120" s="437" t="s">
        <v>207</v>
      </c>
      <c r="J120" s="391"/>
      <c r="K120" s="391"/>
      <c r="L120" s="52"/>
      <c r="M120" s="331"/>
    </row>
    <row r="121" spans="1:15" ht="13.35" hidden="1" customHeight="1" outlineLevel="2">
      <c r="A121" s="198"/>
      <c r="B121" s="438"/>
      <c r="C121" s="670" t="str" cm="1">
        <f t="array" aca="1" ref="C121" ca="1">IF(ISBLANK(INDIRECT("'2.Rapport détaillé des coûts'!D"&amp;O121)),"",INDIRECT("'2.Rapport détaillé des coûts'!D"&amp;O121))</f>
        <v/>
      </c>
      <c r="D121" s="671"/>
      <c r="E121" s="473"/>
      <c r="F121" s="450"/>
      <c r="G121" s="444" cm="1">
        <f t="array" aca="1" ref="G121" ca="1">INDIRECT("'2.Rapport détaillé des coûts'!G" &amp; O121)</f>
        <v>0</v>
      </c>
      <c r="H121" s="445">
        <f t="shared" ref="H121:H140" ca="1" si="4">IFERROR(G121/F121,0)</f>
        <v>0</v>
      </c>
      <c r="I121" s="446"/>
      <c r="J121" s="392"/>
      <c r="K121" s="393"/>
      <c r="L121" s="111"/>
      <c r="M121" s="331"/>
      <c r="O121" s="331">
        <f>ROW('2.Rapport détaillé des coûts'!D385)</f>
        <v>385</v>
      </c>
    </row>
    <row r="122" spans="1:15" ht="13.35" hidden="1" customHeight="1" outlineLevel="2">
      <c r="A122" s="198"/>
      <c r="B122" s="438"/>
      <c r="C122" s="670" t="str" cm="1">
        <f t="array" aca="1" ref="C122" ca="1">IF(ISBLANK(INDIRECT("'2.Rapport détaillé des coûts'!D"&amp;O122)),"",INDIRECT("'2.Rapport détaillé des coûts'!D"&amp;O122))</f>
        <v/>
      </c>
      <c r="D122" s="671"/>
      <c r="E122" s="469"/>
      <c r="F122" s="451"/>
      <c r="G122" s="444" cm="1">
        <f t="array" aca="1" ref="G122" ca="1">INDIRECT("'2.Rapport détaillé des coûts'!G" &amp; O122)</f>
        <v>0</v>
      </c>
      <c r="H122" s="445">
        <f t="shared" ca="1" si="4"/>
        <v>0</v>
      </c>
      <c r="I122" s="447"/>
      <c r="J122" s="392"/>
      <c r="K122" s="393"/>
      <c r="L122" s="111"/>
      <c r="M122" s="331"/>
      <c r="O122" s="331">
        <f>O121+8</f>
        <v>393</v>
      </c>
    </row>
    <row r="123" spans="1:15" ht="13.35" hidden="1" customHeight="1" outlineLevel="2">
      <c r="A123" s="198"/>
      <c r="B123" s="438"/>
      <c r="C123" s="670" t="str" cm="1">
        <f t="array" aca="1" ref="C123" ca="1">IF(ISBLANK(INDIRECT("'2.Rapport détaillé des coûts'!D"&amp;O123)),"",INDIRECT("'2.Rapport détaillé des coûts'!D"&amp;O123))</f>
        <v/>
      </c>
      <c r="D123" s="671"/>
      <c r="E123" s="468"/>
      <c r="F123" s="451"/>
      <c r="G123" s="444" cm="1">
        <f t="array" aca="1" ref="G123" ca="1">INDIRECT("'2.Rapport détaillé des coûts'!G" &amp; O123)</f>
        <v>0</v>
      </c>
      <c r="H123" s="445">
        <f t="shared" ca="1" si="4"/>
        <v>0</v>
      </c>
      <c r="I123" s="447"/>
      <c r="J123" s="392"/>
      <c r="K123" s="393"/>
      <c r="L123" s="111"/>
      <c r="M123" s="331"/>
      <c r="O123" s="331">
        <f t="shared" ref="O123:O140" si="5">O122+8</f>
        <v>401</v>
      </c>
    </row>
    <row r="124" spans="1:15" ht="13.35" hidden="1" customHeight="1" outlineLevel="2">
      <c r="A124" s="198"/>
      <c r="B124" s="438"/>
      <c r="C124" s="670" t="str" cm="1">
        <f t="array" aca="1" ref="C124" ca="1">IF(ISBLANK(INDIRECT("'2.Rapport détaillé des coûts'!D"&amp;O124)),"",INDIRECT("'2.Rapport détaillé des coûts'!D"&amp;O124))</f>
        <v/>
      </c>
      <c r="D124" s="671"/>
      <c r="E124" s="468"/>
      <c r="F124" s="451"/>
      <c r="G124" s="444" cm="1">
        <f t="array" aca="1" ref="G124" ca="1">INDIRECT("'2.Rapport détaillé des coûts'!G" &amp; O124)</f>
        <v>0</v>
      </c>
      <c r="H124" s="445">
        <f t="shared" ca="1" si="4"/>
        <v>0</v>
      </c>
      <c r="I124" s="447"/>
      <c r="J124" s="392"/>
      <c r="K124" s="393"/>
      <c r="L124" s="111"/>
      <c r="M124" s="331"/>
      <c r="O124" s="331">
        <f t="shared" si="5"/>
        <v>409</v>
      </c>
    </row>
    <row r="125" spans="1:15" ht="13.35" hidden="1" customHeight="1" outlineLevel="2">
      <c r="A125" s="198"/>
      <c r="B125" s="438"/>
      <c r="C125" s="670" t="str" cm="1">
        <f t="array" aca="1" ref="C125" ca="1">IF(ISBLANK(INDIRECT("'2.Rapport détaillé des coûts'!D"&amp;O125)),"",INDIRECT("'2.Rapport détaillé des coûts'!D"&amp;O125))</f>
        <v/>
      </c>
      <c r="D125" s="671"/>
      <c r="E125" s="468"/>
      <c r="F125" s="451"/>
      <c r="G125" s="444" cm="1">
        <f t="array" aca="1" ref="G125" ca="1">INDIRECT("'2.Rapport détaillé des coûts'!G" &amp; O125)</f>
        <v>0</v>
      </c>
      <c r="H125" s="445">
        <f t="shared" ca="1" si="4"/>
        <v>0</v>
      </c>
      <c r="I125" s="447"/>
      <c r="J125" s="392"/>
      <c r="K125" s="393"/>
      <c r="L125" s="111"/>
      <c r="M125" s="331"/>
      <c r="O125" s="331">
        <f t="shared" si="5"/>
        <v>417</v>
      </c>
    </row>
    <row r="126" spans="1:15" ht="13.35" hidden="1" customHeight="1" outlineLevel="2">
      <c r="A126" s="198"/>
      <c r="B126" s="438"/>
      <c r="C126" s="670" t="str" cm="1">
        <f t="array" aca="1" ref="C126" ca="1">IF(ISBLANK(INDIRECT("'2.Rapport détaillé des coûts'!D"&amp;O126)),"",INDIRECT("'2.Rapport détaillé des coûts'!D"&amp;O126))</f>
        <v/>
      </c>
      <c r="D126" s="671"/>
      <c r="E126" s="468"/>
      <c r="F126" s="451"/>
      <c r="G126" s="444" cm="1">
        <f t="array" aca="1" ref="G126" ca="1">INDIRECT("'2.Rapport détaillé des coûts'!G" &amp; O126)</f>
        <v>0</v>
      </c>
      <c r="H126" s="445">
        <f t="shared" ca="1" si="4"/>
        <v>0</v>
      </c>
      <c r="I126" s="447"/>
      <c r="J126" s="392"/>
      <c r="K126" s="393"/>
      <c r="L126" s="111"/>
      <c r="M126" s="331"/>
      <c r="O126" s="331">
        <f t="shared" si="5"/>
        <v>425</v>
      </c>
    </row>
    <row r="127" spans="1:15" ht="13.35" hidden="1" customHeight="1" outlineLevel="2">
      <c r="A127" s="198"/>
      <c r="B127" s="438"/>
      <c r="C127" s="670" t="str" cm="1">
        <f t="array" aca="1" ref="C127" ca="1">IF(ISBLANK(INDIRECT("'2.Rapport détaillé des coûts'!D"&amp;O127)),"",INDIRECT("'2.Rapport détaillé des coûts'!D"&amp;O127))</f>
        <v/>
      </c>
      <c r="D127" s="671"/>
      <c r="E127" s="469"/>
      <c r="F127" s="451"/>
      <c r="G127" s="444" cm="1">
        <f t="array" aca="1" ref="G127" ca="1">INDIRECT("'2.Rapport détaillé des coûts'!G" &amp; O127)</f>
        <v>0</v>
      </c>
      <c r="H127" s="445">
        <f t="shared" ca="1" si="4"/>
        <v>0</v>
      </c>
      <c r="I127" s="447"/>
      <c r="J127" s="392"/>
      <c r="K127" s="393"/>
      <c r="L127" s="111"/>
      <c r="M127" s="331"/>
      <c r="O127" s="331">
        <f t="shared" si="5"/>
        <v>433</v>
      </c>
    </row>
    <row r="128" spans="1:15" ht="13.35" hidden="1" customHeight="1" outlineLevel="2">
      <c r="A128" s="198"/>
      <c r="B128" s="438"/>
      <c r="C128" s="670" t="str" cm="1">
        <f t="array" aca="1" ref="C128" ca="1">IF(ISBLANK(INDIRECT("'2.Rapport détaillé des coûts'!D"&amp;O128)),"",INDIRECT("'2.Rapport détaillé des coûts'!D"&amp;O128))</f>
        <v/>
      </c>
      <c r="D128" s="671"/>
      <c r="E128" s="468"/>
      <c r="F128" s="451"/>
      <c r="G128" s="444" cm="1">
        <f t="array" aca="1" ref="G128" ca="1">INDIRECT("'2.Rapport détaillé des coûts'!G" &amp; O128)</f>
        <v>0</v>
      </c>
      <c r="H128" s="445">
        <f t="shared" ca="1" si="4"/>
        <v>0</v>
      </c>
      <c r="I128" s="447"/>
      <c r="J128" s="392"/>
      <c r="K128" s="393"/>
      <c r="L128" s="111"/>
      <c r="M128" s="331"/>
      <c r="O128" s="331">
        <f t="shared" si="5"/>
        <v>441</v>
      </c>
    </row>
    <row r="129" spans="1:15" ht="13.35" hidden="1" customHeight="1" outlineLevel="2">
      <c r="A129" s="198"/>
      <c r="B129" s="438"/>
      <c r="C129" s="670" t="str" cm="1">
        <f t="array" aca="1" ref="C129" ca="1">IF(ISBLANK(INDIRECT("'2.Rapport détaillé des coûts'!D"&amp;O129)),"",INDIRECT("'2.Rapport détaillé des coûts'!D"&amp;O129))</f>
        <v/>
      </c>
      <c r="D129" s="671"/>
      <c r="E129" s="468"/>
      <c r="F129" s="451"/>
      <c r="G129" s="444" cm="1">
        <f t="array" aca="1" ref="G129" ca="1">INDIRECT("'2.Rapport détaillé des coûts'!G" &amp; O129)</f>
        <v>0</v>
      </c>
      <c r="H129" s="445">
        <f t="shared" ca="1" si="4"/>
        <v>0</v>
      </c>
      <c r="I129" s="447"/>
      <c r="J129" s="392"/>
      <c r="K129" s="393"/>
      <c r="L129" s="111"/>
      <c r="M129" s="331"/>
      <c r="O129" s="331">
        <f t="shared" si="5"/>
        <v>449</v>
      </c>
    </row>
    <row r="130" spans="1:15" ht="13.35" hidden="1" customHeight="1" outlineLevel="2">
      <c r="A130" s="198"/>
      <c r="B130" s="438"/>
      <c r="C130" s="670" t="str" cm="1">
        <f t="array" aca="1" ref="C130" ca="1">IF(ISBLANK(INDIRECT("'2.Rapport détaillé des coûts'!D"&amp;O130)),"",INDIRECT("'2.Rapport détaillé des coûts'!D"&amp;O130))</f>
        <v/>
      </c>
      <c r="D130" s="671"/>
      <c r="E130" s="468"/>
      <c r="F130" s="451"/>
      <c r="G130" s="444" cm="1">
        <f t="array" aca="1" ref="G130" ca="1">INDIRECT("'2.Rapport détaillé des coûts'!G" &amp; O130)</f>
        <v>0</v>
      </c>
      <c r="H130" s="445">
        <f t="shared" ca="1" si="4"/>
        <v>0</v>
      </c>
      <c r="I130" s="447"/>
      <c r="J130" s="392"/>
      <c r="K130" s="393"/>
      <c r="L130" s="111"/>
      <c r="M130" s="331"/>
      <c r="O130" s="331">
        <f t="shared" si="5"/>
        <v>457</v>
      </c>
    </row>
    <row r="131" spans="1:15" ht="13.35" hidden="1" customHeight="1" outlineLevel="2">
      <c r="A131" s="198"/>
      <c r="B131" s="438"/>
      <c r="C131" s="670" t="str" cm="1">
        <f t="array" aca="1" ref="C131" ca="1">IF(ISBLANK(INDIRECT("'2.Rapport détaillé des coûts'!D"&amp;O131)),"",INDIRECT("'2.Rapport détaillé des coûts'!D"&amp;O131))</f>
        <v/>
      </c>
      <c r="D131" s="671"/>
      <c r="E131" s="468"/>
      <c r="F131" s="451"/>
      <c r="G131" s="444" cm="1">
        <f t="array" aca="1" ref="G131" ca="1">INDIRECT("'2.Rapport détaillé des coûts'!G" &amp; O131)</f>
        <v>0</v>
      </c>
      <c r="H131" s="445">
        <f t="shared" ca="1" si="4"/>
        <v>0</v>
      </c>
      <c r="I131" s="447"/>
      <c r="J131" s="392"/>
      <c r="K131" s="393"/>
      <c r="L131" s="111"/>
      <c r="M131" s="331"/>
      <c r="O131" s="331">
        <f t="shared" si="5"/>
        <v>465</v>
      </c>
    </row>
    <row r="132" spans="1:15" ht="13.35" hidden="1" customHeight="1" outlineLevel="2">
      <c r="A132" s="198"/>
      <c r="B132" s="438"/>
      <c r="C132" s="670" t="str" cm="1">
        <f t="array" aca="1" ref="C132" ca="1">IF(ISBLANK(INDIRECT("'2.Rapport détaillé des coûts'!D"&amp;O132)),"",INDIRECT("'2.Rapport détaillé des coûts'!D"&amp;O132))</f>
        <v/>
      </c>
      <c r="D132" s="671"/>
      <c r="E132" s="469"/>
      <c r="F132" s="451"/>
      <c r="G132" s="444" cm="1">
        <f t="array" aca="1" ref="G132" ca="1">INDIRECT("'2.Rapport détaillé des coûts'!G" &amp; O132)</f>
        <v>0</v>
      </c>
      <c r="H132" s="445">
        <f t="shared" ca="1" si="4"/>
        <v>0</v>
      </c>
      <c r="I132" s="447"/>
      <c r="J132" s="392"/>
      <c r="K132" s="393"/>
      <c r="L132" s="111"/>
      <c r="M132" s="331"/>
      <c r="O132" s="331">
        <f t="shared" si="5"/>
        <v>473</v>
      </c>
    </row>
    <row r="133" spans="1:15" ht="13.35" hidden="1" customHeight="1" outlineLevel="2">
      <c r="A133" s="198"/>
      <c r="B133" s="438"/>
      <c r="C133" s="670" t="str" cm="1">
        <f t="array" aca="1" ref="C133" ca="1">IF(ISBLANK(INDIRECT("'2.Rapport détaillé des coûts'!D"&amp;O133)),"",INDIRECT("'2.Rapport détaillé des coûts'!D"&amp;O133))</f>
        <v/>
      </c>
      <c r="D133" s="671"/>
      <c r="E133" s="468"/>
      <c r="F133" s="451"/>
      <c r="G133" s="444" cm="1">
        <f t="array" aca="1" ref="G133" ca="1">INDIRECT("'2.Rapport détaillé des coûts'!G" &amp; O133)</f>
        <v>0</v>
      </c>
      <c r="H133" s="445">
        <f t="shared" ca="1" si="4"/>
        <v>0</v>
      </c>
      <c r="I133" s="447"/>
      <c r="J133" s="392"/>
      <c r="K133" s="393"/>
      <c r="L133" s="111"/>
      <c r="M133" s="331"/>
      <c r="O133" s="331">
        <f t="shared" si="5"/>
        <v>481</v>
      </c>
    </row>
    <row r="134" spans="1:15" ht="13.35" hidden="1" customHeight="1" outlineLevel="2">
      <c r="A134" s="198"/>
      <c r="B134" s="438"/>
      <c r="C134" s="670" t="str" cm="1">
        <f t="array" aca="1" ref="C134" ca="1">IF(ISBLANK(INDIRECT("'2.Rapport détaillé des coûts'!D"&amp;O134)),"",INDIRECT("'2.Rapport détaillé des coûts'!D"&amp;O134))</f>
        <v/>
      </c>
      <c r="D134" s="671"/>
      <c r="E134" s="468"/>
      <c r="F134" s="451"/>
      <c r="G134" s="444" cm="1">
        <f t="array" aca="1" ref="G134" ca="1">INDIRECT("'2.Rapport détaillé des coûts'!G" &amp; O134)</f>
        <v>0</v>
      </c>
      <c r="H134" s="445">
        <f t="shared" ca="1" si="4"/>
        <v>0</v>
      </c>
      <c r="I134" s="447"/>
      <c r="J134" s="392"/>
      <c r="K134" s="393"/>
      <c r="L134" s="111"/>
      <c r="M134" s="331"/>
      <c r="O134" s="331">
        <f t="shared" si="5"/>
        <v>489</v>
      </c>
    </row>
    <row r="135" spans="1:15" ht="13.35" hidden="1" customHeight="1" outlineLevel="2">
      <c r="A135" s="198"/>
      <c r="B135" s="438"/>
      <c r="C135" s="670" t="str" cm="1">
        <f t="array" aca="1" ref="C135" ca="1">IF(ISBLANK(INDIRECT("'2.Rapport détaillé des coûts'!D"&amp;O135)),"",INDIRECT("'2.Rapport détaillé des coûts'!D"&amp;O135))</f>
        <v/>
      </c>
      <c r="D135" s="671"/>
      <c r="E135" s="468"/>
      <c r="F135" s="451"/>
      <c r="G135" s="444" cm="1">
        <f t="array" aca="1" ref="G135" ca="1">INDIRECT("'2.Rapport détaillé des coûts'!G" &amp; O135)</f>
        <v>0</v>
      </c>
      <c r="H135" s="445">
        <f t="shared" ca="1" si="4"/>
        <v>0</v>
      </c>
      <c r="I135" s="447"/>
      <c r="J135" s="392"/>
      <c r="K135" s="393"/>
      <c r="L135" s="111"/>
      <c r="M135" s="331"/>
      <c r="O135" s="331">
        <f t="shared" si="5"/>
        <v>497</v>
      </c>
    </row>
    <row r="136" spans="1:15" ht="13.35" hidden="1" customHeight="1" outlineLevel="2">
      <c r="A136" s="198"/>
      <c r="B136" s="438"/>
      <c r="C136" s="670" t="str" cm="1">
        <f t="array" aca="1" ref="C136" ca="1">IF(ISBLANK(INDIRECT("'2.Rapport détaillé des coûts'!D"&amp;O136)),"",INDIRECT("'2.Rapport détaillé des coûts'!D"&amp;O136))</f>
        <v/>
      </c>
      <c r="D136" s="671"/>
      <c r="E136" s="468"/>
      <c r="F136" s="451"/>
      <c r="G136" s="444" cm="1">
        <f t="array" aca="1" ref="G136" ca="1">INDIRECT("'2.Rapport détaillé des coûts'!G" &amp; O136)</f>
        <v>0</v>
      </c>
      <c r="H136" s="445">
        <f t="shared" ca="1" si="4"/>
        <v>0</v>
      </c>
      <c r="I136" s="447"/>
      <c r="J136" s="392"/>
      <c r="K136" s="393"/>
      <c r="L136" s="111"/>
      <c r="M136" s="331"/>
      <c r="O136" s="331">
        <f t="shared" si="5"/>
        <v>505</v>
      </c>
    </row>
    <row r="137" spans="1:15" ht="13.35" hidden="1" customHeight="1" outlineLevel="2">
      <c r="A137" s="198"/>
      <c r="B137" s="438"/>
      <c r="C137" s="670" t="str" cm="1">
        <f t="array" aca="1" ref="C137" ca="1">IF(ISBLANK(INDIRECT("'2.Rapport détaillé des coûts'!D"&amp;O137)),"",INDIRECT("'2.Rapport détaillé des coûts'!D"&amp;O137))</f>
        <v/>
      </c>
      <c r="D137" s="671"/>
      <c r="E137" s="469"/>
      <c r="F137" s="451"/>
      <c r="G137" s="444" cm="1">
        <f t="array" aca="1" ref="G137" ca="1">INDIRECT("'2.Rapport détaillé des coûts'!G" &amp; O137)</f>
        <v>0</v>
      </c>
      <c r="H137" s="445">
        <f t="shared" ca="1" si="4"/>
        <v>0</v>
      </c>
      <c r="I137" s="447"/>
      <c r="J137" s="392"/>
      <c r="K137" s="393"/>
      <c r="L137" s="111"/>
      <c r="M137" s="331"/>
      <c r="O137" s="331">
        <f t="shared" si="5"/>
        <v>513</v>
      </c>
    </row>
    <row r="138" spans="1:15" ht="13.35" hidden="1" customHeight="1" outlineLevel="2">
      <c r="A138" s="198"/>
      <c r="B138" s="438"/>
      <c r="C138" s="670" t="str" cm="1">
        <f t="array" aca="1" ref="C138" ca="1">IF(ISBLANK(INDIRECT("'2.Rapport détaillé des coûts'!D"&amp;O138)),"",INDIRECT("'2.Rapport détaillé des coûts'!D"&amp;O138))</f>
        <v/>
      </c>
      <c r="D138" s="671"/>
      <c r="E138" s="468"/>
      <c r="F138" s="451"/>
      <c r="G138" s="444" cm="1">
        <f t="array" aca="1" ref="G138" ca="1">INDIRECT("'2.Rapport détaillé des coûts'!G" &amp; O138)</f>
        <v>0</v>
      </c>
      <c r="H138" s="445">
        <f t="shared" ca="1" si="4"/>
        <v>0</v>
      </c>
      <c r="I138" s="447"/>
      <c r="J138" s="392"/>
      <c r="K138" s="393"/>
      <c r="L138" s="111"/>
      <c r="M138" s="331"/>
      <c r="O138" s="331">
        <f t="shared" si="5"/>
        <v>521</v>
      </c>
    </row>
    <row r="139" spans="1:15" ht="13.35" hidden="1" customHeight="1" outlineLevel="2">
      <c r="A139" s="198"/>
      <c r="B139" s="438"/>
      <c r="C139" s="670" t="str" cm="1">
        <f t="array" aca="1" ref="C139" ca="1">IF(ISBLANK(INDIRECT("'2.Rapport détaillé des coûts'!D"&amp;O139)),"",INDIRECT("'2.Rapport détaillé des coûts'!D"&amp;O139))</f>
        <v/>
      </c>
      <c r="D139" s="671"/>
      <c r="E139" s="468"/>
      <c r="F139" s="451"/>
      <c r="G139" s="444" cm="1">
        <f t="array" aca="1" ref="G139" ca="1">INDIRECT("'2.Rapport détaillé des coûts'!G" &amp; O139)</f>
        <v>0</v>
      </c>
      <c r="H139" s="445">
        <f t="shared" ca="1" si="4"/>
        <v>0</v>
      </c>
      <c r="I139" s="447"/>
      <c r="J139" s="392"/>
      <c r="K139" s="393"/>
      <c r="L139" s="111"/>
      <c r="M139" s="331"/>
      <c r="O139" s="331">
        <f t="shared" si="5"/>
        <v>529</v>
      </c>
    </row>
    <row r="140" spans="1:15" ht="13.35" hidden="1" customHeight="1" outlineLevel="2" thickBot="1">
      <c r="A140" s="198"/>
      <c r="B140" s="438"/>
      <c r="C140" s="670" t="str" cm="1">
        <f t="array" aca="1" ref="C140" ca="1">IF(ISBLANK(INDIRECT("'2.Rapport détaillé des coûts'!D"&amp;O140)),"",INDIRECT("'2.Rapport détaillé des coûts'!D"&amp;O140))</f>
        <v/>
      </c>
      <c r="D140" s="671"/>
      <c r="E140" s="470"/>
      <c r="F140" s="452"/>
      <c r="G140" s="444" cm="1">
        <f t="array" aca="1" ref="G140" ca="1">INDIRECT("'2.Rapport détaillé des coûts'!G" &amp; O140)</f>
        <v>0</v>
      </c>
      <c r="H140" s="445">
        <f t="shared" ca="1" si="4"/>
        <v>0</v>
      </c>
      <c r="I140" s="448"/>
      <c r="J140" s="392"/>
      <c r="K140" s="393"/>
      <c r="L140" s="111"/>
      <c r="M140" s="331"/>
      <c r="O140" s="331">
        <f t="shared" si="5"/>
        <v>537</v>
      </c>
    </row>
    <row r="141" spans="1:15" ht="13.35" hidden="1" customHeight="1" outlineLevel="2">
      <c r="A141" s="198"/>
      <c r="B141" s="111"/>
      <c r="C141" s="52"/>
      <c r="D141" s="220" t="s">
        <v>208</v>
      </c>
      <c r="E141" s="221">
        <f>SUM(E121:E140)</f>
        <v>0</v>
      </c>
      <c r="F141" s="66"/>
      <c r="G141" s="396"/>
      <c r="H141" s="66"/>
      <c r="I141" s="385">
        <f>SUM(I121:I140)</f>
        <v>0</v>
      </c>
      <c r="J141" s="66"/>
      <c r="K141" s="66"/>
      <c r="L141" s="111"/>
      <c r="M141" s="331"/>
    </row>
    <row r="142" spans="1:15" ht="14.85" hidden="1" customHeight="1" outlineLevel="1" collapsed="1" thickBot="1">
      <c r="A142" s="198"/>
      <c r="B142" s="111"/>
      <c r="C142" s="52"/>
      <c r="D142" s="54"/>
      <c r="E142" s="54"/>
      <c r="F142" s="66"/>
      <c r="G142" s="66"/>
      <c r="H142" s="66"/>
      <c r="I142" s="66"/>
      <c r="J142" s="66"/>
      <c r="K142" s="66"/>
      <c r="L142" s="52"/>
      <c r="M142" s="331"/>
    </row>
    <row r="143" spans="1:15" ht="29.25" hidden="1" customHeight="1" outlineLevel="1">
      <c r="A143" s="198"/>
      <c r="B143" s="111"/>
      <c r="C143" s="380" t="s">
        <v>211</v>
      </c>
      <c r="D143" s="381" t="str">
        <f>IF('1.Demande d''admissibilité'!C54=0,"",'1.Demande d''admissibilité'!C54)</f>
        <v/>
      </c>
      <c r="E143" s="381"/>
      <c r="F143" s="381"/>
      <c r="G143" s="381"/>
      <c r="H143" s="383"/>
      <c r="I143" s="395" t="str">
        <f>D15</f>
        <v>PE2XX-XXXX</v>
      </c>
      <c r="J143" s="384"/>
      <c r="K143" s="390"/>
      <c r="L143" s="111"/>
      <c r="M143" s="331"/>
    </row>
    <row r="144" spans="1:15" ht="65.849999999999994" hidden="1" customHeight="1" outlineLevel="2" thickBot="1">
      <c r="A144" s="198"/>
      <c r="B144" s="111"/>
      <c r="C144" s="681" t="s">
        <v>202</v>
      </c>
      <c r="D144" s="682"/>
      <c r="E144" s="435" t="s">
        <v>203</v>
      </c>
      <c r="F144" s="436" t="s">
        <v>204</v>
      </c>
      <c r="G144" s="437" t="s">
        <v>205</v>
      </c>
      <c r="H144" s="437" t="s">
        <v>206</v>
      </c>
      <c r="I144" s="437" t="s">
        <v>207</v>
      </c>
      <c r="J144" s="391"/>
      <c r="K144" s="391"/>
      <c r="L144" s="52"/>
      <c r="M144" s="331"/>
    </row>
    <row r="145" spans="1:15" ht="13.35" hidden="1" customHeight="1" outlineLevel="2">
      <c r="A145" s="198"/>
      <c r="B145" s="438"/>
      <c r="C145" s="670" t="str" cm="1">
        <f t="array" aca="1" ref="C145" ca="1">IF(ISBLANK(INDIRECT("'2.Rapport détaillé des coûts'!D"&amp;O145)),"",INDIRECT("'2.Rapport détaillé des coûts'!D"&amp;O145))</f>
        <v/>
      </c>
      <c r="D145" s="671"/>
      <c r="E145" s="473"/>
      <c r="F145" s="450"/>
      <c r="G145" s="444" cm="1">
        <f t="array" aca="1" ref="G145" ca="1">INDIRECT("'2.Rapport détaillé des coûts'!G" &amp; O145)</f>
        <v>0</v>
      </c>
      <c r="H145" s="445">
        <f t="shared" ref="H145:H164" ca="1" si="6">IFERROR(G145/F145,0)</f>
        <v>0</v>
      </c>
      <c r="I145" s="446"/>
      <c r="J145" s="392"/>
      <c r="K145" s="393"/>
      <c r="L145" s="111"/>
      <c r="M145" s="331"/>
      <c r="O145" s="331">
        <f>ROW('2.Rapport détaillé des coûts'!D550)</f>
        <v>550</v>
      </c>
    </row>
    <row r="146" spans="1:15" ht="13.35" hidden="1" customHeight="1" outlineLevel="2">
      <c r="A146" s="198"/>
      <c r="B146" s="438"/>
      <c r="C146" s="670" t="str" cm="1">
        <f t="array" aca="1" ref="C146" ca="1">IF(ISBLANK(INDIRECT("'2.Rapport détaillé des coûts'!D"&amp;O146)),"",INDIRECT("'2.Rapport détaillé des coûts'!D"&amp;O146))</f>
        <v/>
      </c>
      <c r="D146" s="671"/>
      <c r="E146" s="469"/>
      <c r="F146" s="451"/>
      <c r="G146" s="444" cm="1">
        <f t="array" aca="1" ref="G146" ca="1">INDIRECT("'2.Rapport détaillé des coûts'!G" &amp; O146)</f>
        <v>0</v>
      </c>
      <c r="H146" s="445">
        <f t="shared" ca="1" si="6"/>
        <v>0</v>
      </c>
      <c r="I146" s="447"/>
      <c r="J146" s="392"/>
      <c r="K146" s="393"/>
      <c r="L146" s="111"/>
      <c r="M146" s="331"/>
      <c r="O146" s="331">
        <f>O145+8</f>
        <v>558</v>
      </c>
    </row>
    <row r="147" spans="1:15" ht="13.35" hidden="1" customHeight="1" outlineLevel="2">
      <c r="A147" s="198"/>
      <c r="B147" s="438"/>
      <c r="C147" s="670" t="str" cm="1">
        <f t="array" aca="1" ref="C147" ca="1">IF(ISBLANK(INDIRECT("'2.Rapport détaillé des coûts'!D"&amp;O147)),"",INDIRECT("'2.Rapport détaillé des coûts'!D"&amp;O147))</f>
        <v/>
      </c>
      <c r="D147" s="671"/>
      <c r="E147" s="468"/>
      <c r="F147" s="451"/>
      <c r="G147" s="444" cm="1">
        <f t="array" aca="1" ref="G147" ca="1">INDIRECT("'2.Rapport détaillé des coûts'!G" &amp; O147)</f>
        <v>0</v>
      </c>
      <c r="H147" s="445">
        <f t="shared" ca="1" si="6"/>
        <v>0</v>
      </c>
      <c r="I147" s="447"/>
      <c r="J147" s="392"/>
      <c r="K147" s="393"/>
      <c r="L147" s="111"/>
      <c r="M147" s="331"/>
      <c r="O147" s="331">
        <f t="shared" ref="O147:O164" si="7">O146+8</f>
        <v>566</v>
      </c>
    </row>
    <row r="148" spans="1:15" ht="13.35" hidden="1" customHeight="1" outlineLevel="2">
      <c r="A148" s="198"/>
      <c r="B148" s="438"/>
      <c r="C148" s="670" t="str" cm="1">
        <f t="array" aca="1" ref="C148" ca="1">IF(ISBLANK(INDIRECT("'2.Rapport détaillé des coûts'!D"&amp;O148)),"",INDIRECT("'2.Rapport détaillé des coûts'!D"&amp;O148))</f>
        <v/>
      </c>
      <c r="D148" s="671"/>
      <c r="E148" s="468"/>
      <c r="F148" s="451"/>
      <c r="G148" s="444" cm="1">
        <f t="array" aca="1" ref="G148" ca="1">INDIRECT("'2.Rapport détaillé des coûts'!G" &amp; O148)</f>
        <v>0</v>
      </c>
      <c r="H148" s="445">
        <f t="shared" ca="1" si="6"/>
        <v>0</v>
      </c>
      <c r="I148" s="447"/>
      <c r="J148" s="392"/>
      <c r="K148" s="393"/>
      <c r="L148" s="111"/>
      <c r="M148" s="331"/>
      <c r="O148" s="331">
        <f t="shared" si="7"/>
        <v>574</v>
      </c>
    </row>
    <row r="149" spans="1:15" ht="13.35" hidden="1" customHeight="1" outlineLevel="2">
      <c r="A149" s="198"/>
      <c r="B149" s="438"/>
      <c r="C149" s="670" t="str" cm="1">
        <f t="array" aca="1" ref="C149" ca="1">IF(ISBLANK(INDIRECT("'2.Rapport détaillé des coûts'!D"&amp;O149)),"",INDIRECT("'2.Rapport détaillé des coûts'!D"&amp;O149))</f>
        <v/>
      </c>
      <c r="D149" s="671"/>
      <c r="E149" s="468"/>
      <c r="F149" s="451"/>
      <c r="G149" s="444" cm="1">
        <f t="array" aca="1" ref="G149" ca="1">INDIRECT("'2.Rapport détaillé des coûts'!G" &amp; O149)</f>
        <v>0</v>
      </c>
      <c r="H149" s="445">
        <f t="shared" ca="1" si="6"/>
        <v>0</v>
      </c>
      <c r="I149" s="447"/>
      <c r="J149" s="392"/>
      <c r="K149" s="393"/>
      <c r="L149" s="111"/>
      <c r="M149" s="331"/>
      <c r="O149" s="331">
        <f t="shared" si="7"/>
        <v>582</v>
      </c>
    </row>
    <row r="150" spans="1:15" ht="13.35" hidden="1" customHeight="1" outlineLevel="2">
      <c r="A150" s="198"/>
      <c r="B150" s="438"/>
      <c r="C150" s="670" t="str" cm="1">
        <f t="array" aca="1" ref="C150" ca="1">IF(ISBLANK(INDIRECT("'2.Rapport détaillé des coûts'!D"&amp;O150)),"",INDIRECT("'2.Rapport détaillé des coûts'!D"&amp;O150))</f>
        <v/>
      </c>
      <c r="D150" s="671"/>
      <c r="E150" s="468"/>
      <c r="F150" s="451"/>
      <c r="G150" s="444" cm="1">
        <f t="array" aca="1" ref="G150" ca="1">INDIRECT("'2.Rapport détaillé des coûts'!G" &amp; O150)</f>
        <v>0</v>
      </c>
      <c r="H150" s="445">
        <f t="shared" ca="1" si="6"/>
        <v>0</v>
      </c>
      <c r="I150" s="447"/>
      <c r="J150" s="392"/>
      <c r="K150" s="393"/>
      <c r="L150" s="111"/>
      <c r="M150" s="331"/>
      <c r="O150" s="331">
        <f t="shared" si="7"/>
        <v>590</v>
      </c>
    </row>
    <row r="151" spans="1:15" ht="13.35" hidden="1" customHeight="1" outlineLevel="2">
      <c r="A151" s="198"/>
      <c r="B151" s="438"/>
      <c r="C151" s="670" t="str" cm="1">
        <f t="array" aca="1" ref="C151" ca="1">IF(ISBLANK(INDIRECT("'2.Rapport détaillé des coûts'!D"&amp;O151)),"",INDIRECT("'2.Rapport détaillé des coûts'!D"&amp;O151))</f>
        <v/>
      </c>
      <c r="D151" s="671"/>
      <c r="E151" s="469"/>
      <c r="F151" s="451"/>
      <c r="G151" s="444" cm="1">
        <f t="array" aca="1" ref="G151" ca="1">INDIRECT("'2.Rapport détaillé des coûts'!G" &amp; O151)</f>
        <v>0</v>
      </c>
      <c r="H151" s="445">
        <f t="shared" ca="1" si="6"/>
        <v>0</v>
      </c>
      <c r="I151" s="447"/>
      <c r="J151" s="392"/>
      <c r="K151" s="393"/>
      <c r="L151" s="111"/>
      <c r="M151" s="331"/>
      <c r="O151" s="331">
        <f t="shared" si="7"/>
        <v>598</v>
      </c>
    </row>
    <row r="152" spans="1:15" ht="13.35" hidden="1" customHeight="1" outlineLevel="2">
      <c r="A152" s="198"/>
      <c r="B152" s="438"/>
      <c r="C152" s="670" t="str" cm="1">
        <f t="array" aca="1" ref="C152" ca="1">IF(ISBLANK(INDIRECT("'2.Rapport détaillé des coûts'!D"&amp;O152)),"",INDIRECT("'2.Rapport détaillé des coûts'!D"&amp;O152))</f>
        <v/>
      </c>
      <c r="D152" s="671"/>
      <c r="E152" s="468"/>
      <c r="F152" s="451"/>
      <c r="G152" s="444" cm="1">
        <f t="array" aca="1" ref="G152" ca="1">INDIRECT("'2.Rapport détaillé des coûts'!G" &amp; O152)</f>
        <v>0</v>
      </c>
      <c r="H152" s="445">
        <f t="shared" ca="1" si="6"/>
        <v>0</v>
      </c>
      <c r="I152" s="447"/>
      <c r="J152" s="392"/>
      <c r="K152" s="393"/>
      <c r="L152" s="111"/>
      <c r="M152" s="331"/>
      <c r="O152" s="331">
        <f t="shared" si="7"/>
        <v>606</v>
      </c>
    </row>
    <row r="153" spans="1:15" ht="13.35" hidden="1" customHeight="1" outlineLevel="2">
      <c r="A153" s="198"/>
      <c r="B153" s="438"/>
      <c r="C153" s="670" t="str" cm="1">
        <f t="array" aca="1" ref="C153" ca="1">IF(ISBLANK(INDIRECT("'2.Rapport détaillé des coûts'!D"&amp;O153)),"",INDIRECT("'2.Rapport détaillé des coûts'!D"&amp;O153))</f>
        <v/>
      </c>
      <c r="D153" s="671"/>
      <c r="E153" s="468"/>
      <c r="F153" s="451"/>
      <c r="G153" s="444" cm="1">
        <f t="array" aca="1" ref="G153" ca="1">INDIRECT("'2.Rapport détaillé des coûts'!G" &amp; O153)</f>
        <v>0</v>
      </c>
      <c r="H153" s="445">
        <f t="shared" ca="1" si="6"/>
        <v>0</v>
      </c>
      <c r="I153" s="447"/>
      <c r="J153" s="392"/>
      <c r="K153" s="393"/>
      <c r="L153" s="111"/>
      <c r="M153" s="331"/>
      <c r="O153" s="331">
        <f t="shared" si="7"/>
        <v>614</v>
      </c>
    </row>
    <row r="154" spans="1:15" ht="13.35" hidden="1" customHeight="1" outlineLevel="2">
      <c r="A154" s="198"/>
      <c r="B154" s="438"/>
      <c r="C154" s="670" t="str" cm="1">
        <f t="array" aca="1" ref="C154" ca="1">IF(ISBLANK(INDIRECT("'2.Rapport détaillé des coûts'!D"&amp;O154)),"",INDIRECT("'2.Rapport détaillé des coûts'!D"&amp;O154))</f>
        <v/>
      </c>
      <c r="D154" s="671"/>
      <c r="E154" s="468"/>
      <c r="F154" s="451"/>
      <c r="G154" s="444" cm="1">
        <f t="array" aca="1" ref="G154" ca="1">INDIRECT("'2.Rapport détaillé des coûts'!G" &amp; O154)</f>
        <v>0</v>
      </c>
      <c r="H154" s="445">
        <f t="shared" ca="1" si="6"/>
        <v>0</v>
      </c>
      <c r="I154" s="447"/>
      <c r="J154" s="392"/>
      <c r="K154" s="393"/>
      <c r="L154" s="111"/>
      <c r="M154" s="331"/>
      <c r="O154" s="331">
        <f t="shared" si="7"/>
        <v>622</v>
      </c>
    </row>
    <row r="155" spans="1:15" ht="13.35" hidden="1" customHeight="1" outlineLevel="2">
      <c r="A155" s="198"/>
      <c r="B155" s="438"/>
      <c r="C155" s="670" t="str" cm="1">
        <f t="array" aca="1" ref="C155" ca="1">IF(ISBLANK(INDIRECT("'2.Rapport détaillé des coûts'!D"&amp;O155)),"",INDIRECT("'2.Rapport détaillé des coûts'!D"&amp;O155))</f>
        <v/>
      </c>
      <c r="D155" s="671"/>
      <c r="E155" s="468"/>
      <c r="F155" s="451"/>
      <c r="G155" s="444" cm="1">
        <f t="array" aca="1" ref="G155" ca="1">INDIRECT("'2.Rapport détaillé des coûts'!G" &amp; O155)</f>
        <v>0</v>
      </c>
      <c r="H155" s="445">
        <f t="shared" ca="1" si="6"/>
        <v>0</v>
      </c>
      <c r="I155" s="447"/>
      <c r="J155" s="392"/>
      <c r="K155" s="393"/>
      <c r="L155" s="111"/>
      <c r="M155" s="331"/>
      <c r="O155" s="331">
        <f t="shared" si="7"/>
        <v>630</v>
      </c>
    </row>
    <row r="156" spans="1:15" ht="13.35" hidden="1" customHeight="1" outlineLevel="2">
      <c r="A156" s="198"/>
      <c r="B156" s="438"/>
      <c r="C156" s="670" t="str" cm="1">
        <f t="array" aca="1" ref="C156" ca="1">IF(ISBLANK(INDIRECT("'2.Rapport détaillé des coûts'!D"&amp;O156)),"",INDIRECT("'2.Rapport détaillé des coûts'!D"&amp;O156))</f>
        <v/>
      </c>
      <c r="D156" s="671"/>
      <c r="E156" s="469"/>
      <c r="F156" s="451"/>
      <c r="G156" s="444" cm="1">
        <f t="array" aca="1" ref="G156" ca="1">INDIRECT("'2.Rapport détaillé des coûts'!G" &amp; O156)</f>
        <v>0</v>
      </c>
      <c r="H156" s="445">
        <f t="shared" ca="1" si="6"/>
        <v>0</v>
      </c>
      <c r="I156" s="447"/>
      <c r="J156" s="392"/>
      <c r="K156" s="393"/>
      <c r="L156" s="111"/>
      <c r="M156" s="331"/>
      <c r="O156" s="331">
        <f t="shared" si="7"/>
        <v>638</v>
      </c>
    </row>
    <row r="157" spans="1:15" ht="13.35" hidden="1" customHeight="1" outlineLevel="2">
      <c r="A157" s="198"/>
      <c r="B157" s="438"/>
      <c r="C157" s="670" t="str" cm="1">
        <f t="array" aca="1" ref="C157" ca="1">IF(ISBLANK(INDIRECT("'2.Rapport détaillé des coûts'!D"&amp;O157)),"",INDIRECT("'2.Rapport détaillé des coûts'!D"&amp;O157))</f>
        <v/>
      </c>
      <c r="D157" s="671"/>
      <c r="E157" s="468"/>
      <c r="F157" s="451"/>
      <c r="G157" s="444" cm="1">
        <f t="array" aca="1" ref="G157" ca="1">INDIRECT("'2.Rapport détaillé des coûts'!G" &amp; O157)</f>
        <v>0</v>
      </c>
      <c r="H157" s="445">
        <f t="shared" ca="1" si="6"/>
        <v>0</v>
      </c>
      <c r="I157" s="447"/>
      <c r="J157" s="392"/>
      <c r="K157" s="393"/>
      <c r="L157" s="111"/>
      <c r="M157" s="331"/>
      <c r="O157" s="331">
        <f t="shared" si="7"/>
        <v>646</v>
      </c>
    </row>
    <row r="158" spans="1:15" ht="13.35" hidden="1" customHeight="1" outlineLevel="2">
      <c r="A158" s="198"/>
      <c r="B158" s="438"/>
      <c r="C158" s="670" t="str" cm="1">
        <f t="array" aca="1" ref="C158" ca="1">IF(ISBLANK(INDIRECT("'2.Rapport détaillé des coûts'!D"&amp;O158)),"",INDIRECT("'2.Rapport détaillé des coûts'!D"&amp;O158))</f>
        <v/>
      </c>
      <c r="D158" s="671"/>
      <c r="E158" s="468"/>
      <c r="F158" s="451"/>
      <c r="G158" s="444" cm="1">
        <f t="array" aca="1" ref="G158" ca="1">INDIRECT("'2.Rapport détaillé des coûts'!G" &amp; O158)</f>
        <v>0</v>
      </c>
      <c r="H158" s="445">
        <f t="shared" ca="1" si="6"/>
        <v>0</v>
      </c>
      <c r="I158" s="447"/>
      <c r="J158" s="392"/>
      <c r="K158" s="393"/>
      <c r="L158" s="111"/>
      <c r="M158" s="331"/>
      <c r="O158" s="331">
        <f t="shared" si="7"/>
        <v>654</v>
      </c>
    </row>
    <row r="159" spans="1:15" ht="13.35" hidden="1" customHeight="1" outlineLevel="2">
      <c r="A159" s="198"/>
      <c r="B159" s="438"/>
      <c r="C159" s="670" t="str" cm="1">
        <f t="array" aca="1" ref="C159" ca="1">IF(ISBLANK(INDIRECT("'2.Rapport détaillé des coûts'!D"&amp;O159)),"",INDIRECT("'2.Rapport détaillé des coûts'!D"&amp;O159))</f>
        <v/>
      </c>
      <c r="D159" s="671"/>
      <c r="E159" s="468"/>
      <c r="F159" s="451"/>
      <c r="G159" s="444" cm="1">
        <f t="array" aca="1" ref="G159" ca="1">INDIRECT("'2.Rapport détaillé des coûts'!G" &amp; O159)</f>
        <v>0</v>
      </c>
      <c r="H159" s="445">
        <f t="shared" ca="1" si="6"/>
        <v>0</v>
      </c>
      <c r="I159" s="447"/>
      <c r="J159" s="392"/>
      <c r="K159" s="393"/>
      <c r="L159" s="111"/>
      <c r="M159" s="331"/>
      <c r="O159" s="331">
        <f t="shared" si="7"/>
        <v>662</v>
      </c>
    </row>
    <row r="160" spans="1:15" ht="13.35" hidden="1" customHeight="1" outlineLevel="2">
      <c r="A160" s="198"/>
      <c r="B160" s="438"/>
      <c r="C160" s="670" t="str" cm="1">
        <f t="array" aca="1" ref="C160" ca="1">IF(ISBLANK(INDIRECT("'2.Rapport détaillé des coûts'!D"&amp;O160)),"",INDIRECT("'2.Rapport détaillé des coûts'!D"&amp;O160))</f>
        <v/>
      </c>
      <c r="D160" s="671"/>
      <c r="E160" s="468"/>
      <c r="F160" s="451"/>
      <c r="G160" s="444" cm="1">
        <f t="array" aca="1" ref="G160" ca="1">INDIRECT("'2.Rapport détaillé des coûts'!G" &amp; O160)</f>
        <v>0</v>
      </c>
      <c r="H160" s="445">
        <f t="shared" ca="1" si="6"/>
        <v>0</v>
      </c>
      <c r="I160" s="447"/>
      <c r="J160" s="392"/>
      <c r="K160" s="393"/>
      <c r="L160" s="111"/>
      <c r="M160" s="331"/>
      <c r="O160" s="331">
        <f t="shared" si="7"/>
        <v>670</v>
      </c>
    </row>
    <row r="161" spans="1:15" ht="13.35" hidden="1" customHeight="1" outlineLevel="2">
      <c r="A161" s="198"/>
      <c r="B161" s="438"/>
      <c r="C161" s="670" t="str" cm="1">
        <f t="array" aca="1" ref="C161" ca="1">IF(ISBLANK(INDIRECT("'2.Rapport détaillé des coûts'!D"&amp;O161)),"",INDIRECT("'2.Rapport détaillé des coûts'!D"&amp;O161))</f>
        <v/>
      </c>
      <c r="D161" s="671"/>
      <c r="E161" s="469"/>
      <c r="F161" s="451"/>
      <c r="G161" s="444" cm="1">
        <f t="array" aca="1" ref="G161" ca="1">INDIRECT("'2.Rapport détaillé des coûts'!G" &amp; O161)</f>
        <v>0</v>
      </c>
      <c r="H161" s="445">
        <f t="shared" ca="1" si="6"/>
        <v>0</v>
      </c>
      <c r="I161" s="447"/>
      <c r="J161" s="392"/>
      <c r="K161" s="393"/>
      <c r="L161" s="111"/>
      <c r="M161" s="331"/>
      <c r="O161" s="331">
        <f t="shared" si="7"/>
        <v>678</v>
      </c>
    </row>
    <row r="162" spans="1:15" ht="13.35" hidden="1" customHeight="1" outlineLevel="2">
      <c r="A162" s="198"/>
      <c r="B162" s="438"/>
      <c r="C162" s="670" t="str" cm="1">
        <f t="array" aca="1" ref="C162" ca="1">IF(ISBLANK(INDIRECT("'2.Rapport détaillé des coûts'!D"&amp;O162)),"",INDIRECT("'2.Rapport détaillé des coûts'!D"&amp;O162))</f>
        <v/>
      </c>
      <c r="D162" s="671"/>
      <c r="E162" s="468"/>
      <c r="F162" s="451"/>
      <c r="G162" s="444" cm="1">
        <f t="array" aca="1" ref="G162" ca="1">INDIRECT("'2.Rapport détaillé des coûts'!G" &amp; O162)</f>
        <v>0</v>
      </c>
      <c r="H162" s="445">
        <f t="shared" ca="1" si="6"/>
        <v>0</v>
      </c>
      <c r="I162" s="447"/>
      <c r="J162" s="392"/>
      <c r="K162" s="393"/>
      <c r="L162" s="111"/>
      <c r="M162" s="331"/>
      <c r="O162" s="331">
        <f t="shared" si="7"/>
        <v>686</v>
      </c>
    </row>
    <row r="163" spans="1:15" ht="13.35" hidden="1" customHeight="1" outlineLevel="2">
      <c r="A163" s="198"/>
      <c r="B163" s="438"/>
      <c r="C163" s="670" t="str" cm="1">
        <f t="array" aca="1" ref="C163" ca="1">IF(ISBLANK(INDIRECT("'2.Rapport détaillé des coûts'!D"&amp;O163)),"",INDIRECT("'2.Rapport détaillé des coûts'!D"&amp;O163))</f>
        <v/>
      </c>
      <c r="D163" s="671"/>
      <c r="E163" s="468"/>
      <c r="F163" s="451"/>
      <c r="G163" s="444" cm="1">
        <f t="array" aca="1" ref="G163" ca="1">INDIRECT("'2.Rapport détaillé des coûts'!G" &amp; O163)</f>
        <v>0</v>
      </c>
      <c r="H163" s="445">
        <f t="shared" ca="1" si="6"/>
        <v>0</v>
      </c>
      <c r="I163" s="447"/>
      <c r="J163" s="392"/>
      <c r="K163" s="393"/>
      <c r="L163" s="111"/>
      <c r="M163" s="331"/>
      <c r="O163" s="331">
        <f t="shared" si="7"/>
        <v>694</v>
      </c>
    </row>
    <row r="164" spans="1:15" ht="13.35" hidden="1" customHeight="1" outlineLevel="2" thickBot="1">
      <c r="A164" s="198"/>
      <c r="B164" s="438"/>
      <c r="C164" s="670" t="str" cm="1">
        <f t="array" aca="1" ref="C164" ca="1">IF(ISBLANK(INDIRECT("'2.Rapport détaillé des coûts'!D"&amp;O164)),"",INDIRECT("'2.Rapport détaillé des coûts'!D"&amp;O164))</f>
        <v/>
      </c>
      <c r="D164" s="671"/>
      <c r="E164" s="470"/>
      <c r="F164" s="452"/>
      <c r="G164" s="444" cm="1">
        <f t="array" aca="1" ref="G164" ca="1">INDIRECT("'2.Rapport détaillé des coûts'!G" &amp; O164)</f>
        <v>0</v>
      </c>
      <c r="H164" s="445">
        <f t="shared" ca="1" si="6"/>
        <v>0</v>
      </c>
      <c r="I164" s="448"/>
      <c r="J164" s="392"/>
      <c r="K164" s="393"/>
      <c r="L164" s="111"/>
      <c r="M164" s="331"/>
      <c r="O164" s="331">
        <f t="shared" si="7"/>
        <v>702</v>
      </c>
    </row>
    <row r="165" spans="1:15" ht="13.35" hidden="1" customHeight="1" outlineLevel="2">
      <c r="A165" s="198"/>
      <c r="B165" s="111"/>
      <c r="C165" s="52"/>
      <c r="D165" s="220" t="s">
        <v>208</v>
      </c>
      <c r="E165" s="221">
        <f>SUM(E145:E164)</f>
        <v>0</v>
      </c>
      <c r="F165" s="66"/>
      <c r="G165" s="396"/>
      <c r="H165" s="66"/>
      <c r="I165" s="385">
        <f>SUM(I145:I164)</f>
        <v>0</v>
      </c>
      <c r="J165" s="66"/>
      <c r="K165" s="66"/>
      <c r="L165" s="111"/>
      <c r="M165" s="331"/>
    </row>
    <row r="166" spans="1:15" ht="14.85" hidden="1" customHeight="1" outlineLevel="1" collapsed="1" thickBot="1">
      <c r="A166" s="198"/>
      <c r="B166" s="111"/>
      <c r="C166" s="52"/>
      <c r="D166" s="54"/>
      <c r="E166" s="54"/>
      <c r="F166" s="66"/>
      <c r="G166" s="66"/>
      <c r="H166" s="66"/>
      <c r="I166" s="66"/>
      <c r="J166" s="66"/>
      <c r="K166" s="66"/>
      <c r="L166" s="52"/>
      <c r="M166" s="331"/>
    </row>
    <row r="167" spans="1:15" ht="29.25" hidden="1" customHeight="1" outlineLevel="1">
      <c r="A167" s="198"/>
      <c r="B167" s="111"/>
      <c r="C167" s="380" t="s">
        <v>212</v>
      </c>
      <c r="D167" s="381" t="str">
        <f>IF('1.Demande d''admissibilité'!C55=0,"",'1.Demande d''admissibilité'!C55)</f>
        <v/>
      </c>
      <c r="E167" s="381"/>
      <c r="F167" s="381"/>
      <c r="G167" s="381"/>
      <c r="H167" s="383"/>
      <c r="I167" s="395" t="str">
        <f>D17</f>
        <v>PE2XX-XXXX</v>
      </c>
      <c r="J167" s="384"/>
      <c r="K167" s="390"/>
      <c r="L167" s="111"/>
      <c r="M167" s="331"/>
    </row>
    <row r="168" spans="1:15" ht="65.849999999999994" hidden="1" customHeight="1" outlineLevel="2" thickBot="1">
      <c r="A168" s="198"/>
      <c r="B168" s="111"/>
      <c r="C168" s="681" t="s">
        <v>202</v>
      </c>
      <c r="D168" s="682"/>
      <c r="E168" s="435" t="s">
        <v>203</v>
      </c>
      <c r="F168" s="436" t="s">
        <v>204</v>
      </c>
      <c r="G168" s="437" t="s">
        <v>205</v>
      </c>
      <c r="H168" s="437" t="s">
        <v>206</v>
      </c>
      <c r="I168" s="437" t="s">
        <v>207</v>
      </c>
      <c r="J168" s="391"/>
      <c r="K168" s="391"/>
      <c r="L168" s="52"/>
      <c r="M168" s="331"/>
    </row>
    <row r="169" spans="1:15" ht="13.35" hidden="1" customHeight="1" outlineLevel="2">
      <c r="A169" s="198"/>
      <c r="B169" s="438"/>
      <c r="C169" s="670" t="str" cm="1">
        <f t="array" aca="1" ref="C169" ca="1">IF(ISBLANK(INDIRECT("'2.Rapport détaillé des coûts'!D"&amp;O169)),"",INDIRECT("'2.Rapport détaillé des coûts'!D"&amp;O169))</f>
        <v/>
      </c>
      <c r="D169" s="671"/>
      <c r="E169" s="473"/>
      <c r="F169" s="450"/>
      <c r="G169" s="444" cm="1">
        <f t="array" aca="1" ref="G169" ca="1">INDIRECT("'2.Rapport détaillé des coûts'!G" &amp; O169)</f>
        <v>0</v>
      </c>
      <c r="H169" s="445">
        <f t="shared" ref="H169:H188" ca="1" si="8">IFERROR(G169/F169,0)</f>
        <v>0</v>
      </c>
      <c r="I169" s="446"/>
      <c r="J169" s="392"/>
      <c r="K169" s="393"/>
      <c r="L169" s="111"/>
      <c r="M169" s="331"/>
      <c r="O169" s="331">
        <f>ROW('2.Rapport détaillé des coûts'!D715)</f>
        <v>715</v>
      </c>
    </row>
    <row r="170" spans="1:15" ht="13.35" hidden="1" customHeight="1" outlineLevel="2">
      <c r="A170" s="198"/>
      <c r="B170" s="438"/>
      <c r="C170" s="670" t="str" cm="1">
        <f t="array" aca="1" ref="C170" ca="1">IF(ISBLANK(INDIRECT("'2.Rapport détaillé des coûts'!D"&amp;O170)),"",INDIRECT("'2.Rapport détaillé des coûts'!D"&amp;O170))</f>
        <v/>
      </c>
      <c r="D170" s="671"/>
      <c r="E170" s="469"/>
      <c r="F170" s="451"/>
      <c r="G170" s="444" cm="1">
        <f t="array" aca="1" ref="G170" ca="1">INDIRECT("'2.Rapport détaillé des coûts'!G" &amp; O170)</f>
        <v>0</v>
      </c>
      <c r="H170" s="445">
        <f t="shared" ca="1" si="8"/>
        <v>0</v>
      </c>
      <c r="I170" s="447"/>
      <c r="J170" s="392"/>
      <c r="K170" s="393"/>
      <c r="L170" s="111"/>
      <c r="M170" s="331"/>
      <c r="O170" s="331">
        <f>O169+8</f>
        <v>723</v>
      </c>
    </row>
    <row r="171" spans="1:15" ht="13.35" hidden="1" customHeight="1" outlineLevel="2">
      <c r="A171" s="198"/>
      <c r="B171" s="438"/>
      <c r="C171" s="670" t="str" cm="1">
        <f t="array" aca="1" ref="C171" ca="1">IF(ISBLANK(INDIRECT("'2.Rapport détaillé des coûts'!D"&amp;O171)),"",INDIRECT("'2.Rapport détaillé des coûts'!D"&amp;O171))</f>
        <v/>
      </c>
      <c r="D171" s="671"/>
      <c r="E171" s="468"/>
      <c r="F171" s="451"/>
      <c r="G171" s="444" cm="1">
        <f t="array" aca="1" ref="G171" ca="1">INDIRECT("'2.Rapport détaillé des coûts'!G" &amp; O171)</f>
        <v>0</v>
      </c>
      <c r="H171" s="445">
        <f t="shared" ca="1" si="8"/>
        <v>0</v>
      </c>
      <c r="I171" s="447"/>
      <c r="J171" s="392"/>
      <c r="K171" s="393"/>
      <c r="L171" s="111"/>
      <c r="M171" s="331"/>
      <c r="O171" s="331">
        <f t="shared" ref="O171:O188" si="9">O170+8</f>
        <v>731</v>
      </c>
    </row>
    <row r="172" spans="1:15" ht="13.35" hidden="1" customHeight="1" outlineLevel="2">
      <c r="A172" s="198"/>
      <c r="B172" s="438"/>
      <c r="C172" s="670" t="str" cm="1">
        <f t="array" aca="1" ref="C172" ca="1">IF(ISBLANK(INDIRECT("'2.Rapport détaillé des coûts'!D"&amp;O172)),"",INDIRECT("'2.Rapport détaillé des coûts'!D"&amp;O172))</f>
        <v/>
      </c>
      <c r="D172" s="671"/>
      <c r="E172" s="468"/>
      <c r="F172" s="451"/>
      <c r="G172" s="444" cm="1">
        <f t="array" aca="1" ref="G172" ca="1">INDIRECT("'2.Rapport détaillé des coûts'!G" &amp; O172)</f>
        <v>0</v>
      </c>
      <c r="H172" s="445">
        <f t="shared" ca="1" si="8"/>
        <v>0</v>
      </c>
      <c r="I172" s="447"/>
      <c r="J172" s="392"/>
      <c r="K172" s="393"/>
      <c r="L172" s="111"/>
      <c r="M172" s="331"/>
      <c r="O172" s="331">
        <f t="shared" si="9"/>
        <v>739</v>
      </c>
    </row>
    <row r="173" spans="1:15" ht="13.35" hidden="1" customHeight="1" outlineLevel="2">
      <c r="A173" s="198"/>
      <c r="B173" s="438"/>
      <c r="C173" s="670" t="str" cm="1">
        <f t="array" aca="1" ref="C173" ca="1">IF(ISBLANK(INDIRECT("'2.Rapport détaillé des coûts'!D"&amp;O173)),"",INDIRECT("'2.Rapport détaillé des coûts'!D"&amp;O173))</f>
        <v/>
      </c>
      <c r="D173" s="671"/>
      <c r="E173" s="468"/>
      <c r="F173" s="451"/>
      <c r="G173" s="444" cm="1">
        <f t="array" aca="1" ref="G173" ca="1">INDIRECT("'2.Rapport détaillé des coûts'!G" &amp; O173)</f>
        <v>0</v>
      </c>
      <c r="H173" s="445">
        <f t="shared" ca="1" si="8"/>
        <v>0</v>
      </c>
      <c r="I173" s="447"/>
      <c r="J173" s="392"/>
      <c r="K173" s="393"/>
      <c r="L173" s="111"/>
      <c r="M173" s="331"/>
      <c r="O173" s="331">
        <f t="shared" si="9"/>
        <v>747</v>
      </c>
    </row>
    <row r="174" spans="1:15" ht="13.35" hidden="1" customHeight="1" outlineLevel="2">
      <c r="A174" s="198"/>
      <c r="B174" s="438"/>
      <c r="C174" s="670" t="str" cm="1">
        <f t="array" aca="1" ref="C174" ca="1">IF(ISBLANK(INDIRECT("'2.Rapport détaillé des coûts'!D"&amp;O174)),"",INDIRECT("'2.Rapport détaillé des coûts'!D"&amp;O174))</f>
        <v/>
      </c>
      <c r="D174" s="671"/>
      <c r="E174" s="468"/>
      <c r="F174" s="451"/>
      <c r="G174" s="444" cm="1">
        <f t="array" aca="1" ref="G174" ca="1">INDIRECT("'2.Rapport détaillé des coûts'!G" &amp; O174)</f>
        <v>0</v>
      </c>
      <c r="H174" s="445">
        <f t="shared" ca="1" si="8"/>
        <v>0</v>
      </c>
      <c r="I174" s="447"/>
      <c r="J174" s="392"/>
      <c r="K174" s="393"/>
      <c r="L174" s="111"/>
      <c r="M174" s="331"/>
      <c r="O174" s="331">
        <f t="shared" si="9"/>
        <v>755</v>
      </c>
    </row>
    <row r="175" spans="1:15" ht="13.35" hidden="1" customHeight="1" outlineLevel="2">
      <c r="A175" s="198"/>
      <c r="B175" s="438"/>
      <c r="C175" s="670" t="str" cm="1">
        <f t="array" aca="1" ref="C175" ca="1">IF(ISBLANK(INDIRECT("'2.Rapport détaillé des coûts'!D"&amp;O175)),"",INDIRECT("'2.Rapport détaillé des coûts'!D"&amp;O175))</f>
        <v/>
      </c>
      <c r="D175" s="671"/>
      <c r="E175" s="469"/>
      <c r="F175" s="451"/>
      <c r="G175" s="444" cm="1">
        <f t="array" aca="1" ref="G175" ca="1">INDIRECT("'2.Rapport détaillé des coûts'!G" &amp; O175)</f>
        <v>0</v>
      </c>
      <c r="H175" s="445">
        <f t="shared" ca="1" si="8"/>
        <v>0</v>
      </c>
      <c r="I175" s="447"/>
      <c r="J175" s="392"/>
      <c r="K175" s="393"/>
      <c r="L175" s="111"/>
      <c r="M175" s="331"/>
      <c r="O175" s="331">
        <f t="shared" si="9"/>
        <v>763</v>
      </c>
    </row>
    <row r="176" spans="1:15" ht="13.35" hidden="1" customHeight="1" outlineLevel="2">
      <c r="A176" s="198"/>
      <c r="B176" s="438"/>
      <c r="C176" s="670" t="str" cm="1">
        <f t="array" aca="1" ref="C176" ca="1">IF(ISBLANK(INDIRECT("'2.Rapport détaillé des coûts'!D"&amp;O176)),"",INDIRECT("'2.Rapport détaillé des coûts'!D"&amp;O176))</f>
        <v/>
      </c>
      <c r="D176" s="671"/>
      <c r="E176" s="468"/>
      <c r="F176" s="451"/>
      <c r="G176" s="444" cm="1">
        <f t="array" aca="1" ref="G176" ca="1">INDIRECT("'2.Rapport détaillé des coûts'!G" &amp; O176)</f>
        <v>0</v>
      </c>
      <c r="H176" s="445">
        <f t="shared" ca="1" si="8"/>
        <v>0</v>
      </c>
      <c r="I176" s="447"/>
      <c r="J176" s="392"/>
      <c r="K176" s="393"/>
      <c r="L176" s="111"/>
      <c r="M176" s="331"/>
      <c r="O176" s="331">
        <f t="shared" si="9"/>
        <v>771</v>
      </c>
    </row>
    <row r="177" spans="1:15" ht="13.35" hidden="1" customHeight="1" outlineLevel="2">
      <c r="A177" s="198"/>
      <c r="B177" s="438"/>
      <c r="C177" s="670" t="str" cm="1">
        <f t="array" aca="1" ref="C177" ca="1">IF(ISBLANK(INDIRECT("'2.Rapport détaillé des coûts'!D"&amp;O177)),"",INDIRECT("'2.Rapport détaillé des coûts'!D"&amp;O177))</f>
        <v/>
      </c>
      <c r="D177" s="671"/>
      <c r="E177" s="468"/>
      <c r="F177" s="451"/>
      <c r="G177" s="444" cm="1">
        <f t="array" aca="1" ref="G177" ca="1">INDIRECT("'2.Rapport détaillé des coûts'!G" &amp; O177)</f>
        <v>0</v>
      </c>
      <c r="H177" s="445">
        <f t="shared" ca="1" si="8"/>
        <v>0</v>
      </c>
      <c r="I177" s="447"/>
      <c r="J177" s="392"/>
      <c r="K177" s="393"/>
      <c r="L177" s="111"/>
      <c r="M177" s="331"/>
      <c r="O177" s="331">
        <f t="shared" si="9"/>
        <v>779</v>
      </c>
    </row>
    <row r="178" spans="1:15" ht="13.35" hidden="1" customHeight="1" outlineLevel="2">
      <c r="A178" s="198"/>
      <c r="B178" s="438"/>
      <c r="C178" s="670" t="str" cm="1">
        <f t="array" aca="1" ref="C178" ca="1">IF(ISBLANK(INDIRECT("'2.Rapport détaillé des coûts'!D"&amp;O178)),"",INDIRECT("'2.Rapport détaillé des coûts'!D"&amp;O178))</f>
        <v/>
      </c>
      <c r="D178" s="671"/>
      <c r="E178" s="468"/>
      <c r="F178" s="451"/>
      <c r="G178" s="444" cm="1">
        <f t="array" aca="1" ref="G178" ca="1">INDIRECT("'2.Rapport détaillé des coûts'!G" &amp; O178)</f>
        <v>0</v>
      </c>
      <c r="H178" s="445">
        <f t="shared" ca="1" si="8"/>
        <v>0</v>
      </c>
      <c r="I178" s="447"/>
      <c r="J178" s="392"/>
      <c r="K178" s="393"/>
      <c r="L178" s="111"/>
      <c r="M178" s="331"/>
      <c r="O178" s="331">
        <f t="shared" si="9"/>
        <v>787</v>
      </c>
    </row>
    <row r="179" spans="1:15" ht="13.35" hidden="1" customHeight="1" outlineLevel="2">
      <c r="A179" s="198"/>
      <c r="B179" s="438"/>
      <c r="C179" s="670" t="str" cm="1">
        <f t="array" aca="1" ref="C179" ca="1">IF(ISBLANK(INDIRECT("'2.Rapport détaillé des coûts'!D"&amp;O179)),"",INDIRECT("'2.Rapport détaillé des coûts'!D"&amp;O179))</f>
        <v/>
      </c>
      <c r="D179" s="671"/>
      <c r="E179" s="468"/>
      <c r="F179" s="451"/>
      <c r="G179" s="444" cm="1">
        <f t="array" aca="1" ref="G179" ca="1">INDIRECT("'2.Rapport détaillé des coûts'!G" &amp; O179)</f>
        <v>0</v>
      </c>
      <c r="H179" s="445">
        <f t="shared" ca="1" si="8"/>
        <v>0</v>
      </c>
      <c r="I179" s="447"/>
      <c r="J179" s="392"/>
      <c r="K179" s="393"/>
      <c r="L179" s="111"/>
      <c r="M179" s="331"/>
      <c r="O179" s="331">
        <f t="shared" si="9"/>
        <v>795</v>
      </c>
    </row>
    <row r="180" spans="1:15" ht="13.35" hidden="1" customHeight="1" outlineLevel="2">
      <c r="A180" s="198"/>
      <c r="B180" s="438"/>
      <c r="C180" s="670" t="str" cm="1">
        <f t="array" aca="1" ref="C180" ca="1">IF(ISBLANK(INDIRECT("'2.Rapport détaillé des coûts'!D"&amp;O180)),"",INDIRECT("'2.Rapport détaillé des coûts'!D"&amp;O180))</f>
        <v/>
      </c>
      <c r="D180" s="671"/>
      <c r="E180" s="469"/>
      <c r="F180" s="451"/>
      <c r="G180" s="444" cm="1">
        <f t="array" aca="1" ref="G180" ca="1">INDIRECT("'2.Rapport détaillé des coûts'!G" &amp; O180)</f>
        <v>0</v>
      </c>
      <c r="H180" s="445">
        <f t="shared" ca="1" si="8"/>
        <v>0</v>
      </c>
      <c r="I180" s="447"/>
      <c r="J180" s="392"/>
      <c r="K180" s="393"/>
      <c r="L180" s="111"/>
      <c r="M180" s="331"/>
      <c r="O180" s="331">
        <f t="shared" si="9"/>
        <v>803</v>
      </c>
    </row>
    <row r="181" spans="1:15" ht="13.35" hidden="1" customHeight="1" outlineLevel="2">
      <c r="A181" s="198"/>
      <c r="B181" s="438"/>
      <c r="C181" s="670" t="str" cm="1">
        <f t="array" aca="1" ref="C181" ca="1">IF(ISBLANK(INDIRECT("'2.Rapport détaillé des coûts'!D"&amp;O181)),"",INDIRECT("'2.Rapport détaillé des coûts'!D"&amp;O181))</f>
        <v/>
      </c>
      <c r="D181" s="671"/>
      <c r="E181" s="468"/>
      <c r="F181" s="451"/>
      <c r="G181" s="444" cm="1">
        <f t="array" aca="1" ref="G181" ca="1">INDIRECT("'2.Rapport détaillé des coûts'!G" &amp; O181)</f>
        <v>0</v>
      </c>
      <c r="H181" s="445">
        <f t="shared" ca="1" si="8"/>
        <v>0</v>
      </c>
      <c r="I181" s="447"/>
      <c r="J181" s="392"/>
      <c r="K181" s="393"/>
      <c r="L181" s="111"/>
      <c r="M181" s="331"/>
      <c r="O181" s="331">
        <f t="shared" si="9"/>
        <v>811</v>
      </c>
    </row>
    <row r="182" spans="1:15" ht="13.35" hidden="1" customHeight="1" outlineLevel="2">
      <c r="A182" s="198"/>
      <c r="B182" s="438"/>
      <c r="C182" s="670" t="str" cm="1">
        <f t="array" aca="1" ref="C182" ca="1">IF(ISBLANK(INDIRECT("'2.Rapport détaillé des coûts'!D"&amp;O182)),"",INDIRECT("'2.Rapport détaillé des coûts'!D"&amp;O182))</f>
        <v/>
      </c>
      <c r="D182" s="671"/>
      <c r="E182" s="468"/>
      <c r="F182" s="451"/>
      <c r="G182" s="444" cm="1">
        <f t="array" aca="1" ref="G182" ca="1">INDIRECT("'2.Rapport détaillé des coûts'!G" &amp; O182)</f>
        <v>0</v>
      </c>
      <c r="H182" s="445">
        <f t="shared" ca="1" si="8"/>
        <v>0</v>
      </c>
      <c r="I182" s="447"/>
      <c r="J182" s="392"/>
      <c r="K182" s="393"/>
      <c r="L182" s="111"/>
      <c r="M182" s="331"/>
      <c r="O182" s="331">
        <f t="shared" si="9"/>
        <v>819</v>
      </c>
    </row>
    <row r="183" spans="1:15" ht="13.35" hidden="1" customHeight="1" outlineLevel="2">
      <c r="A183" s="198"/>
      <c r="B183" s="438"/>
      <c r="C183" s="670" t="str" cm="1">
        <f t="array" aca="1" ref="C183" ca="1">IF(ISBLANK(INDIRECT("'2.Rapport détaillé des coûts'!D"&amp;O183)),"",INDIRECT("'2.Rapport détaillé des coûts'!D"&amp;O183))</f>
        <v/>
      </c>
      <c r="D183" s="671"/>
      <c r="E183" s="468"/>
      <c r="F183" s="451"/>
      <c r="G183" s="444" cm="1">
        <f t="array" aca="1" ref="G183" ca="1">INDIRECT("'2.Rapport détaillé des coûts'!G" &amp; O183)</f>
        <v>0</v>
      </c>
      <c r="H183" s="445">
        <f t="shared" ca="1" si="8"/>
        <v>0</v>
      </c>
      <c r="I183" s="447"/>
      <c r="J183" s="392"/>
      <c r="K183" s="393"/>
      <c r="L183" s="111"/>
      <c r="M183" s="331"/>
      <c r="O183" s="331">
        <f t="shared" si="9"/>
        <v>827</v>
      </c>
    </row>
    <row r="184" spans="1:15" ht="13.35" hidden="1" customHeight="1" outlineLevel="2">
      <c r="A184" s="198"/>
      <c r="B184" s="438"/>
      <c r="C184" s="670" t="str" cm="1">
        <f t="array" aca="1" ref="C184" ca="1">IF(ISBLANK(INDIRECT("'2.Rapport détaillé des coûts'!D"&amp;O184)),"",INDIRECT("'2.Rapport détaillé des coûts'!D"&amp;O184))</f>
        <v/>
      </c>
      <c r="D184" s="671"/>
      <c r="E184" s="468"/>
      <c r="F184" s="451"/>
      <c r="G184" s="444" cm="1">
        <f t="array" aca="1" ref="G184" ca="1">INDIRECT("'2.Rapport détaillé des coûts'!G" &amp; O184)</f>
        <v>0</v>
      </c>
      <c r="H184" s="445">
        <f t="shared" ca="1" si="8"/>
        <v>0</v>
      </c>
      <c r="I184" s="447"/>
      <c r="J184" s="392"/>
      <c r="K184" s="393"/>
      <c r="L184" s="111"/>
      <c r="M184" s="331"/>
      <c r="O184" s="331">
        <f t="shared" si="9"/>
        <v>835</v>
      </c>
    </row>
    <row r="185" spans="1:15" ht="13.35" hidden="1" customHeight="1" outlineLevel="2">
      <c r="A185" s="198"/>
      <c r="B185" s="438"/>
      <c r="C185" s="670" t="str" cm="1">
        <f t="array" aca="1" ref="C185" ca="1">IF(ISBLANK(INDIRECT("'2.Rapport détaillé des coûts'!D"&amp;O185)),"",INDIRECT("'2.Rapport détaillé des coûts'!D"&amp;O185))</f>
        <v/>
      </c>
      <c r="D185" s="671"/>
      <c r="E185" s="469"/>
      <c r="F185" s="451"/>
      <c r="G185" s="444" cm="1">
        <f t="array" aca="1" ref="G185" ca="1">INDIRECT("'2.Rapport détaillé des coûts'!G" &amp; O185)</f>
        <v>0</v>
      </c>
      <c r="H185" s="445">
        <f t="shared" ca="1" si="8"/>
        <v>0</v>
      </c>
      <c r="I185" s="447"/>
      <c r="J185" s="392"/>
      <c r="K185" s="393"/>
      <c r="L185" s="111"/>
      <c r="M185" s="331"/>
      <c r="O185" s="331">
        <f t="shared" si="9"/>
        <v>843</v>
      </c>
    </row>
    <row r="186" spans="1:15" ht="13.35" hidden="1" customHeight="1" outlineLevel="2">
      <c r="A186" s="198"/>
      <c r="B186" s="438"/>
      <c r="C186" s="670" t="str" cm="1">
        <f t="array" aca="1" ref="C186" ca="1">IF(ISBLANK(INDIRECT("'2.Rapport détaillé des coûts'!D"&amp;O186)),"",INDIRECT("'2.Rapport détaillé des coûts'!D"&amp;O186))</f>
        <v/>
      </c>
      <c r="D186" s="671"/>
      <c r="E186" s="468"/>
      <c r="F186" s="451"/>
      <c r="G186" s="444" cm="1">
        <f t="array" aca="1" ref="G186" ca="1">INDIRECT("'2.Rapport détaillé des coûts'!G" &amp; O186)</f>
        <v>0</v>
      </c>
      <c r="H186" s="445">
        <f t="shared" ca="1" si="8"/>
        <v>0</v>
      </c>
      <c r="I186" s="447"/>
      <c r="J186" s="392"/>
      <c r="K186" s="393"/>
      <c r="L186" s="111"/>
      <c r="M186" s="331"/>
      <c r="O186" s="331">
        <f t="shared" si="9"/>
        <v>851</v>
      </c>
    </row>
    <row r="187" spans="1:15" ht="13.35" hidden="1" customHeight="1" outlineLevel="2">
      <c r="A187" s="198"/>
      <c r="B187" s="438"/>
      <c r="C187" s="670" t="str" cm="1">
        <f t="array" aca="1" ref="C187" ca="1">IF(ISBLANK(INDIRECT("'2.Rapport détaillé des coûts'!D"&amp;O187)),"",INDIRECT("'2.Rapport détaillé des coûts'!D"&amp;O187))</f>
        <v/>
      </c>
      <c r="D187" s="671"/>
      <c r="E187" s="468"/>
      <c r="F187" s="451"/>
      <c r="G187" s="444" cm="1">
        <f t="array" aca="1" ref="G187" ca="1">INDIRECT("'2.Rapport détaillé des coûts'!G" &amp; O187)</f>
        <v>0</v>
      </c>
      <c r="H187" s="445">
        <f t="shared" ca="1" si="8"/>
        <v>0</v>
      </c>
      <c r="I187" s="447"/>
      <c r="J187" s="392"/>
      <c r="K187" s="393"/>
      <c r="L187" s="111"/>
      <c r="M187" s="331"/>
      <c r="O187" s="331">
        <f t="shared" si="9"/>
        <v>859</v>
      </c>
    </row>
    <row r="188" spans="1:15" ht="13.35" hidden="1" customHeight="1" outlineLevel="2" thickBot="1">
      <c r="A188" s="198"/>
      <c r="B188" s="438"/>
      <c r="C188" s="670" t="str" cm="1">
        <f t="array" aca="1" ref="C188" ca="1">IF(ISBLANK(INDIRECT("'2.Rapport détaillé des coûts'!D"&amp;O188)),"",INDIRECT("'2.Rapport détaillé des coûts'!D"&amp;O188))</f>
        <v/>
      </c>
      <c r="D188" s="671"/>
      <c r="E188" s="470"/>
      <c r="F188" s="452"/>
      <c r="G188" s="444" cm="1">
        <f t="array" aca="1" ref="G188" ca="1">INDIRECT("'2.Rapport détaillé des coûts'!G" &amp; O188)</f>
        <v>0</v>
      </c>
      <c r="H188" s="445">
        <f t="shared" ca="1" si="8"/>
        <v>0</v>
      </c>
      <c r="I188" s="448"/>
      <c r="J188" s="392"/>
      <c r="K188" s="393"/>
      <c r="L188" s="111"/>
      <c r="M188" s="331"/>
      <c r="O188" s="331">
        <f t="shared" si="9"/>
        <v>867</v>
      </c>
    </row>
    <row r="189" spans="1:15" ht="13.35" hidden="1" customHeight="1" outlineLevel="2">
      <c r="A189" s="198"/>
      <c r="B189" s="111"/>
      <c r="C189" s="52"/>
      <c r="D189" s="220" t="s">
        <v>208</v>
      </c>
      <c r="E189" s="221">
        <f>SUM(E169:E188)</f>
        <v>0</v>
      </c>
      <c r="F189" s="66"/>
      <c r="G189" s="66"/>
      <c r="H189" s="66"/>
      <c r="I189" s="385">
        <f>SUM(I169:I188)</f>
        <v>0</v>
      </c>
      <c r="J189" s="66"/>
      <c r="K189" s="66"/>
      <c r="L189" s="111"/>
      <c r="M189" s="331"/>
    </row>
    <row r="190" spans="1:15" ht="14.85" hidden="1" customHeight="1" outlineLevel="1" collapsed="1" thickBot="1">
      <c r="A190" s="198"/>
      <c r="B190" s="111"/>
      <c r="C190" s="52"/>
      <c r="D190" s="54"/>
      <c r="E190" s="54"/>
      <c r="F190" s="66"/>
      <c r="G190" s="66"/>
      <c r="H190" s="66"/>
      <c r="I190" s="66"/>
      <c r="J190" s="66"/>
      <c r="K190" s="66"/>
      <c r="L190" s="52"/>
      <c r="M190" s="331"/>
    </row>
    <row r="191" spans="1:15" ht="29.25" hidden="1" customHeight="1" outlineLevel="1">
      <c r="A191" s="198"/>
      <c r="B191" s="111"/>
      <c r="C191" s="380" t="s">
        <v>213</v>
      </c>
      <c r="D191" s="381" t="str">
        <f>IF('1.Demande d''admissibilité'!C56=0,"",'1.Demande d''admissibilité'!C56)</f>
        <v/>
      </c>
      <c r="E191" s="381"/>
      <c r="F191" s="381"/>
      <c r="G191" s="381"/>
      <c r="H191" s="383"/>
      <c r="I191" s="395" t="str">
        <f>D19</f>
        <v>PE2XX-XXXX</v>
      </c>
      <c r="J191" s="384"/>
      <c r="K191" s="390"/>
      <c r="L191" s="111"/>
      <c r="M191" s="331"/>
    </row>
    <row r="192" spans="1:15" ht="65.849999999999994" hidden="1" customHeight="1" outlineLevel="2" thickBot="1">
      <c r="A192" s="198"/>
      <c r="B192" s="111"/>
      <c r="C192" s="681" t="s">
        <v>202</v>
      </c>
      <c r="D192" s="682"/>
      <c r="E192" s="435" t="s">
        <v>203</v>
      </c>
      <c r="F192" s="436" t="s">
        <v>204</v>
      </c>
      <c r="G192" s="437" t="s">
        <v>205</v>
      </c>
      <c r="H192" s="437" t="s">
        <v>206</v>
      </c>
      <c r="I192" s="437" t="s">
        <v>207</v>
      </c>
      <c r="J192" s="391"/>
      <c r="K192" s="391"/>
      <c r="L192" s="52"/>
      <c r="M192" s="331"/>
    </row>
    <row r="193" spans="1:15" hidden="1" outlineLevel="2">
      <c r="A193" s="198"/>
      <c r="B193" s="438"/>
      <c r="C193" s="670" t="str" cm="1">
        <f t="array" aca="1" ref="C193" ca="1">IF(ISBLANK(INDIRECT("'2.Rapport détaillé des coûts'!D"&amp;(O193-14))),"",INDIRECT("'2.Rapport détaillé des coûts'!D"&amp;(O193-14)))</f>
        <v/>
      </c>
      <c r="D193" s="671"/>
      <c r="E193" s="473"/>
      <c r="F193" s="450"/>
      <c r="G193" s="444" cm="1">
        <f t="array" aca="1" ref="G193" ca="1">INDIRECT("'2.Rapport détaillé des coûts'!G" &amp; O193)</f>
        <v>0</v>
      </c>
      <c r="H193" s="445">
        <f t="shared" ref="H193:H212" ca="1" si="10">IFERROR(G193/F193,0)</f>
        <v>0</v>
      </c>
      <c r="I193" s="446"/>
      <c r="J193" s="392"/>
      <c r="K193" s="393"/>
      <c r="L193" s="111"/>
      <c r="M193" s="331"/>
      <c r="O193" s="331">
        <f>O188+13+14</f>
        <v>894</v>
      </c>
    </row>
    <row r="194" spans="1:15" hidden="1" outlineLevel="2">
      <c r="A194" s="198"/>
      <c r="B194" s="438"/>
      <c r="C194" s="670" t="str" cm="1">
        <f t="array" aca="1" ref="C194" ca="1">IF(ISBLANK(INDIRECT("'2.Rapport détaillé des coûts'!D"&amp;(O194-14))),"",INDIRECT("'2.Rapport détaillé des coûts'!D"&amp;(O194-14)))</f>
        <v/>
      </c>
      <c r="D194" s="671"/>
      <c r="E194" s="469"/>
      <c r="F194" s="451"/>
      <c r="G194" s="444" cm="1">
        <f t="array" aca="1" ref="G194" ca="1">INDIRECT("'2.Rapport détaillé des coûts'!G" &amp; O194)</f>
        <v>0</v>
      </c>
      <c r="H194" s="445">
        <f t="shared" ca="1" si="10"/>
        <v>0</v>
      </c>
      <c r="I194" s="447"/>
      <c r="J194" s="392"/>
      <c r="K194" s="393"/>
      <c r="L194" s="111"/>
      <c r="M194" s="331"/>
      <c r="O194" s="331">
        <f>O193+8</f>
        <v>902</v>
      </c>
    </row>
    <row r="195" spans="1:15" hidden="1" outlineLevel="2">
      <c r="A195" s="198"/>
      <c r="B195" s="438"/>
      <c r="C195" s="670" t="str" cm="1">
        <f t="array" aca="1" ref="C195" ca="1">IF(ISBLANK(INDIRECT("'2.Rapport détaillé des coûts'!D"&amp;(O195-14))),"",INDIRECT("'2.Rapport détaillé des coûts'!D"&amp;(O195-14)))</f>
        <v/>
      </c>
      <c r="D195" s="671"/>
      <c r="E195" s="468"/>
      <c r="F195" s="451"/>
      <c r="G195" s="444" cm="1">
        <f t="array" aca="1" ref="G195" ca="1">INDIRECT("'2.Rapport détaillé des coûts'!G" &amp; O195)</f>
        <v>0</v>
      </c>
      <c r="H195" s="445">
        <f t="shared" ca="1" si="10"/>
        <v>0</v>
      </c>
      <c r="I195" s="447"/>
      <c r="J195" s="392"/>
      <c r="K195" s="393"/>
      <c r="L195" s="111"/>
      <c r="M195" s="331"/>
      <c r="O195" s="331">
        <f t="shared" ref="O195:O211" si="11">O194+8</f>
        <v>910</v>
      </c>
    </row>
    <row r="196" spans="1:15" hidden="1" outlineLevel="2">
      <c r="A196" s="198"/>
      <c r="B196" s="438"/>
      <c r="C196" s="670" t="str" cm="1">
        <f t="array" aca="1" ref="C196" ca="1">IF(ISBLANK(INDIRECT("'2.Rapport détaillé des coûts'!D"&amp;(O196-14))),"",INDIRECT("'2.Rapport détaillé des coûts'!D"&amp;(O196-14)))</f>
        <v/>
      </c>
      <c r="D196" s="671"/>
      <c r="E196" s="468"/>
      <c r="F196" s="451"/>
      <c r="G196" s="444" cm="1">
        <f t="array" aca="1" ref="G196" ca="1">INDIRECT("'2.Rapport détaillé des coûts'!G" &amp; O196)</f>
        <v>0</v>
      </c>
      <c r="H196" s="445">
        <f t="shared" ca="1" si="10"/>
        <v>0</v>
      </c>
      <c r="I196" s="447"/>
      <c r="J196" s="392"/>
      <c r="K196" s="393"/>
      <c r="L196" s="111"/>
      <c r="M196" s="331"/>
      <c r="O196" s="331">
        <f t="shared" si="11"/>
        <v>918</v>
      </c>
    </row>
    <row r="197" spans="1:15" hidden="1" outlineLevel="2">
      <c r="A197" s="198"/>
      <c r="B197" s="438"/>
      <c r="C197" s="670" t="str" cm="1">
        <f t="array" aca="1" ref="C197" ca="1">IF(ISBLANK(INDIRECT("'2.Rapport détaillé des coûts'!D"&amp;(O197-14))),"",INDIRECT("'2.Rapport détaillé des coûts'!D"&amp;(O197-14)))</f>
        <v/>
      </c>
      <c r="D197" s="671"/>
      <c r="E197" s="468"/>
      <c r="F197" s="451"/>
      <c r="G197" s="444" cm="1">
        <f t="array" aca="1" ref="G197" ca="1">INDIRECT("'2.Rapport détaillé des coûts'!G" &amp; O197)</f>
        <v>0</v>
      </c>
      <c r="H197" s="445">
        <f t="shared" ca="1" si="10"/>
        <v>0</v>
      </c>
      <c r="I197" s="447"/>
      <c r="J197" s="392"/>
      <c r="K197" s="393"/>
      <c r="L197" s="111"/>
      <c r="M197" s="331"/>
      <c r="O197" s="331">
        <f t="shared" si="11"/>
        <v>926</v>
      </c>
    </row>
    <row r="198" spans="1:15" hidden="1" outlineLevel="2">
      <c r="A198" s="198"/>
      <c r="B198" s="438"/>
      <c r="C198" s="670" t="str" cm="1">
        <f t="array" aca="1" ref="C198" ca="1">IF(ISBLANK(INDIRECT("'2.Rapport détaillé des coûts'!D"&amp;(O198-14))),"",INDIRECT("'2.Rapport détaillé des coûts'!D"&amp;(O198-14)))</f>
        <v/>
      </c>
      <c r="D198" s="671"/>
      <c r="E198" s="468"/>
      <c r="F198" s="451"/>
      <c r="G198" s="444" cm="1">
        <f t="array" aca="1" ref="G198" ca="1">INDIRECT("'2.Rapport détaillé des coûts'!G" &amp; O198)</f>
        <v>0</v>
      </c>
      <c r="H198" s="445">
        <f t="shared" ca="1" si="10"/>
        <v>0</v>
      </c>
      <c r="I198" s="447"/>
      <c r="J198" s="392"/>
      <c r="K198" s="393"/>
      <c r="L198" s="111"/>
      <c r="M198" s="331"/>
      <c r="O198" s="331">
        <f t="shared" si="11"/>
        <v>934</v>
      </c>
    </row>
    <row r="199" spans="1:15" hidden="1" outlineLevel="2">
      <c r="A199" s="198"/>
      <c r="B199" s="438"/>
      <c r="C199" s="670" t="str" cm="1">
        <f t="array" aca="1" ref="C199" ca="1">IF(ISBLANK(INDIRECT("'2.Rapport détaillé des coûts'!D"&amp;(O199-14))),"",INDIRECT("'2.Rapport détaillé des coûts'!D"&amp;(O199-14)))</f>
        <v/>
      </c>
      <c r="D199" s="671"/>
      <c r="E199" s="469"/>
      <c r="F199" s="451"/>
      <c r="G199" s="444" cm="1">
        <f t="array" aca="1" ref="G199" ca="1">INDIRECT("'2.Rapport détaillé des coûts'!G" &amp; O199)</f>
        <v>0</v>
      </c>
      <c r="H199" s="445">
        <f t="shared" ca="1" si="10"/>
        <v>0</v>
      </c>
      <c r="I199" s="447"/>
      <c r="J199" s="392"/>
      <c r="K199" s="393"/>
      <c r="L199" s="111"/>
      <c r="M199" s="331"/>
      <c r="O199" s="331">
        <f t="shared" si="11"/>
        <v>942</v>
      </c>
    </row>
    <row r="200" spans="1:15" hidden="1" outlineLevel="2">
      <c r="A200" s="198"/>
      <c r="B200" s="438"/>
      <c r="C200" s="670" t="str" cm="1">
        <f t="array" aca="1" ref="C200" ca="1">IF(ISBLANK(INDIRECT("'2.Rapport détaillé des coûts'!D"&amp;(O200-14))),"",INDIRECT("'2.Rapport détaillé des coûts'!D"&amp;(O200-14)))</f>
        <v/>
      </c>
      <c r="D200" s="671"/>
      <c r="E200" s="468"/>
      <c r="F200" s="451"/>
      <c r="G200" s="444" cm="1">
        <f t="array" aca="1" ref="G200" ca="1">INDIRECT("'2.Rapport détaillé des coûts'!G" &amp; O200)</f>
        <v>0</v>
      </c>
      <c r="H200" s="445">
        <f t="shared" ca="1" si="10"/>
        <v>0</v>
      </c>
      <c r="I200" s="447"/>
      <c r="J200" s="392"/>
      <c r="K200" s="393"/>
      <c r="L200" s="111"/>
      <c r="M200" s="331"/>
      <c r="O200" s="331">
        <f t="shared" si="11"/>
        <v>950</v>
      </c>
    </row>
    <row r="201" spans="1:15" hidden="1" outlineLevel="2">
      <c r="A201" s="198"/>
      <c r="B201" s="438"/>
      <c r="C201" s="670" t="str" cm="1">
        <f t="array" aca="1" ref="C201" ca="1">IF(ISBLANK(INDIRECT("'2.Rapport détaillé des coûts'!D"&amp;(O201-14))),"",INDIRECT("'2.Rapport détaillé des coûts'!D"&amp;(O201-14)))</f>
        <v/>
      </c>
      <c r="D201" s="671"/>
      <c r="E201" s="468"/>
      <c r="F201" s="451"/>
      <c r="G201" s="444" cm="1">
        <f t="array" aca="1" ref="G201" ca="1">INDIRECT("'2.Rapport détaillé des coûts'!G" &amp; O201)</f>
        <v>0</v>
      </c>
      <c r="H201" s="445">
        <f t="shared" ca="1" si="10"/>
        <v>0</v>
      </c>
      <c r="I201" s="447"/>
      <c r="J201" s="392"/>
      <c r="K201" s="393"/>
      <c r="L201" s="111"/>
      <c r="M201" s="331"/>
      <c r="O201" s="331">
        <f t="shared" si="11"/>
        <v>958</v>
      </c>
    </row>
    <row r="202" spans="1:15" hidden="1" outlineLevel="2">
      <c r="A202" s="198"/>
      <c r="B202" s="438"/>
      <c r="C202" s="670" t="str" cm="1">
        <f t="array" aca="1" ref="C202" ca="1">IF(ISBLANK(INDIRECT("'2.Rapport détaillé des coûts'!D"&amp;(O202-14))),"",INDIRECT("'2.Rapport détaillé des coûts'!D"&amp;(O202-14)))</f>
        <v/>
      </c>
      <c r="D202" s="671"/>
      <c r="E202" s="468"/>
      <c r="F202" s="451"/>
      <c r="G202" s="444" cm="1">
        <f t="array" aca="1" ref="G202" ca="1">INDIRECT("'2.Rapport détaillé des coûts'!G" &amp; O202)</f>
        <v>0</v>
      </c>
      <c r="H202" s="445">
        <f t="shared" ca="1" si="10"/>
        <v>0</v>
      </c>
      <c r="I202" s="447"/>
      <c r="J202" s="392"/>
      <c r="K202" s="393"/>
      <c r="L202" s="111"/>
      <c r="M202" s="331"/>
      <c r="O202" s="331">
        <f t="shared" si="11"/>
        <v>966</v>
      </c>
    </row>
    <row r="203" spans="1:15" hidden="1" outlineLevel="2">
      <c r="A203" s="198"/>
      <c r="B203" s="438"/>
      <c r="C203" s="670" t="str" cm="1">
        <f t="array" aca="1" ref="C203" ca="1">IF(ISBLANK(INDIRECT("'2.Rapport détaillé des coûts'!D"&amp;(O203-14))),"",INDIRECT("'2.Rapport détaillé des coûts'!D"&amp;(O203-14)))</f>
        <v/>
      </c>
      <c r="D203" s="671"/>
      <c r="E203" s="468"/>
      <c r="F203" s="451"/>
      <c r="G203" s="444" cm="1">
        <f t="array" aca="1" ref="G203" ca="1">INDIRECT("'2.Rapport détaillé des coûts'!G" &amp; O203)</f>
        <v>0</v>
      </c>
      <c r="H203" s="445">
        <f t="shared" ca="1" si="10"/>
        <v>0</v>
      </c>
      <c r="I203" s="447"/>
      <c r="J203" s="392"/>
      <c r="K203" s="393"/>
      <c r="L203" s="111"/>
      <c r="M203" s="331"/>
      <c r="O203" s="331">
        <f t="shared" si="11"/>
        <v>974</v>
      </c>
    </row>
    <row r="204" spans="1:15" hidden="1" outlineLevel="2">
      <c r="A204" s="198"/>
      <c r="B204" s="438"/>
      <c r="C204" s="670" t="str" cm="1">
        <f t="array" aca="1" ref="C204" ca="1">IF(ISBLANK(INDIRECT("'2.Rapport détaillé des coûts'!D"&amp;(O204-14))),"",INDIRECT("'2.Rapport détaillé des coûts'!D"&amp;(O204-14)))</f>
        <v/>
      </c>
      <c r="D204" s="671"/>
      <c r="E204" s="469"/>
      <c r="F204" s="451"/>
      <c r="G204" s="444" cm="1">
        <f t="array" aca="1" ref="G204" ca="1">INDIRECT("'2.Rapport détaillé des coûts'!G" &amp; O204)</f>
        <v>0</v>
      </c>
      <c r="H204" s="445">
        <f t="shared" ca="1" si="10"/>
        <v>0</v>
      </c>
      <c r="I204" s="447"/>
      <c r="J204" s="392"/>
      <c r="K204" s="393"/>
      <c r="L204" s="111"/>
      <c r="M204" s="331"/>
      <c r="O204" s="331">
        <f t="shared" si="11"/>
        <v>982</v>
      </c>
    </row>
    <row r="205" spans="1:15" hidden="1" outlineLevel="2">
      <c r="A205" s="198"/>
      <c r="B205" s="438"/>
      <c r="C205" s="670" t="str" cm="1">
        <f t="array" aca="1" ref="C205" ca="1">IF(ISBLANK(INDIRECT("'2.Rapport détaillé des coûts'!D"&amp;(O205-14))),"",INDIRECT("'2.Rapport détaillé des coûts'!D"&amp;(O205-14)))</f>
        <v/>
      </c>
      <c r="D205" s="671"/>
      <c r="E205" s="468"/>
      <c r="F205" s="451"/>
      <c r="G205" s="444" cm="1">
        <f t="array" aca="1" ref="G205" ca="1">INDIRECT("'2.Rapport détaillé des coûts'!G" &amp; O205)</f>
        <v>0</v>
      </c>
      <c r="H205" s="445">
        <f t="shared" ca="1" si="10"/>
        <v>0</v>
      </c>
      <c r="I205" s="447"/>
      <c r="J205" s="392"/>
      <c r="K205" s="393"/>
      <c r="L205" s="111"/>
      <c r="M205" s="331"/>
      <c r="O205" s="331">
        <f t="shared" si="11"/>
        <v>990</v>
      </c>
    </row>
    <row r="206" spans="1:15" hidden="1" outlineLevel="2">
      <c r="A206" s="198"/>
      <c r="B206" s="438"/>
      <c r="C206" s="670" t="str" cm="1">
        <f t="array" aca="1" ref="C206" ca="1">IF(ISBLANK(INDIRECT("'2.Rapport détaillé des coûts'!D"&amp;(O206-14))),"",INDIRECT("'2.Rapport détaillé des coûts'!D"&amp;(O206-14)))</f>
        <v/>
      </c>
      <c r="D206" s="671"/>
      <c r="E206" s="468"/>
      <c r="F206" s="451"/>
      <c r="G206" s="444" cm="1">
        <f t="array" aca="1" ref="G206" ca="1">INDIRECT("'2.Rapport détaillé des coûts'!G" &amp; O206)</f>
        <v>0</v>
      </c>
      <c r="H206" s="445">
        <f t="shared" ca="1" si="10"/>
        <v>0</v>
      </c>
      <c r="I206" s="447"/>
      <c r="J206" s="392"/>
      <c r="K206" s="393"/>
      <c r="L206" s="111"/>
      <c r="M206" s="331"/>
      <c r="O206" s="331">
        <f t="shared" si="11"/>
        <v>998</v>
      </c>
    </row>
    <row r="207" spans="1:15" hidden="1" outlineLevel="2">
      <c r="A207" s="198"/>
      <c r="B207" s="438"/>
      <c r="C207" s="670" t="str" cm="1">
        <f t="array" aca="1" ref="C207" ca="1">IF(ISBLANK(INDIRECT("'2.Rapport détaillé des coûts'!D"&amp;(O207-14))),"",INDIRECT("'2.Rapport détaillé des coûts'!D"&amp;(O207-14)))</f>
        <v/>
      </c>
      <c r="D207" s="671"/>
      <c r="E207" s="468"/>
      <c r="F207" s="451"/>
      <c r="G207" s="444" cm="1">
        <f t="array" aca="1" ref="G207" ca="1">INDIRECT("'2.Rapport détaillé des coûts'!G" &amp; O207)</f>
        <v>0</v>
      </c>
      <c r="H207" s="445">
        <f t="shared" ca="1" si="10"/>
        <v>0</v>
      </c>
      <c r="I207" s="447"/>
      <c r="J207" s="392"/>
      <c r="K207" s="393"/>
      <c r="L207" s="111"/>
      <c r="M207" s="331"/>
      <c r="O207" s="331">
        <f t="shared" si="11"/>
        <v>1006</v>
      </c>
    </row>
    <row r="208" spans="1:15" hidden="1" outlineLevel="2">
      <c r="A208" s="198"/>
      <c r="B208" s="438"/>
      <c r="C208" s="670" t="str" cm="1">
        <f t="array" aca="1" ref="C208" ca="1">IF(ISBLANK(INDIRECT("'2.Rapport détaillé des coûts'!D"&amp;(O208-14))),"",INDIRECT("'2.Rapport détaillé des coûts'!D"&amp;(O208-14)))</f>
        <v/>
      </c>
      <c r="D208" s="671"/>
      <c r="E208" s="468"/>
      <c r="F208" s="451"/>
      <c r="G208" s="444" cm="1">
        <f t="array" aca="1" ref="G208" ca="1">INDIRECT("'2.Rapport détaillé des coûts'!G" &amp; O208)</f>
        <v>0</v>
      </c>
      <c r="H208" s="445">
        <f t="shared" ca="1" si="10"/>
        <v>0</v>
      </c>
      <c r="I208" s="447"/>
      <c r="J208" s="392"/>
      <c r="K208" s="393"/>
      <c r="L208" s="111"/>
      <c r="M208" s="331"/>
      <c r="O208" s="331">
        <f t="shared" si="11"/>
        <v>1014</v>
      </c>
    </row>
    <row r="209" spans="1:15" hidden="1" outlineLevel="2">
      <c r="A209" s="198"/>
      <c r="B209" s="438"/>
      <c r="C209" s="670" t="str" cm="1">
        <f t="array" aca="1" ref="C209" ca="1">IF(ISBLANK(INDIRECT("'2.Rapport détaillé des coûts'!D"&amp;(O209-14))),"",INDIRECT("'2.Rapport détaillé des coûts'!D"&amp;(O209-14)))</f>
        <v/>
      </c>
      <c r="D209" s="671"/>
      <c r="E209" s="469"/>
      <c r="F209" s="451"/>
      <c r="G209" s="444" cm="1">
        <f t="array" aca="1" ref="G209" ca="1">INDIRECT("'2.Rapport détaillé des coûts'!G" &amp; O209)</f>
        <v>0</v>
      </c>
      <c r="H209" s="445">
        <f t="shared" ca="1" si="10"/>
        <v>0</v>
      </c>
      <c r="I209" s="447"/>
      <c r="J209" s="392"/>
      <c r="K209" s="393"/>
      <c r="L209" s="111"/>
      <c r="M209" s="331"/>
      <c r="O209" s="331">
        <f t="shared" si="11"/>
        <v>1022</v>
      </c>
    </row>
    <row r="210" spans="1:15" hidden="1" outlineLevel="2">
      <c r="A210" s="198"/>
      <c r="B210" s="438"/>
      <c r="C210" s="670" t="str" cm="1">
        <f t="array" aca="1" ref="C210" ca="1">IF(ISBLANK(INDIRECT("'2.Rapport détaillé des coûts'!D"&amp;(O210-14))),"",INDIRECT("'2.Rapport détaillé des coûts'!D"&amp;(O210-14)))</f>
        <v/>
      </c>
      <c r="D210" s="671"/>
      <c r="E210" s="468"/>
      <c r="F210" s="451"/>
      <c r="G210" s="444" cm="1">
        <f t="array" aca="1" ref="G210" ca="1">INDIRECT("'2.Rapport détaillé des coûts'!G" &amp; O210)</f>
        <v>0</v>
      </c>
      <c r="H210" s="445">
        <f t="shared" ca="1" si="10"/>
        <v>0</v>
      </c>
      <c r="I210" s="447"/>
      <c r="J210" s="392"/>
      <c r="K210" s="393"/>
      <c r="L210" s="111"/>
      <c r="M210" s="331"/>
      <c r="O210" s="331">
        <f t="shared" si="11"/>
        <v>1030</v>
      </c>
    </row>
    <row r="211" spans="1:15" hidden="1" outlineLevel="2">
      <c r="A211" s="198"/>
      <c r="B211" s="438"/>
      <c r="C211" s="670" t="str" cm="1">
        <f t="array" aca="1" ref="C211" ca="1">IF(ISBLANK(INDIRECT("'2.Rapport détaillé des coûts'!D"&amp;(O211-14))),"",INDIRECT("'2.Rapport détaillé des coûts'!D"&amp;(O211-14)))</f>
        <v/>
      </c>
      <c r="D211" s="671"/>
      <c r="E211" s="468"/>
      <c r="F211" s="451"/>
      <c r="G211" s="444" cm="1">
        <f t="array" aca="1" ref="G211" ca="1">INDIRECT("'2.Rapport détaillé des coûts'!G" &amp; O211)</f>
        <v>0</v>
      </c>
      <c r="H211" s="445">
        <f t="shared" ca="1" si="10"/>
        <v>0</v>
      </c>
      <c r="I211" s="447"/>
      <c r="J211" s="392"/>
      <c r="K211" s="393"/>
      <c r="L211" s="111"/>
      <c r="M211" s="331"/>
      <c r="O211" s="331">
        <f t="shared" si="11"/>
        <v>1038</v>
      </c>
    </row>
    <row r="212" spans="1:15" ht="14.4" hidden="1" outlineLevel="2" thickBot="1">
      <c r="A212" s="198"/>
      <c r="B212" s="438"/>
      <c r="C212" s="670" t="str" cm="1">
        <f t="array" aca="1" ref="C212" ca="1">IF(ISBLANK(INDIRECT("'2.Rapport détaillé des coûts'!D"&amp;(O212-14))),"",INDIRECT("'2.Rapport détaillé des coûts'!D"&amp;(O212-14)))</f>
        <v/>
      </c>
      <c r="D212" s="671"/>
      <c r="E212" s="470"/>
      <c r="F212" s="452"/>
      <c r="G212" s="444" cm="1">
        <f t="array" aca="1" ref="G212" ca="1">INDIRECT("'2.Rapport détaillé des coûts'!G" &amp; O212)</f>
        <v>0</v>
      </c>
      <c r="H212" s="445">
        <f t="shared" ca="1" si="10"/>
        <v>0</v>
      </c>
      <c r="I212" s="448"/>
      <c r="J212" s="392"/>
      <c r="K212" s="393"/>
      <c r="L212" s="111"/>
      <c r="M212" s="331"/>
      <c r="O212" s="331">
        <f>O211+8</f>
        <v>1046</v>
      </c>
    </row>
    <row r="213" spans="1:15" hidden="1" outlineLevel="2">
      <c r="A213" s="198"/>
      <c r="B213" s="111"/>
      <c r="C213" s="52"/>
      <c r="D213" s="220" t="s">
        <v>208</v>
      </c>
      <c r="E213" s="221">
        <f>SUM(E193:E212)</f>
        <v>0</v>
      </c>
      <c r="F213" s="66"/>
      <c r="G213" s="66"/>
      <c r="H213" s="66"/>
      <c r="I213" s="385">
        <f>SUM(I193:I212)</f>
        <v>0</v>
      </c>
      <c r="J213" s="66"/>
      <c r="K213" s="66"/>
      <c r="L213" s="111"/>
      <c r="M213" s="331"/>
    </row>
    <row r="214" spans="1:15" ht="14.85" hidden="1" customHeight="1" outlineLevel="1" collapsed="1" thickBot="1">
      <c r="A214" s="198"/>
      <c r="B214" s="111"/>
      <c r="C214" s="52"/>
      <c r="D214" s="54"/>
      <c r="E214" s="54"/>
      <c r="F214" s="66"/>
      <c r="G214" s="66"/>
      <c r="H214" s="66"/>
      <c r="I214" s="66"/>
      <c r="J214" s="66"/>
      <c r="K214" s="66"/>
      <c r="L214" s="52"/>
      <c r="M214" s="331"/>
    </row>
    <row r="215" spans="1:15" ht="29.25" hidden="1" customHeight="1" outlineLevel="1">
      <c r="A215" s="198"/>
      <c r="B215" s="111"/>
      <c r="C215" s="380" t="s">
        <v>214</v>
      </c>
      <c r="D215" s="381" t="str">
        <f>IF('1.Demande d''admissibilité'!C57=0,"",'1.Demande d''admissibilité'!C57)</f>
        <v/>
      </c>
      <c r="E215" s="381"/>
      <c r="F215" s="381"/>
      <c r="G215" s="381"/>
      <c r="H215" s="383"/>
      <c r="I215" s="395" t="str">
        <f>D21</f>
        <v>PE2XX-XXXX</v>
      </c>
      <c r="J215" s="384"/>
      <c r="K215" s="390"/>
      <c r="L215" s="111"/>
      <c r="M215" s="331"/>
    </row>
    <row r="216" spans="1:15" ht="65.849999999999994" hidden="1" customHeight="1" outlineLevel="2" thickBot="1">
      <c r="A216" s="198"/>
      <c r="B216" s="111"/>
      <c r="C216" s="681" t="s">
        <v>202</v>
      </c>
      <c r="D216" s="682"/>
      <c r="E216" s="435" t="s">
        <v>203</v>
      </c>
      <c r="F216" s="436" t="s">
        <v>204</v>
      </c>
      <c r="G216" s="437" t="s">
        <v>205</v>
      </c>
      <c r="H216" s="437" t="s">
        <v>206</v>
      </c>
      <c r="I216" s="437" t="s">
        <v>207</v>
      </c>
      <c r="J216" s="391"/>
      <c r="K216" s="391"/>
      <c r="L216" s="52"/>
      <c r="M216" s="331"/>
    </row>
    <row r="217" spans="1:15" hidden="1" outlineLevel="2">
      <c r="A217" s="198"/>
      <c r="B217" s="438"/>
      <c r="C217" s="670" t="str" cm="1">
        <f t="array" aca="1" ref="C217" ca="1">IF(ISBLANK(INDIRECT("'2.Rapport détaillé des coûts'!D"&amp;(O217-14))),"",INDIRECT("'2.Rapport détaillé des coûts'!D"&amp;(O217-14)))</f>
        <v/>
      </c>
      <c r="D217" s="671"/>
      <c r="E217" s="473"/>
      <c r="F217" s="450"/>
      <c r="G217" s="444" cm="1">
        <f t="array" aca="1" ref="G217" ca="1">INDIRECT("'2.Rapport détaillé des coûts'!G" &amp; O217)</f>
        <v>0</v>
      </c>
      <c r="H217" s="445">
        <f t="shared" ref="H217:H236" ca="1" si="12">IFERROR(G217/F217,0)</f>
        <v>0</v>
      </c>
      <c r="I217" s="446"/>
      <c r="J217" s="392"/>
      <c r="K217" s="393"/>
      <c r="L217" s="111"/>
      <c r="M217" s="331"/>
      <c r="O217" s="331">
        <f>O212+13</f>
        <v>1059</v>
      </c>
    </row>
    <row r="218" spans="1:15" hidden="1" outlineLevel="2">
      <c r="A218" s="198"/>
      <c r="B218" s="438"/>
      <c r="C218" s="670" t="str" cm="1">
        <f t="array" aca="1" ref="C218" ca="1">IF(ISBLANK(INDIRECT("'2.Rapport détaillé des coûts'!D"&amp;(O218-14))),"",INDIRECT("'2.Rapport détaillé des coûts'!D"&amp;(O218-14)))</f>
        <v/>
      </c>
      <c r="D218" s="671"/>
      <c r="E218" s="469"/>
      <c r="F218" s="451"/>
      <c r="G218" s="444" cm="1">
        <f t="array" aca="1" ref="G218" ca="1">INDIRECT("'2.Rapport détaillé des coûts'!G" &amp; O218)</f>
        <v>0</v>
      </c>
      <c r="H218" s="445">
        <f t="shared" ca="1" si="12"/>
        <v>0</v>
      </c>
      <c r="I218" s="447"/>
      <c r="J218" s="392"/>
      <c r="K218" s="393"/>
      <c r="L218" s="111"/>
      <c r="M218" s="331"/>
      <c r="O218" s="331">
        <f>O217+8</f>
        <v>1067</v>
      </c>
    </row>
    <row r="219" spans="1:15" hidden="1" outlineLevel="2">
      <c r="A219" s="198"/>
      <c r="B219" s="438"/>
      <c r="C219" s="670" t="str" cm="1">
        <f t="array" aca="1" ref="C219" ca="1">IF(ISBLANK(INDIRECT("'2.Rapport détaillé des coûts'!D"&amp;(O219-14))),"",INDIRECT("'2.Rapport détaillé des coûts'!D"&amp;(O219-14)))</f>
        <v/>
      </c>
      <c r="D219" s="671"/>
      <c r="E219" s="468"/>
      <c r="F219" s="451"/>
      <c r="G219" s="444" cm="1">
        <f t="array" aca="1" ref="G219" ca="1">INDIRECT("'2.Rapport détaillé des coûts'!G" &amp; O219)</f>
        <v>0</v>
      </c>
      <c r="H219" s="445">
        <f t="shared" ca="1" si="12"/>
        <v>0</v>
      </c>
      <c r="I219" s="447"/>
      <c r="J219" s="392"/>
      <c r="K219" s="393"/>
      <c r="L219" s="111"/>
      <c r="M219" s="331"/>
      <c r="O219" s="331">
        <f t="shared" ref="O219:O235" si="13">O218+8</f>
        <v>1075</v>
      </c>
    </row>
    <row r="220" spans="1:15" hidden="1" outlineLevel="2">
      <c r="A220" s="198"/>
      <c r="B220" s="438"/>
      <c r="C220" s="670" t="str" cm="1">
        <f t="array" aca="1" ref="C220" ca="1">IF(ISBLANK(INDIRECT("'2.Rapport détaillé des coûts'!D"&amp;(O220-14))),"",INDIRECT("'2.Rapport détaillé des coûts'!D"&amp;(O220-14)))</f>
        <v/>
      </c>
      <c r="D220" s="671"/>
      <c r="E220" s="468"/>
      <c r="F220" s="451"/>
      <c r="G220" s="444" cm="1">
        <f t="array" aca="1" ref="G220" ca="1">INDIRECT("'2.Rapport détaillé des coûts'!G" &amp; O220)</f>
        <v>0</v>
      </c>
      <c r="H220" s="445">
        <f t="shared" ca="1" si="12"/>
        <v>0</v>
      </c>
      <c r="I220" s="447"/>
      <c r="J220" s="392"/>
      <c r="K220" s="393"/>
      <c r="L220" s="111"/>
      <c r="M220" s="331"/>
      <c r="O220" s="331">
        <f t="shared" si="13"/>
        <v>1083</v>
      </c>
    </row>
    <row r="221" spans="1:15" hidden="1" outlineLevel="2">
      <c r="A221" s="198"/>
      <c r="B221" s="438"/>
      <c r="C221" s="670" t="str" cm="1">
        <f t="array" aca="1" ref="C221" ca="1">IF(ISBLANK(INDIRECT("'2.Rapport détaillé des coûts'!D"&amp;(O221-14))),"",INDIRECT("'2.Rapport détaillé des coûts'!D"&amp;(O221-14)))</f>
        <v/>
      </c>
      <c r="D221" s="671"/>
      <c r="E221" s="468"/>
      <c r="F221" s="451"/>
      <c r="G221" s="444" cm="1">
        <f t="array" aca="1" ref="G221" ca="1">INDIRECT("'2.Rapport détaillé des coûts'!G" &amp; O221)</f>
        <v>0</v>
      </c>
      <c r="H221" s="445">
        <f t="shared" ca="1" si="12"/>
        <v>0</v>
      </c>
      <c r="I221" s="447"/>
      <c r="J221" s="392"/>
      <c r="K221" s="393"/>
      <c r="L221" s="111"/>
      <c r="M221" s="331"/>
      <c r="O221" s="331">
        <f t="shared" si="13"/>
        <v>1091</v>
      </c>
    </row>
    <row r="222" spans="1:15" hidden="1" outlineLevel="2">
      <c r="A222" s="198"/>
      <c r="B222" s="438"/>
      <c r="C222" s="670" t="str" cm="1">
        <f t="array" aca="1" ref="C222" ca="1">IF(ISBLANK(INDIRECT("'2.Rapport détaillé des coûts'!D"&amp;(O222-14))),"",INDIRECT("'2.Rapport détaillé des coûts'!D"&amp;(O222-14)))</f>
        <v/>
      </c>
      <c r="D222" s="671"/>
      <c r="E222" s="468"/>
      <c r="F222" s="451"/>
      <c r="G222" s="444" cm="1">
        <f t="array" aca="1" ref="G222" ca="1">INDIRECT("'2.Rapport détaillé des coûts'!G" &amp; O222)</f>
        <v>0</v>
      </c>
      <c r="H222" s="445">
        <f t="shared" ca="1" si="12"/>
        <v>0</v>
      </c>
      <c r="I222" s="447"/>
      <c r="J222" s="392"/>
      <c r="K222" s="393"/>
      <c r="L222" s="111"/>
      <c r="M222" s="331"/>
      <c r="O222" s="331">
        <f t="shared" si="13"/>
        <v>1099</v>
      </c>
    </row>
    <row r="223" spans="1:15" hidden="1" outlineLevel="2">
      <c r="A223" s="198"/>
      <c r="B223" s="438"/>
      <c r="C223" s="670" t="str" cm="1">
        <f t="array" aca="1" ref="C223" ca="1">IF(ISBLANK(INDIRECT("'2.Rapport détaillé des coûts'!D"&amp;(O223-14))),"",INDIRECT("'2.Rapport détaillé des coûts'!D"&amp;(O223-14)))</f>
        <v/>
      </c>
      <c r="D223" s="671"/>
      <c r="E223" s="469"/>
      <c r="F223" s="451"/>
      <c r="G223" s="444" cm="1">
        <f t="array" aca="1" ref="G223" ca="1">INDIRECT("'2.Rapport détaillé des coûts'!G" &amp; O223)</f>
        <v>0</v>
      </c>
      <c r="H223" s="445">
        <f t="shared" ca="1" si="12"/>
        <v>0</v>
      </c>
      <c r="I223" s="447"/>
      <c r="J223" s="392"/>
      <c r="K223" s="393"/>
      <c r="L223" s="111"/>
      <c r="M223" s="331"/>
      <c r="O223" s="331">
        <f t="shared" si="13"/>
        <v>1107</v>
      </c>
    </row>
    <row r="224" spans="1:15" hidden="1" outlineLevel="2">
      <c r="A224" s="198"/>
      <c r="B224" s="438"/>
      <c r="C224" s="670" t="str" cm="1">
        <f t="array" aca="1" ref="C224" ca="1">IF(ISBLANK(INDIRECT("'2.Rapport détaillé des coûts'!D"&amp;(O224-14))),"",INDIRECT("'2.Rapport détaillé des coûts'!D"&amp;(O224-14)))</f>
        <v/>
      </c>
      <c r="D224" s="671"/>
      <c r="E224" s="468"/>
      <c r="F224" s="451"/>
      <c r="G224" s="444" cm="1">
        <f t="array" aca="1" ref="G224" ca="1">INDIRECT("'2.Rapport détaillé des coûts'!G" &amp; O224)</f>
        <v>0</v>
      </c>
      <c r="H224" s="445">
        <f t="shared" ca="1" si="12"/>
        <v>0</v>
      </c>
      <c r="I224" s="447"/>
      <c r="J224" s="392"/>
      <c r="K224" s="393"/>
      <c r="L224" s="111"/>
      <c r="M224" s="331"/>
      <c r="O224" s="331">
        <f t="shared" si="13"/>
        <v>1115</v>
      </c>
    </row>
    <row r="225" spans="1:15" hidden="1" outlineLevel="2">
      <c r="A225" s="198"/>
      <c r="B225" s="438"/>
      <c r="C225" s="670" t="str" cm="1">
        <f t="array" aca="1" ref="C225" ca="1">IF(ISBLANK(INDIRECT("'2.Rapport détaillé des coûts'!D"&amp;(O225-14))),"",INDIRECT("'2.Rapport détaillé des coûts'!D"&amp;(O225-14)))</f>
        <v/>
      </c>
      <c r="D225" s="671"/>
      <c r="E225" s="468"/>
      <c r="F225" s="451"/>
      <c r="G225" s="444" cm="1">
        <f t="array" aca="1" ref="G225" ca="1">INDIRECT("'2.Rapport détaillé des coûts'!G" &amp; O225)</f>
        <v>0</v>
      </c>
      <c r="H225" s="445">
        <f t="shared" ca="1" si="12"/>
        <v>0</v>
      </c>
      <c r="I225" s="447"/>
      <c r="J225" s="392"/>
      <c r="K225" s="393"/>
      <c r="L225" s="111"/>
      <c r="M225" s="331"/>
      <c r="O225" s="331">
        <f t="shared" si="13"/>
        <v>1123</v>
      </c>
    </row>
    <row r="226" spans="1:15" hidden="1" outlineLevel="2">
      <c r="A226" s="198"/>
      <c r="B226" s="438"/>
      <c r="C226" s="670" t="str" cm="1">
        <f t="array" aca="1" ref="C226" ca="1">IF(ISBLANK(INDIRECT("'2.Rapport détaillé des coûts'!D"&amp;(O226-14))),"",INDIRECT("'2.Rapport détaillé des coûts'!D"&amp;(O226-14)))</f>
        <v/>
      </c>
      <c r="D226" s="671"/>
      <c r="E226" s="468"/>
      <c r="F226" s="451"/>
      <c r="G226" s="444" cm="1">
        <f t="array" aca="1" ref="G226" ca="1">INDIRECT("'2.Rapport détaillé des coûts'!G" &amp; O226)</f>
        <v>0</v>
      </c>
      <c r="H226" s="445">
        <f t="shared" ca="1" si="12"/>
        <v>0</v>
      </c>
      <c r="I226" s="447"/>
      <c r="J226" s="392"/>
      <c r="K226" s="393"/>
      <c r="L226" s="111"/>
      <c r="M226" s="331"/>
      <c r="O226" s="331">
        <f t="shared" si="13"/>
        <v>1131</v>
      </c>
    </row>
    <row r="227" spans="1:15" hidden="1" outlineLevel="2">
      <c r="A227" s="198"/>
      <c r="B227" s="438"/>
      <c r="C227" s="670" t="str" cm="1">
        <f t="array" aca="1" ref="C227" ca="1">IF(ISBLANK(INDIRECT("'2.Rapport détaillé des coûts'!D"&amp;(O227-14))),"",INDIRECT("'2.Rapport détaillé des coûts'!D"&amp;(O227-14)))</f>
        <v/>
      </c>
      <c r="D227" s="671"/>
      <c r="E227" s="468"/>
      <c r="F227" s="451"/>
      <c r="G227" s="444" cm="1">
        <f t="array" aca="1" ref="G227" ca="1">INDIRECT("'2.Rapport détaillé des coûts'!G" &amp; O227)</f>
        <v>0</v>
      </c>
      <c r="H227" s="445">
        <f t="shared" ca="1" si="12"/>
        <v>0</v>
      </c>
      <c r="I227" s="447"/>
      <c r="J227" s="392"/>
      <c r="K227" s="393"/>
      <c r="L227" s="111"/>
      <c r="M227" s="331"/>
      <c r="O227" s="331">
        <f t="shared" si="13"/>
        <v>1139</v>
      </c>
    </row>
    <row r="228" spans="1:15" hidden="1" outlineLevel="2">
      <c r="A228" s="198"/>
      <c r="B228" s="438"/>
      <c r="C228" s="670" t="str" cm="1">
        <f t="array" aca="1" ref="C228" ca="1">IF(ISBLANK(INDIRECT("'2.Rapport détaillé des coûts'!D"&amp;(O228-14))),"",INDIRECT("'2.Rapport détaillé des coûts'!D"&amp;(O228-14)))</f>
        <v/>
      </c>
      <c r="D228" s="671"/>
      <c r="E228" s="469"/>
      <c r="F228" s="451"/>
      <c r="G228" s="444" cm="1">
        <f t="array" aca="1" ref="G228" ca="1">INDIRECT("'2.Rapport détaillé des coûts'!G" &amp; O228)</f>
        <v>0</v>
      </c>
      <c r="H228" s="445">
        <f t="shared" ca="1" si="12"/>
        <v>0</v>
      </c>
      <c r="I228" s="447"/>
      <c r="J228" s="392"/>
      <c r="K228" s="393"/>
      <c r="L228" s="111"/>
      <c r="M228" s="331"/>
      <c r="O228" s="331">
        <f t="shared" si="13"/>
        <v>1147</v>
      </c>
    </row>
    <row r="229" spans="1:15" hidden="1" outlineLevel="2">
      <c r="A229" s="198"/>
      <c r="B229" s="438"/>
      <c r="C229" s="670" t="str" cm="1">
        <f t="array" aca="1" ref="C229" ca="1">IF(ISBLANK(INDIRECT("'2.Rapport détaillé des coûts'!D"&amp;(O229-14))),"",INDIRECT("'2.Rapport détaillé des coûts'!D"&amp;(O229-14)))</f>
        <v/>
      </c>
      <c r="D229" s="671"/>
      <c r="E229" s="468"/>
      <c r="F229" s="451"/>
      <c r="G229" s="444" cm="1">
        <f t="array" aca="1" ref="G229" ca="1">INDIRECT("'2.Rapport détaillé des coûts'!G" &amp; O229)</f>
        <v>0</v>
      </c>
      <c r="H229" s="445">
        <f t="shared" ca="1" si="12"/>
        <v>0</v>
      </c>
      <c r="I229" s="447"/>
      <c r="J229" s="392"/>
      <c r="K229" s="393"/>
      <c r="L229" s="111"/>
      <c r="M229" s="331"/>
      <c r="O229" s="331">
        <f t="shared" si="13"/>
        <v>1155</v>
      </c>
    </row>
    <row r="230" spans="1:15" hidden="1" outlineLevel="2">
      <c r="A230" s="198"/>
      <c r="B230" s="438"/>
      <c r="C230" s="670" t="str" cm="1">
        <f t="array" aca="1" ref="C230" ca="1">IF(ISBLANK(INDIRECT("'2.Rapport détaillé des coûts'!D"&amp;(O230-14))),"",INDIRECT("'2.Rapport détaillé des coûts'!D"&amp;(O230-14)))</f>
        <v/>
      </c>
      <c r="D230" s="671"/>
      <c r="E230" s="468"/>
      <c r="F230" s="451"/>
      <c r="G230" s="444" cm="1">
        <f t="array" aca="1" ref="G230" ca="1">INDIRECT("'2.Rapport détaillé des coûts'!G" &amp; O230)</f>
        <v>0</v>
      </c>
      <c r="H230" s="445">
        <f t="shared" ca="1" si="12"/>
        <v>0</v>
      </c>
      <c r="I230" s="447"/>
      <c r="J230" s="392"/>
      <c r="K230" s="393"/>
      <c r="L230" s="111"/>
      <c r="M230" s="331"/>
      <c r="O230" s="331">
        <f t="shared" si="13"/>
        <v>1163</v>
      </c>
    </row>
    <row r="231" spans="1:15" hidden="1" outlineLevel="2">
      <c r="A231" s="198"/>
      <c r="B231" s="438"/>
      <c r="C231" s="670" t="str" cm="1">
        <f t="array" aca="1" ref="C231" ca="1">IF(ISBLANK(INDIRECT("'2.Rapport détaillé des coûts'!D"&amp;(O231-14))),"",INDIRECT("'2.Rapport détaillé des coûts'!D"&amp;(O231-14)))</f>
        <v/>
      </c>
      <c r="D231" s="671"/>
      <c r="E231" s="468"/>
      <c r="F231" s="451"/>
      <c r="G231" s="444" cm="1">
        <f t="array" aca="1" ref="G231" ca="1">INDIRECT("'2.Rapport détaillé des coûts'!G" &amp; O231)</f>
        <v>0</v>
      </c>
      <c r="H231" s="445">
        <f t="shared" ca="1" si="12"/>
        <v>0</v>
      </c>
      <c r="I231" s="447"/>
      <c r="J231" s="392"/>
      <c r="K231" s="393"/>
      <c r="L231" s="111"/>
      <c r="M231" s="331"/>
      <c r="O231" s="331">
        <f t="shared" si="13"/>
        <v>1171</v>
      </c>
    </row>
    <row r="232" spans="1:15" hidden="1" outlineLevel="2">
      <c r="A232" s="198"/>
      <c r="B232" s="438"/>
      <c r="C232" s="670" t="str" cm="1">
        <f t="array" aca="1" ref="C232" ca="1">IF(ISBLANK(INDIRECT("'2.Rapport détaillé des coûts'!D"&amp;(O232-14))),"",INDIRECT("'2.Rapport détaillé des coûts'!D"&amp;(O232-14)))</f>
        <v/>
      </c>
      <c r="D232" s="671"/>
      <c r="E232" s="468"/>
      <c r="F232" s="451"/>
      <c r="G232" s="444" cm="1">
        <f t="array" aca="1" ref="G232" ca="1">INDIRECT("'2.Rapport détaillé des coûts'!G" &amp; O232)</f>
        <v>0</v>
      </c>
      <c r="H232" s="445">
        <f t="shared" ca="1" si="12"/>
        <v>0</v>
      </c>
      <c r="I232" s="447"/>
      <c r="J232" s="392"/>
      <c r="K232" s="393"/>
      <c r="L232" s="111"/>
      <c r="M232" s="331"/>
      <c r="O232" s="331">
        <f t="shared" si="13"/>
        <v>1179</v>
      </c>
    </row>
    <row r="233" spans="1:15" hidden="1" outlineLevel="2">
      <c r="A233" s="198"/>
      <c r="B233" s="438"/>
      <c r="C233" s="670" t="str" cm="1">
        <f t="array" aca="1" ref="C233" ca="1">IF(ISBLANK(INDIRECT("'2.Rapport détaillé des coûts'!D"&amp;(O233-14))),"",INDIRECT("'2.Rapport détaillé des coûts'!D"&amp;(O233-14)))</f>
        <v/>
      </c>
      <c r="D233" s="671"/>
      <c r="E233" s="469"/>
      <c r="F233" s="451"/>
      <c r="G233" s="444" cm="1">
        <f t="array" aca="1" ref="G233" ca="1">INDIRECT("'2.Rapport détaillé des coûts'!G" &amp; O233)</f>
        <v>0</v>
      </c>
      <c r="H233" s="445">
        <f t="shared" ca="1" si="12"/>
        <v>0</v>
      </c>
      <c r="I233" s="447"/>
      <c r="J233" s="392"/>
      <c r="K233" s="393"/>
      <c r="L233" s="111"/>
      <c r="M233" s="331"/>
      <c r="O233" s="331">
        <f t="shared" si="13"/>
        <v>1187</v>
      </c>
    </row>
    <row r="234" spans="1:15" hidden="1" outlineLevel="2">
      <c r="A234" s="198"/>
      <c r="B234" s="438"/>
      <c r="C234" s="670" t="str" cm="1">
        <f t="array" aca="1" ref="C234" ca="1">IF(ISBLANK(INDIRECT("'2.Rapport détaillé des coûts'!D"&amp;(O234-14))),"",INDIRECT("'2.Rapport détaillé des coûts'!D"&amp;(O234-14)))</f>
        <v/>
      </c>
      <c r="D234" s="671"/>
      <c r="E234" s="468"/>
      <c r="F234" s="451"/>
      <c r="G234" s="444" cm="1">
        <f t="array" aca="1" ref="G234" ca="1">INDIRECT("'2.Rapport détaillé des coûts'!G" &amp; O234)</f>
        <v>0</v>
      </c>
      <c r="H234" s="445">
        <f t="shared" ca="1" si="12"/>
        <v>0</v>
      </c>
      <c r="I234" s="447"/>
      <c r="J234" s="392"/>
      <c r="K234" s="393"/>
      <c r="L234" s="111"/>
      <c r="M234" s="331"/>
      <c r="O234" s="331">
        <f t="shared" si="13"/>
        <v>1195</v>
      </c>
    </row>
    <row r="235" spans="1:15" hidden="1" outlineLevel="2">
      <c r="A235" s="198"/>
      <c r="B235" s="438"/>
      <c r="C235" s="670" t="str" cm="1">
        <f t="array" aca="1" ref="C235" ca="1">IF(ISBLANK(INDIRECT("'2.Rapport détaillé des coûts'!D"&amp;(O235-14))),"",INDIRECT("'2.Rapport détaillé des coûts'!D"&amp;(O235-14)))</f>
        <v/>
      </c>
      <c r="D235" s="671"/>
      <c r="E235" s="468"/>
      <c r="F235" s="451"/>
      <c r="G235" s="444" cm="1">
        <f t="array" aca="1" ref="G235" ca="1">INDIRECT("'2.Rapport détaillé des coûts'!G" &amp; O235)</f>
        <v>0</v>
      </c>
      <c r="H235" s="445">
        <f t="shared" ca="1" si="12"/>
        <v>0</v>
      </c>
      <c r="I235" s="447"/>
      <c r="J235" s="392"/>
      <c r="K235" s="393"/>
      <c r="L235" s="111"/>
      <c r="M235" s="331"/>
      <c r="O235" s="331">
        <f t="shared" si="13"/>
        <v>1203</v>
      </c>
    </row>
    <row r="236" spans="1:15" ht="14.4" hidden="1" outlineLevel="2" thickBot="1">
      <c r="A236" s="198"/>
      <c r="B236" s="438"/>
      <c r="C236" s="670" t="str" cm="1">
        <f t="array" aca="1" ref="C236" ca="1">IF(ISBLANK(INDIRECT("'2.Rapport détaillé des coûts'!D"&amp;(O236-14))),"",INDIRECT("'2.Rapport détaillé des coûts'!D"&amp;(O236-14)))</f>
        <v/>
      </c>
      <c r="D236" s="671"/>
      <c r="E236" s="470"/>
      <c r="F236" s="452"/>
      <c r="G236" s="444" cm="1">
        <f t="array" aca="1" ref="G236" ca="1">INDIRECT("'2.Rapport détaillé des coûts'!G" &amp; O236)</f>
        <v>0</v>
      </c>
      <c r="H236" s="445">
        <f t="shared" ca="1" si="12"/>
        <v>0</v>
      </c>
      <c r="I236" s="448"/>
      <c r="J236" s="392"/>
      <c r="K236" s="393"/>
      <c r="L236" s="111"/>
      <c r="M236" s="331"/>
      <c r="O236" s="331">
        <f>O235+8</f>
        <v>1211</v>
      </c>
    </row>
    <row r="237" spans="1:15" hidden="1" outlineLevel="2">
      <c r="A237" s="198"/>
      <c r="B237" s="111"/>
      <c r="C237" s="52"/>
      <c r="D237" s="220" t="s">
        <v>208</v>
      </c>
      <c r="E237" s="221">
        <f>SUM(E217:E236)</f>
        <v>0</v>
      </c>
      <c r="F237" s="66"/>
      <c r="G237" s="66"/>
      <c r="H237" s="66"/>
      <c r="I237" s="385">
        <f>SUM(I217:I236)</f>
        <v>0</v>
      </c>
      <c r="J237" s="66"/>
      <c r="K237" s="66"/>
      <c r="L237" s="111"/>
      <c r="M237" s="331"/>
    </row>
    <row r="238" spans="1:15" ht="14.85" hidden="1" customHeight="1" outlineLevel="1" collapsed="1" thickBot="1">
      <c r="A238" s="198"/>
      <c r="B238" s="111"/>
      <c r="C238" s="52"/>
      <c r="D238" s="54"/>
      <c r="E238" s="54"/>
      <c r="F238" s="66"/>
      <c r="G238" s="66"/>
      <c r="H238" s="66"/>
      <c r="I238" s="66"/>
      <c r="J238" s="66"/>
      <c r="K238" s="66"/>
      <c r="L238" s="52"/>
      <c r="M238" s="331"/>
    </row>
    <row r="239" spans="1:15" ht="29.25" hidden="1" customHeight="1" outlineLevel="1" thickBot="1">
      <c r="A239" s="198"/>
      <c r="B239" s="111"/>
      <c r="C239" s="397" t="s">
        <v>215</v>
      </c>
      <c r="D239" s="439" t="str">
        <f>IF('1.Demande d''admissibilité'!C58=0,"",'1.Demande d''admissibilité'!C58)</f>
        <v/>
      </c>
      <c r="E239" s="401"/>
      <c r="F239" s="381"/>
      <c r="G239" s="381"/>
      <c r="H239" s="383"/>
      <c r="I239" s="395" t="str">
        <f>D23</f>
        <v>PE2XX-XXXX</v>
      </c>
      <c r="J239" s="384"/>
      <c r="K239" s="390"/>
      <c r="L239" s="111"/>
      <c r="M239" s="331"/>
    </row>
    <row r="240" spans="1:15" ht="65.849999999999994" hidden="1" customHeight="1" outlineLevel="2" thickBot="1">
      <c r="A240" s="198"/>
      <c r="B240" s="111"/>
      <c r="C240" s="681" t="s">
        <v>202</v>
      </c>
      <c r="D240" s="682"/>
      <c r="E240" s="435" t="s">
        <v>203</v>
      </c>
      <c r="F240" s="436" t="s">
        <v>204</v>
      </c>
      <c r="G240" s="437" t="s">
        <v>205</v>
      </c>
      <c r="H240" s="437" t="s">
        <v>206</v>
      </c>
      <c r="I240" s="437" t="s">
        <v>207</v>
      </c>
      <c r="J240" s="391"/>
      <c r="K240" s="391"/>
      <c r="L240" s="52"/>
      <c r="M240" s="331"/>
    </row>
    <row r="241" spans="1:15" ht="13.35" hidden="1" customHeight="1" outlineLevel="2">
      <c r="A241" s="198"/>
      <c r="B241" s="438"/>
      <c r="C241" s="670" t="str" cm="1">
        <f t="array" aca="1" ref="C241" ca="1">IF(ISBLANK(INDIRECT("'2.Rapport détaillé des coûts'!D"&amp;(O241-14))),"",INDIRECT("'2.Rapport détaillé des coûts'!D"&amp;(O241-14)))</f>
        <v/>
      </c>
      <c r="D241" s="671"/>
      <c r="E241" s="473"/>
      <c r="F241" s="450"/>
      <c r="G241" s="444" cm="1">
        <f t="array" aca="1" ref="G241" ca="1">INDIRECT("'2.Rapport détaillé des coûts'!G" &amp; O241)</f>
        <v>0</v>
      </c>
      <c r="H241" s="445">
        <f t="shared" ref="H241:H260" ca="1" si="14">IFERROR(G241/F241,0)</f>
        <v>0</v>
      </c>
      <c r="I241" s="446"/>
      <c r="J241" s="392"/>
      <c r="K241" s="393"/>
      <c r="L241" s="111"/>
      <c r="M241" s="331"/>
      <c r="O241" s="331">
        <f>O236+13</f>
        <v>1224</v>
      </c>
    </row>
    <row r="242" spans="1:15" ht="13.35" hidden="1" customHeight="1" outlineLevel="2">
      <c r="A242" s="198"/>
      <c r="B242" s="438"/>
      <c r="C242" s="670" t="str" cm="1">
        <f t="array" aca="1" ref="C242" ca="1">IF(ISBLANK(INDIRECT("'2.Rapport détaillé des coûts'!D"&amp;(O242-14))),"",INDIRECT("'2.Rapport détaillé des coûts'!D"&amp;(O242-14)))</f>
        <v/>
      </c>
      <c r="D242" s="671"/>
      <c r="E242" s="469"/>
      <c r="F242" s="451"/>
      <c r="G242" s="444" cm="1">
        <f t="array" aca="1" ref="G242" ca="1">INDIRECT("'2.Rapport détaillé des coûts'!G" &amp; O242)</f>
        <v>0</v>
      </c>
      <c r="H242" s="445">
        <f t="shared" ca="1" si="14"/>
        <v>0</v>
      </c>
      <c r="I242" s="447"/>
      <c r="J242" s="392"/>
      <c r="K242" s="393"/>
      <c r="L242" s="111"/>
      <c r="M242" s="331"/>
      <c r="O242" s="331">
        <f>O241+8</f>
        <v>1232</v>
      </c>
    </row>
    <row r="243" spans="1:15" ht="13.35" hidden="1" customHeight="1" outlineLevel="2">
      <c r="A243" s="198"/>
      <c r="B243" s="438"/>
      <c r="C243" s="670" t="str" cm="1">
        <f t="array" aca="1" ref="C243" ca="1">IF(ISBLANK(INDIRECT("'2.Rapport détaillé des coûts'!D"&amp;(O243-14))),"",INDIRECT("'2.Rapport détaillé des coûts'!D"&amp;(O243-14)))</f>
        <v/>
      </c>
      <c r="D243" s="671"/>
      <c r="E243" s="468"/>
      <c r="F243" s="451"/>
      <c r="G243" s="444" cm="1">
        <f t="array" aca="1" ref="G243" ca="1">INDIRECT("'2.Rapport détaillé des coûts'!G" &amp; O243)</f>
        <v>0</v>
      </c>
      <c r="H243" s="445">
        <f t="shared" ca="1" si="14"/>
        <v>0</v>
      </c>
      <c r="I243" s="447"/>
      <c r="J243" s="392"/>
      <c r="K243" s="393"/>
      <c r="L243" s="111"/>
      <c r="M243" s="331"/>
      <c r="O243" s="331">
        <f t="shared" ref="O243:O259" si="15">O242+8</f>
        <v>1240</v>
      </c>
    </row>
    <row r="244" spans="1:15" ht="13.35" hidden="1" customHeight="1" outlineLevel="2">
      <c r="A244" s="198"/>
      <c r="B244" s="438"/>
      <c r="C244" s="670" t="str" cm="1">
        <f t="array" aca="1" ref="C244" ca="1">IF(ISBLANK(INDIRECT("'2.Rapport détaillé des coûts'!D"&amp;(O244-14))),"",INDIRECT("'2.Rapport détaillé des coûts'!D"&amp;(O244-14)))</f>
        <v/>
      </c>
      <c r="D244" s="671"/>
      <c r="E244" s="468"/>
      <c r="F244" s="451"/>
      <c r="G244" s="444" cm="1">
        <f t="array" aca="1" ref="G244" ca="1">INDIRECT("'2.Rapport détaillé des coûts'!G" &amp; O244)</f>
        <v>0</v>
      </c>
      <c r="H244" s="445">
        <f t="shared" ca="1" si="14"/>
        <v>0</v>
      </c>
      <c r="I244" s="447"/>
      <c r="J244" s="392"/>
      <c r="K244" s="393"/>
      <c r="L244" s="111"/>
      <c r="M244" s="331"/>
      <c r="O244" s="331">
        <f t="shared" si="15"/>
        <v>1248</v>
      </c>
    </row>
    <row r="245" spans="1:15" ht="13.35" hidden="1" customHeight="1" outlineLevel="2">
      <c r="A245" s="198"/>
      <c r="B245" s="438"/>
      <c r="C245" s="670" t="str" cm="1">
        <f t="array" aca="1" ref="C245" ca="1">IF(ISBLANK(INDIRECT("'2.Rapport détaillé des coûts'!D"&amp;(O245-14))),"",INDIRECT("'2.Rapport détaillé des coûts'!D"&amp;(O245-14)))</f>
        <v/>
      </c>
      <c r="D245" s="671"/>
      <c r="E245" s="468"/>
      <c r="F245" s="451"/>
      <c r="G245" s="444" cm="1">
        <f t="array" aca="1" ref="G245" ca="1">INDIRECT("'2.Rapport détaillé des coûts'!G" &amp; O245)</f>
        <v>0</v>
      </c>
      <c r="H245" s="445">
        <f t="shared" ca="1" si="14"/>
        <v>0</v>
      </c>
      <c r="I245" s="447"/>
      <c r="J245" s="392"/>
      <c r="K245" s="393"/>
      <c r="L245" s="111"/>
      <c r="M245" s="331"/>
      <c r="O245" s="331">
        <f t="shared" si="15"/>
        <v>1256</v>
      </c>
    </row>
    <row r="246" spans="1:15" ht="13.35" hidden="1" customHeight="1" outlineLevel="2">
      <c r="A246" s="198"/>
      <c r="B246" s="438"/>
      <c r="C246" s="670" t="str" cm="1">
        <f t="array" aca="1" ref="C246" ca="1">IF(ISBLANK(INDIRECT("'2.Rapport détaillé des coûts'!D"&amp;(O246-14))),"",INDIRECT("'2.Rapport détaillé des coûts'!D"&amp;(O246-14)))</f>
        <v/>
      </c>
      <c r="D246" s="671"/>
      <c r="E246" s="468"/>
      <c r="F246" s="451"/>
      <c r="G246" s="444" cm="1">
        <f t="array" aca="1" ref="G246" ca="1">INDIRECT("'2.Rapport détaillé des coûts'!G" &amp; O246)</f>
        <v>0</v>
      </c>
      <c r="H246" s="445">
        <f t="shared" ca="1" si="14"/>
        <v>0</v>
      </c>
      <c r="I246" s="447"/>
      <c r="J246" s="392"/>
      <c r="K246" s="393"/>
      <c r="L246" s="111"/>
      <c r="M246" s="331"/>
      <c r="O246" s="331">
        <f t="shared" si="15"/>
        <v>1264</v>
      </c>
    </row>
    <row r="247" spans="1:15" ht="13.35" hidden="1" customHeight="1" outlineLevel="2">
      <c r="A247" s="198"/>
      <c r="B247" s="438"/>
      <c r="C247" s="670" t="str" cm="1">
        <f t="array" aca="1" ref="C247" ca="1">IF(ISBLANK(INDIRECT("'2.Rapport détaillé des coûts'!D"&amp;(O247-14))),"",INDIRECT("'2.Rapport détaillé des coûts'!D"&amp;(O247-14)))</f>
        <v/>
      </c>
      <c r="D247" s="671"/>
      <c r="E247" s="469"/>
      <c r="F247" s="451"/>
      <c r="G247" s="444" cm="1">
        <f t="array" aca="1" ref="G247" ca="1">INDIRECT("'2.Rapport détaillé des coûts'!G" &amp; O247)</f>
        <v>0</v>
      </c>
      <c r="H247" s="445">
        <f t="shared" ca="1" si="14"/>
        <v>0</v>
      </c>
      <c r="I247" s="447"/>
      <c r="J247" s="392"/>
      <c r="K247" s="393"/>
      <c r="L247" s="111"/>
      <c r="M247" s="331"/>
      <c r="O247" s="331">
        <f t="shared" si="15"/>
        <v>1272</v>
      </c>
    </row>
    <row r="248" spans="1:15" ht="13.35" hidden="1" customHeight="1" outlineLevel="2">
      <c r="A248" s="198"/>
      <c r="B248" s="438"/>
      <c r="C248" s="670" t="str" cm="1">
        <f t="array" aca="1" ref="C248" ca="1">IF(ISBLANK(INDIRECT("'2.Rapport détaillé des coûts'!D"&amp;(O248-14))),"",INDIRECT("'2.Rapport détaillé des coûts'!D"&amp;(O248-14)))</f>
        <v/>
      </c>
      <c r="D248" s="671"/>
      <c r="E248" s="468"/>
      <c r="F248" s="451"/>
      <c r="G248" s="444" cm="1">
        <f t="array" aca="1" ref="G248" ca="1">INDIRECT("'2.Rapport détaillé des coûts'!G" &amp; O248)</f>
        <v>0</v>
      </c>
      <c r="H248" s="445">
        <f t="shared" ca="1" si="14"/>
        <v>0</v>
      </c>
      <c r="I248" s="447"/>
      <c r="J248" s="392"/>
      <c r="K248" s="393"/>
      <c r="L248" s="111"/>
      <c r="M248" s="331"/>
      <c r="O248" s="331">
        <f t="shared" si="15"/>
        <v>1280</v>
      </c>
    </row>
    <row r="249" spans="1:15" ht="13.35" hidden="1" customHeight="1" outlineLevel="2">
      <c r="A249" s="198"/>
      <c r="B249" s="438"/>
      <c r="C249" s="670" t="str" cm="1">
        <f t="array" aca="1" ref="C249" ca="1">IF(ISBLANK(INDIRECT("'2.Rapport détaillé des coûts'!D"&amp;(O249-14))),"",INDIRECT("'2.Rapport détaillé des coûts'!D"&amp;(O249-14)))</f>
        <v/>
      </c>
      <c r="D249" s="671"/>
      <c r="E249" s="468"/>
      <c r="F249" s="451"/>
      <c r="G249" s="444" cm="1">
        <f t="array" aca="1" ref="G249" ca="1">INDIRECT("'2.Rapport détaillé des coûts'!G" &amp; O249)</f>
        <v>0</v>
      </c>
      <c r="H249" s="445">
        <f t="shared" ca="1" si="14"/>
        <v>0</v>
      </c>
      <c r="I249" s="447"/>
      <c r="J249" s="392"/>
      <c r="K249" s="393"/>
      <c r="L249" s="111"/>
      <c r="M249" s="331"/>
      <c r="O249" s="331">
        <f t="shared" si="15"/>
        <v>1288</v>
      </c>
    </row>
    <row r="250" spans="1:15" ht="13.35" hidden="1" customHeight="1" outlineLevel="2">
      <c r="A250" s="198"/>
      <c r="B250" s="438"/>
      <c r="C250" s="670" t="str" cm="1">
        <f t="array" aca="1" ref="C250" ca="1">IF(ISBLANK(INDIRECT("'2.Rapport détaillé des coûts'!D"&amp;(O250-14))),"",INDIRECT("'2.Rapport détaillé des coûts'!D"&amp;(O250-14)))</f>
        <v/>
      </c>
      <c r="D250" s="671"/>
      <c r="E250" s="468"/>
      <c r="F250" s="451"/>
      <c r="G250" s="444" cm="1">
        <f t="array" aca="1" ref="G250" ca="1">INDIRECT("'2.Rapport détaillé des coûts'!G" &amp; O250)</f>
        <v>0</v>
      </c>
      <c r="H250" s="445">
        <f t="shared" ca="1" si="14"/>
        <v>0</v>
      </c>
      <c r="I250" s="447"/>
      <c r="J250" s="392"/>
      <c r="K250" s="393"/>
      <c r="L250" s="111"/>
      <c r="M250" s="331"/>
      <c r="O250" s="331">
        <f t="shared" si="15"/>
        <v>1296</v>
      </c>
    </row>
    <row r="251" spans="1:15" ht="13.35" hidden="1" customHeight="1" outlineLevel="2">
      <c r="A251" s="198"/>
      <c r="B251" s="438"/>
      <c r="C251" s="670" t="str" cm="1">
        <f t="array" aca="1" ref="C251" ca="1">IF(ISBLANK(INDIRECT("'2.Rapport détaillé des coûts'!D"&amp;(O251-14))),"",INDIRECT("'2.Rapport détaillé des coûts'!D"&amp;(O251-14)))</f>
        <v/>
      </c>
      <c r="D251" s="671"/>
      <c r="E251" s="468"/>
      <c r="F251" s="451"/>
      <c r="G251" s="444" cm="1">
        <f t="array" aca="1" ref="G251" ca="1">INDIRECT("'2.Rapport détaillé des coûts'!G" &amp; O251)</f>
        <v>0</v>
      </c>
      <c r="H251" s="445">
        <f t="shared" ca="1" si="14"/>
        <v>0</v>
      </c>
      <c r="I251" s="447"/>
      <c r="J251" s="392"/>
      <c r="K251" s="393"/>
      <c r="L251" s="111"/>
      <c r="M251" s="331"/>
      <c r="O251" s="331">
        <f t="shared" si="15"/>
        <v>1304</v>
      </c>
    </row>
    <row r="252" spans="1:15" ht="13.35" hidden="1" customHeight="1" outlineLevel="2">
      <c r="A252" s="198"/>
      <c r="B252" s="438"/>
      <c r="C252" s="670" t="str" cm="1">
        <f t="array" aca="1" ref="C252" ca="1">IF(ISBLANK(INDIRECT("'2.Rapport détaillé des coûts'!D"&amp;(O252-14))),"",INDIRECT("'2.Rapport détaillé des coûts'!D"&amp;(O252-14)))</f>
        <v/>
      </c>
      <c r="D252" s="671"/>
      <c r="E252" s="469"/>
      <c r="F252" s="451"/>
      <c r="G252" s="444" cm="1">
        <f t="array" aca="1" ref="G252" ca="1">INDIRECT("'2.Rapport détaillé des coûts'!G" &amp; O252)</f>
        <v>0</v>
      </c>
      <c r="H252" s="445">
        <f t="shared" ca="1" si="14"/>
        <v>0</v>
      </c>
      <c r="I252" s="447"/>
      <c r="J252" s="392"/>
      <c r="K252" s="393"/>
      <c r="L252" s="111"/>
      <c r="M252" s="331"/>
      <c r="O252" s="331">
        <f t="shared" si="15"/>
        <v>1312</v>
      </c>
    </row>
    <row r="253" spans="1:15" ht="13.35" hidden="1" customHeight="1" outlineLevel="2">
      <c r="A253" s="198"/>
      <c r="B253" s="438"/>
      <c r="C253" s="670" t="str" cm="1">
        <f t="array" aca="1" ref="C253" ca="1">IF(ISBLANK(INDIRECT("'2.Rapport détaillé des coûts'!D"&amp;(O253-14))),"",INDIRECT("'2.Rapport détaillé des coûts'!D"&amp;(O253-14)))</f>
        <v/>
      </c>
      <c r="D253" s="671"/>
      <c r="E253" s="468"/>
      <c r="F253" s="451"/>
      <c r="G253" s="444" cm="1">
        <f t="array" aca="1" ref="G253" ca="1">INDIRECT("'2.Rapport détaillé des coûts'!G" &amp; O253)</f>
        <v>0</v>
      </c>
      <c r="H253" s="445">
        <f t="shared" ca="1" si="14"/>
        <v>0</v>
      </c>
      <c r="I253" s="447"/>
      <c r="J253" s="392"/>
      <c r="K253" s="393"/>
      <c r="L253" s="111"/>
      <c r="M253" s="331"/>
      <c r="O253" s="331">
        <f t="shared" si="15"/>
        <v>1320</v>
      </c>
    </row>
    <row r="254" spans="1:15" ht="13.35" hidden="1" customHeight="1" outlineLevel="2">
      <c r="A254" s="198"/>
      <c r="B254" s="438"/>
      <c r="C254" s="670" t="str" cm="1">
        <f t="array" aca="1" ref="C254" ca="1">IF(ISBLANK(INDIRECT("'2.Rapport détaillé des coûts'!D"&amp;(O254-14))),"",INDIRECT("'2.Rapport détaillé des coûts'!D"&amp;(O254-14)))</f>
        <v/>
      </c>
      <c r="D254" s="671"/>
      <c r="E254" s="468"/>
      <c r="F254" s="451"/>
      <c r="G254" s="444" cm="1">
        <f t="array" aca="1" ref="G254" ca="1">INDIRECT("'2.Rapport détaillé des coûts'!G" &amp; O254)</f>
        <v>0</v>
      </c>
      <c r="H254" s="445">
        <f t="shared" ca="1" si="14"/>
        <v>0</v>
      </c>
      <c r="I254" s="447"/>
      <c r="J254" s="392"/>
      <c r="K254" s="393"/>
      <c r="L254" s="111"/>
      <c r="M254" s="331"/>
      <c r="O254" s="331">
        <f t="shared" si="15"/>
        <v>1328</v>
      </c>
    </row>
    <row r="255" spans="1:15" ht="13.35" hidden="1" customHeight="1" outlineLevel="2">
      <c r="A255" s="198"/>
      <c r="B255" s="438"/>
      <c r="C255" s="670" t="str" cm="1">
        <f t="array" aca="1" ref="C255" ca="1">IF(ISBLANK(INDIRECT("'2.Rapport détaillé des coûts'!D"&amp;(O255-14))),"",INDIRECT("'2.Rapport détaillé des coûts'!D"&amp;(O255-14)))</f>
        <v/>
      </c>
      <c r="D255" s="671"/>
      <c r="E255" s="468"/>
      <c r="F255" s="451"/>
      <c r="G255" s="444" cm="1">
        <f t="array" aca="1" ref="G255" ca="1">INDIRECT("'2.Rapport détaillé des coûts'!G" &amp; O255)</f>
        <v>0</v>
      </c>
      <c r="H255" s="445">
        <f t="shared" ca="1" si="14"/>
        <v>0</v>
      </c>
      <c r="I255" s="447"/>
      <c r="J255" s="392"/>
      <c r="K255" s="393"/>
      <c r="L255" s="111"/>
      <c r="M255" s="331"/>
      <c r="O255" s="331">
        <f t="shared" si="15"/>
        <v>1336</v>
      </c>
    </row>
    <row r="256" spans="1:15" ht="13.35" hidden="1" customHeight="1" outlineLevel="2">
      <c r="A256" s="198"/>
      <c r="B256" s="438"/>
      <c r="C256" s="670" t="str" cm="1">
        <f t="array" aca="1" ref="C256" ca="1">IF(ISBLANK(INDIRECT("'2.Rapport détaillé des coûts'!D"&amp;(O256-14))),"",INDIRECT("'2.Rapport détaillé des coûts'!D"&amp;(O256-14)))</f>
        <v/>
      </c>
      <c r="D256" s="671"/>
      <c r="E256" s="468"/>
      <c r="F256" s="451"/>
      <c r="G256" s="444" cm="1">
        <f t="array" aca="1" ref="G256" ca="1">INDIRECT("'2.Rapport détaillé des coûts'!G" &amp; O256)</f>
        <v>0</v>
      </c>
      <c r="H256" s="445">
        <f t="shared" ca="1" si="14"/>
        <v>0</v>
      </c>
      <c r="I256" s="447"/>
      <c r="J256" s="392"/>
      <c r="K256" s="393"/>
      <c r="L256" s="111"/>
      <c r="M256" s="331"/>
      <c r="O256" s="331">
        <f t="shared" si="15"/>
        <v>1344</v>
      </c>
    </row>
    <row r="257" spans="1:15" ht="13.35" hidden="1" customHeight="1" outlineLevel="2">
      <c r="A257" s="198"/>
      <c r="B257" s="438"/>
      <c r="C257" s="670" t="str" cm="1">
        <f t="array" aca="1" ref="C257" ca="1">IF(ISBLANK(INDIRECT("'2.Rapport détaillé des coûts'!D"&amp;(O257-14))),"",INDIRECT("'2.Rapport détaillé des coûts'!D"&amp;(O257-14)))</f>
        <v/>
      </c>
      <c r="D257" s="671"/>
      <c r="E257" s="469"/>
      <c r="F257" s="451"/>
      <c r="G257" s="444" cm="1">
        <f t="array" aca="1" ref="G257" ca="1">INDIRECT("'2.Rapport détaillé des coûts'!G" &amp; O257)</f>
        <v>0</v>
      </c>
      <c r="H257" s="445">
        <f t="shared" ca="1" si="14"/>
        <v>0</v>
      </c>
      <c r="I257" s="447"/>
      <c r="J257" s="392"/>
      <c r="K257" s="393"/>
      <c r="L257" s="111"/>
      <c r="M257" s="331"/>
      <c r="O257" s="331">
        <f t="shared" si="15"/>
        <v>1352</v>
      </c>
    </row>
    <row r="258" spans="1:15" ht="13.35" hidden="1" customHeight="1" outlineLevel="2">
      <c r="A258" s="198"/>
      <c r="B258" s="438"/>
      <c r="C258" s="670" t="str" cm="1">
        <f t="array" aca="1" ref="C258" ca="1">IF(ISBLANK(INDIRECT("'2.Rapport détaillé des coûts'!D"&amp;(O258-14))),"",INDIRECT("'2.Rapport détaillé des coûts'!D"&amp;(O258-14)))</f>
        <v/>
      </c>
      <c r="D258" s="671"/>
      <c r="E258" s="468"/>
      <c r="F258" s="451"/>
      <c r="G258" s="444" cm="1">
        <f t="array" aca="1" ref="G258" ca="1">INDIRECT("'2.Rapport détaillé des coûts'!G" &amp; O258)</f>
        <v>0</v>
      </c>
      <c r="H258" s="445">
        <f t="shared" ca="1" si="14"/>
        <v>0</v>
      </c>
      <c r="I258" s="447"/>
      <c r="J258" s="392"/>
      <c r="K258" s="393"/>
      <c r="L258" s="111"/>
      <c r="M258" s="331"/>
      <c r="O258" s="331">
        <f t="shared" si="15"/>
        <v>1360</v>
      </c>
    </row>
    <row r="259" spans="1:15" ht="13.35" hidden="1" customHeight="1" outlineLevel="2">
      <c r="A259" s="198"/>
      <c r="B259" s="438"/>
      <c r="C259" s="670" t="str" cm="1">
        <f t="array" aca="1" ref="C259" ca="1">IF(ISBLANK(INDIRECT("'2.Rapport détaillé des coûts'!D"&amp;(O259-14))),"",INDIRECT("'2.Rapport détaillé des coûts'!D"&amp;(O259-14)))</f>
        <v/>
      </c>
      <c r="D259" s="671"/>
      <c r="E259" s="468"/>
      <c r="F259" s="451"/>
      <c r="G259" s="444" cm="1">
        <f t="array" aca="1" ref="G259" ca="1">INDIRECT("'2.Rapport détaillé des coûts'!G" &amp; O259)</f>
        <v>0</v>
      </c>
      <c r="H259" s="445">
        <f t="shared" ca="1" si="14"/>
        <v>0</v>
      </c>
      <c r="I259" s="447"/>
      <c r="J259" s="392"/>
      <c r="K259" s="393"/>
      <c r="L259" s="111"/>
      <c r="M259" s="331"/>
      <c r="O259" s="331">
        <f t="shared" si="15"/>
        <v>1368</v>
      </c>
    </row>
    <row r="260" spans="1:15" ht="13.35" hidden="1" customHeight="1" outlineLevel="2" thickBot="1">
      <c r="A260" s="198"/>
      <c r="B260" s="438"/>
      <c r="C260" s="670" t="str" cm="1">
        <f t="array" aca="1" ref="C260" ca="1">IF(ISBLANK(INDIRECT("'2.Rapport détaillé des coûts'!D"&amp;(O260-14))),"",INDIRECT("'2.Rapport détaillé des coûts'!D"&amp;(O260-14)))</f>
        <v/>
      </c>
      <c r="D260" s="671"/>
      <c r="E260" s="470"/>
      <c r="F260" s="452"/>
      <c r="G260" s="444" cm="1">
        <f t="array" aca="1" ref="G260" ca="1">INDIRECT("'2.Rapport détaillé des coûts'!G" &amp; O260)</f>
        <v>0</v>
      </c>
      <c r="H260" s="445">
        <f t="shared" ca="1" si="14"/>
        <v>0</v>
      </c>
      <c r="I260" s="448"/>
      <c r="J260" s="392"/>
      <c r="K260" s="393"/>
      <c r="L260" s="111"/>
      <c r="M260" s="331"/>
      <c r="O260" s="331">
        <f>O259+8</f>
        <v>1376</v>
      </c>
    </row>
    <row r="261" spans="1:15" ht="13.35" hidden="1" customHeight="1" outlineLevel="2">
      <c r="A261" s="198"/>
      <c r="B261" s="111"/>
      <c r="C261" s="52"/>
      <c r="D261" s="220" t="s">
        <v>208</v>
      </c>
      <c r="E261" s="221">
        <f>SUM(E241:E260)</f>
        <v>0</v>
      </c>
      <c r="F261" s="66"/>
      <c r="G261" s="66"/>
      <c r="H261" s="66"/>
      <c r="I261" s="385">
        <f>SUM(I241:I260)</f>
        <v>0</v>
      </c>
      <c r="J261" s="66"/>
      <c r="K261" s="66"/>
      <c r="L261" s="111"/>
      <c r="M261" s="331"/>
    </row>
    <row r="262" spans="1:15" ht="14.85" hidden="1" customHeight="1" outlineLevel="1" collapsed="1" thickBot="1">
      <c r="A262" s="198"/>
      <c r="B262" s="111"/>
      <c r="C262" s="52"/>
      <c r="D262" s="54"/>
      <c r="E262" s="54"/>
      <c r="F262" s="66"/>
      <c r="G262" s="66"/>
      <c r="H262" s="66"/>
      <c r="I262" s="66"/>
      <c r="J262" s="66"/>
      <c r="K262" s="66"/>
      <c r="L262" s="52"/>
      <c r="M262" s="331"/>
    </row>
    <row r="263" spans="1:15" ht="29.25" hidden="1" customHeight="1" outlineLevel="1" thickBot="1">
      <c r="A263" s="198"/>
      <c r="B263" s="111"/>
      <c r="C263" s="400" t="s">
        <v>216</v>
      </c>
      <c r="D263" s="401" t="str">
        <f>IF('1.Demande d''admissibilité'!C59=0,"",'1.Demande d''admissibilité'!C59)</f>
        <v/>
      </c>
      <c r="E263" s="401"/>
      <c r="F263" s="401"/>
      <c r="G263" s="401"/>
      <c r="H263" s="402"/>
      <c r="I263" s="403" t="str">
        <f>D25</f>
        <v>PE2XX-XXXX</v>
      </c>
      <c r="J263" s="384"/>
      <c r="K263" s="390"/>
      <c r="L263" s="111"/>
      <c r="M263" s="331"/>
    </row>
    <row r="264" spans="1:15" ht="65.849999999999994" hidden="1" customHeight="1" outlineLevel="2" thickBot="1">
      <c r="A264" s="198"/>
      <c r="B264" s="111"/>
      <c r="C264" s="679" t="s">
        <v>202</v>
      </c>
      <c r="D264" s="680"/>
      <c r="E264" s="398" t="s">
        <v>203</v>
      </c>
      <c r="F264" s="399" t="s">
        <v>204</v>
      </c>
      <c r="G264" s="437" t="s">
        <v>205</v>
      </c>
      <c r="H264" s="437" t="s">
        <v>206</v>
      </c>
      <c r="I264" s="437" t="s">
        <v>207</v>
      </c>
      <c r="J264" s="391"/>
      <c r="K264" s="391"/>
      <c r="L264" s="52"/>
      <c r="M264" s="331"/>
    </row>
    <row r="265" spans="1:15" ht="13.35" hidden="1" customHeight="1" outlineLevel="2">
      <c r="A265" s="198"/>
      <c r="B265" s="438"/>
      <c r="C265" s="670" t="str" cm="1">
        <f t="array" aca="1" ref="C265" ca="1">IF(ISBLANK(INDIRECT("'2.Rapport détaillé des coûts'!D"&amp;(O265-14))),"",INDIRECT("'2.Rapport détaillé des coûts'!D"&amp;(O265-14)))</f>
        <v/>
      </c>
      <c r="D265" s="671"/>
      <c r="E265" s="473"/>
      <c r="F265" s="450"/>
      <c r="G265" s="444" cm="1">
        <f t="array" aca="1" ref="G265" ca="1">INDIRECT("'2.Rapport détaillé des coûts'!G" &amp; O265)</f>
        <v>0</v>
      </c>
      <c r="H265" s="445">
        <f t="shared" ref="H265:H284" ca="1" si="16">IFERROR(G265/F265,0)</f>
        <v>0</v>
      </c>
      <c r="I265" s="446"/>
      <c r="J265" s="392"/>
      <c r="K265" s="393"/>
      <c r="L265" s="111"/>
      <c r="M265" s="331"/>
      <c r="O265" s="331">
        <f>O260+13</f>
        <v>1389</v>
      </c>
    </row>
    <row r="266" spans="1:15" ht="13.35" hidden="1" customHeight="1" outlineLevel="2">
      <c r="A266" s="198"/>
      <c r="B266" s="438"/>
      <c r="C266" s="670" t="str" cm="1">
        <f t="array" aca="1" ref="C266" ca="1">IF(ISBLANK(INDIRECT("'2.Rapport détaillé des coûts'!D"&amp;(O266-14))),"",INDIRECT("'2.Rapport détaillé des coûts'!D"&amp;(O266-14)))</f>
        <v/>
      </c>
      <c r="D266" s="671"/>
      <c r="E266" s="469"/>
      <c r="F266" s="451"/>
      <c r="G266" s="444" cm="1">
        <f t="array" aca="1" ref="G266" ca="1">INDIRECT("'2.Rapport détaillé des coûts'!G" &amp; O266)</f>
        <v>0</v>
      </c>
      <c r="H266" s="445">
        <f t="shared" ca="1" si="16"/>
        <v>0</v>
      </c>
      <c r="I266" s="447"/>
      <c r="J266" s="392"/>
      <c r="K266" s="393"/>
      <c r="L266" s="111"/>
      <c r="M266" s="331"/>
      <c r="O266" s="331">
        <f>O265+8</f>
        <v>1397</v>
      </c>
    </row>
    <row r="267" spans="1:15" ht="13.35" hidden="1" customHeight="1" outlineLevel="2">
      <c r="A267" s="198"/>
      <c r="B267" s="438"/>
      <c r="C267" s="670" t="str" cm="1">
        <f t="array" aca="1" ref="C267" ca="1">IF(ISBLANK(INDIRECT("'2.Rapport détaillé des coûts'!D"&amp;(O267-14))),"",INDIRECT("'2.Rapport détaillé des coûts'!D"&amp;(O267-14)))</f>
        <v/>
      </c>
      <c r="D267" s="671"/>
      <c r="E267" s="468"/>
      <c r="F267" s="451"/>
      <c r="G267" s="444" cm="1">
        <f t="array" aca="1" ref="G267" ca="1">INDIRECT("'2.Rapport détaillé des coûts'!G" &amp; O267)</f>
        <v>0</v>
      </c>
      <c r="H267" s="445">
        <f t="shared" ca="1" si="16"/>
        <v>0</v>
      </c>
      <c r="I267" s="447"/>
      <c r="J267" s="392"/>
      <c r="K267" s="393"/>
      <c r="L267" s="111"/>
      <c r="M267" s="331"/>
      <c r="O267" s="331">
        <f t="shared" ref="O267:O283" si="17">O266+8</f>
        <v>1405</v>
      </c>
    </row>
    <row r="268" spans="1:15" ht="13.35" hidden="1" customHeight="1" outlineLevel="2">
      <c r="A268" s="198"/>
      <c r="B268" s="438"/>
      <c r="C268" s="670" t="str" cm="1">
        <f t="array" aca="1" ref="C268" ca="1">IF(ISBLANK(INDIRECT("'2.Rapport détaillé des coûts'!D"&amp;(O268-14))),"",INDIRECT("'2.Rapport détaillé des coûts'!D"&amp;(O268-14)))</f>
        <v/>
      </c>
      <c r="D268" s="671"/>
      <c r="E268" s="468"/>
      <c r="F268" s="451"/>
      <c r="G268" s="444" cm="1">
        <f t="array" aca="1" ref="G268" ca="1">INDIRECT("'2.Rapport détaillé des coûts'!G" &amp; O268)</f>
        <v>0</v>
      </c>
      <c r="H268" s="445">
        <f t="shared" ca="1" si="16"/>
        <v>0</v>
      </c>
      <c r="I268" s="447"/>
      <c r="J268" s="392"/>
      <c r="K268" s="393"/>
      <c r="L268" s="111"/>
      <c r="M268" s="331"/>
      <c r="O268" s="331">
        <f t="shared" si="17"/>
        <v>1413</v>
      </c>
    </row>
    <row r="269" spans="1:15" ht="13.35" hidden="1" customHeight="1" outlineLevel="2">
      <c r="A269" s="198"/>
      <c r="B269" s="438"/>
      <c r="C269" s="670" t="str" cm="1">
        <f t="array" aca="1" ref="C269" ca="1">IF(ISBLANK(INDIRECT("'2.Rapport détaillé des coûts'!D"&amp;(O269-14))),"",INDIRECT("'2.Rapport détaillé des coûts'!D"&amp;(O269-14)))</f>
        <v/>
      </c>
      <c r="D269" s="671"/>
      <c r="E269" s="468"/>
      <c r="F269" s="451"/>
      <c r="G269" s="444" cm="1">
        <f t="array" aca="1" ref="G269" ca="1">INDIRECT("'2.Rapport détaillé des coûts'!G" &amp; O269)</f>
        <v>0</v>
      </c>
      <c r="H269" s="445">
        <f t="shared" ca="1" si="16"/>
        <v>0</v>
      </c>
      <c r="I269" s="447"/>
      <c r="J269" s="392"/>
      <c r="K269" s="393"/>
      <c r="L269" s="111"/>
      <c r="M269" s="331"/>
      <c r="O269" s="331">
        <f t="shared" si="17"/>
        <v>1421</v>
      </c>
    </row>
    <row r="270" spans="1:15" ht="13.35" hidden="1" customHeight="1" outlineLevel="2">
      <c r="A270" s="198"/>
      <c r="B270" s="438"/>
      <c r="C270" s="670" t="str" cm="1">
        <f t="array" aca="1" ref="C270" ca="1">IF(ISBLANK(INDIRECT("'2.Rapport détaillé des coûts'!D"&amp;(O270-14))),"",INDIRECT("'2.Rapport détaillé des coûts'!D"&amp;(O270-14)))</f>
        <v/>
      </c>
      <c r="D270" s="671"/>
      <c r="E270" s="468"/>
      <c r="F270" s="451"/>
      <c r="G270" s="444" cm="1">
        <f t="array" aca="1" ref="G270" ca="1">INDIRECT("'2.Rapport détaillé des coûts'!G" &amp; O270)</f>
        <v>0</v>
      </c>
      <c r="H270" s="445">
        <f t="shared" ca="1" si="16"/>
        <v>0</v>
      </c>
      <c r="I270" s="447"/>
      <c r="J270" s="392"/>
      <c r="K270" s="393"/>
      <c r="L270" s="111"/>
      <c r="M270" s="331"/>
      <c r="O270" s="331">
        <f t="shared" si="17"/>
        <v>1429</v>
      </c>
    </row>
    <row r="271" spans="1:15" ht="13.35" hidden="1" customHeight="1" outlineLevel="2">
      <c r="A271" s="198"/>
      <c r="B271" s="438"/>
      <c r="C271" s="670" t="str" cm="1">
        <f t="array" aca="1" ref="C271" ca="1">IF(ISBLANK(INDIRECT("'2.Rapport détaillé des coûts'!D"&amp;(O271-14))),"",INDIRECT("'2.Rapport détaillé des coûts'!D"&amp;(O271-14)))</f>
        <v/>
      </c>
      <c r="D271" s="671"/>
      <c r="E271" s="469"/>
      <c r="F271" s="451"/>
      <c r="G271" s="444" cm="1">
        <f t="array" aca="1" ref="G271" ca="1">INDIRECT("'2.Rapport détaillé des coûts'!G" &amp; O271)</f>
        <v>0</v>
      </c>
      <c r="H271" s="445">
        <f t="shared" ca="1" si="16"/>
        <v>0</v>
      </c>
      <c r="I271" s="447"/>
      <c r="J271" s="392"/>
      <c r="K271" s="393"/>
      <c r="L271" s="111"/>
      <c r="M271" s="331"/>
      <c r="O271" s="331">
        <f t="shared" si="17"/>
        <v>1437</v>
      </c>
    </row>
    <row r="272" spans="1:15" ht="13.35" hidden="1" customHeight="1" outlineLevel="2">
      <c r="A272" s="198"/>
      <c r="B272" s="438"/>
      <c r="C272" s="670" t="str" cm="1">
        <f t="array" aca="1" ref="C272" ca="1">IF(ISBLANK(INDIRECT("'2.Rapport détaillé des coûts'!D"&amp;(O272-14))),"",INDIRECT("'2.Rapport détaillé des coûts'!D"&amp;(O272-14)))</f>
        <v/>
      </c>
      <c r="D272" s="671"/>
      <c r="E272" s="468"/>
      <c r="F272" s="451"/>
      <c r="G272" s="444" cm="1">
        <f t="array" aca="1" ref="G272" ca="1">INDIRECT("'2.Rapport détaillé des coûts'!G" &amp; O272)</f>
        <v>0</v>
      </c>
      <c r="H272" s="445">
        <f t="shared" ca="1" si="16"/>
        <v>0</v>
      </c>
      <c r="I272" s="447"/>
      <c r="J272" s="392"/>
      <c r="K272" s="393"/>
      <c r="L272" s="111"/>
      <c r="M272" s="331"/>
      <c r="O272" s="331">
        <f t="shared" si="17"/>
        <v>1445</v>
      </c>
    </row>
    <row r="273" spans="1:15" ht="13.35" hidden="1" customHeight="1" outlineLevel="2">
      <c r="A273" s="198"/>
      <c r="B273" s="438"/>
      <c r="C273" s="670" t="str" cm="1">
        <f t="array" aca="1" ref="C273" ca="1">IF(ISBLANK(INDIRECT("'2.Rapport détaillé des coûts'!D"&amp;(O273-14))),"",INDIRECT("'2.Rapport détaillé des coûts'!D"&amp;(O273-14)))</f>
        <v/>
      </c>
      <c r="D273" s="671"/>
      <c r="E273" s="468"/>
      <c r="F273" s="451"/>
      <c r="G273" s="444" cm="1">
        <f t="array" aca="1" ref="G273" ca="1">INDIRECT("'2.Rapport détaillé des coûts'!G" &amp; O273)</f>
        <v>0</v>
      </c>
      <c r="H273" s="445">
        <f t="shared" ca="1" si="16"/>
        <v>0</v>
      </c>
      <c r="I273" s="447"/>
      <c r="J273" s="392"/>
      <c r="K273" s="393"/>
      <c r="L273" s="111"/>
      <c r="M273" s="331"/>
      <c r="O273" s="331">
        <f t="shared" si="17"/>
        <v>1453</v>
      </c>
    </row>
    <row r="274" spans="1:15" ht="13.35" hidden="1" customHeight="1" outlineLevel="2">
      <c r="A274" s="198"/>
      <c r="B274" s="438"/>
      <c r="C274" s="670" t="str" cm="1">
        <f t="array" aca="1" ref="C274" ca="1">IF(ISBLANK(INDIRECT("'2.Rapport détaillé des coûts'!D"&amp;(O274-14))),"",INDIRECT("'2.Rapport détaillé des coûts'!D"&amp;(O274-14)))</f>
        <v/>
      </c>
      <c r="D274" s="671"/>
      <c r="E274" s="468"/>
      <c r="F274" s="451"/>
      <c r="G274" s="444" cm="1">
        <f t="array" aca="1" ref="G274" ca="1">INDIRECT("'2.Rapport détaillé des coûts'!G" &amp; O274)</f>
        <v>0</v>
      </c>
      <c r="H274" s="445">
        <f t="shared" ca="1" si="16"/>
        <v>0</v>
      </c>
      <c r="I274" s="447"/>
      <c r="J274" s="392"/>
      <c r="K274" s="393"/>
      <c r="L274" s="111"/>
      <c r="M274" s="331"/>
      <c r="O274" s="331">
        <f t="shared" si="17"/>
        <v>1461</v>
      </c>
    </row>
    <row r="275" spans="1:15" ht="13.35" hidden="1" customHeight="1" outlineLevel="2">
      <c r="A275" s="198"/>
      <c r="B275" s="438"/>
      <c r="C275" s="670" t="str" cm="1">
        <f t="array" aca="1" ref="C275" ca="1">IF(ISBLANK(INDIRECT("'2.Rapport détaillé des coûts'!D"&amp;(O275-14))),"",INDIRECT("'2.Rapport détaillé des coûts'!D"&amp;(O275-14)))</f>
        <v/>
      </c>
      <c r="D275" s="671"/>
      <c r="E275" s="468"/>
      <c r="F275" s="451"/>
      <c r="G275" s="444" cm="1">
        <f t="array" aca="1" ref="G275" ca="1">INDIRECT("'2.Rapport détaillé des coûts'!G" &amp; O275)</f>
        <v>0</v>
      </c>
      <c r="H275" s="445">
        <f t="shared" ca="1" si="16"/>
        <v>0</v>
      </c>
      <c r="I275" s="447"/>
      <c r="J275" s="392"/>
      <c r="K275" s="393"/>
      <c r="L275" s="111"/>
      <c r="M275" s="331"/>
      <c r="O275" s="331">
        <f t="shared" si="17"/>
        <v>1469</v>
      </c>
    </row>
    <row r="276" spans="1:15" ht="13.35" hidden="1" customHeight="1" outlineLevel="2">
      <c r="A276" s="198"/>
      <c r="B276" s="438"/>
      <c r="C276" s="670" t="str" cm="1">
        <f t="array" aca="1" ref="C276" ca="1">IF(ISBLANK(INDIRECT("'2.Rapport détaillé des coûts'!D"&amp;(O276-14))),"",INDIRECT("'2.Rapport détaillé des coûts'!D"&amp;(O276-14)))</f>
        <v/>
      </c>
      <c r="D276" s="671"/>
      <c r="E276" s="469"/>
      <c r="F276" s="451"/>
      <c r="G276" s="444" cm="1">
        <f t="array" aca="1" ref="G276" ca="1">INDIRECT("'2.Rapport détaillé des coûts'!G" &amp; O276)</f>
        <v>0</v>
      </c>
      <c r="H276" s="445">
        <f t="shared" ca="1" si="16"/>
        <v>0</v>
      </c>
      <c r="I276" s="447"/>
      <c r="J276" s="392"/>
      <c r="K276" s="393"/>
      <c r="L276" s="111"/>
      <c r="M276" s="331"/>
      <c r="O276" s="331">
        <f t="shared" si="17"/>
        <v>1477</v>
      </c>
    </row>
    <row r="277" spans="1:15" ht="13.35" hidden="1" customHeight="1" outlineLevel="2">
      <c r="A277" s="198"/>
      <c r="B277" s="438"/>
      <c r="C277" s="670" t="str" cm="1">
        <f t="array" aca="1" ref="C277" ca="1">IF(ISBLANK(INDIRECT("'2.Rapport détaillé des coûts'!D"&amp;(O277-14))),"",INDIRECT("'2.Rapport détaillé des coûts'!D"&amp;(O277-14)))</f>
        <v/>
      </c>
      <c r="D277" s="671"/>
      <c r="E277" s="468"/>
      <c r="F277" s="451"/>
      <c r="G277" s="444" cm="1">
        <f t="array" aca="1" ref="G277" ca="1">INDIRECT("'2.Rapport détaillé des coûts'!G" &amp; O277)</f>
        <v>0</v>
      </c>
      <c r="H277" s="445">
        <f t="shared" ca="1" si="16"/>
        <v>0</v>
      </c>
      <c r="I277" s="447"/>
      <c r="J277" s="392"/>
      <c r="K277" s="393"/>
      <c r="L277" s="111"/>
      <c r="M277" s="331"/>
      <c r="O277" s="331">
        <f t="shared" si="17"/>
        <v>1485</v>
      </c>
    </row>
    <row r="278" spans="1:15" ht="13.35" hidden="1" customHeight="1" outlineLevel="2">
      <c r="A278" s="198"/>
      <c r="B278" s="438"/>
      <c r="C278" s="670" t="str" cm="1">
        <f t="array" aca="1" ref="C278" ca="1">IF(ISBLANK(INDIRECT("'2.Rapport détaillé des coûts'!D"&amp;(O278-14))),"",INDIRECT("'2.Rapport détaillé des coûts'!D"&amp;(O278-14)))</f>
        <v/>
      </c>
      <c r="D278" s="671"/>
      <c r="E278" s="468"/>
      <c r="F278" s="451"/>
      <c r="G278" s="444" cm="1">
        <f t="array" aca="1" ref="G278" ca="1">INDIRECT("'2.Rapport détaillé des coûts'!G" &amp; O278)</f>
        <v>0</v>
      </c>
      <c r="H278" s="445">
        <f t="shared" ca="1" si="16"/>
        <v>0</v>
      </c>
      <c r="I278" s="447"/>
      <c r="J278" s="392"/>
      <c r="K278" s="393"/>
      <c r="L278" s="111"/>
      <c r="M278" s="331"/>
      <c r="O278" s="331">
        <f t="shared" si="17"/>
        <v>1493</v>
      </c>
    </row>
    <row r="279" spans="1:15" ht="13.35" hidden="1" customHeight="1" outlineLevel="2">
      <c r="A279" s="198"/>
      <c r="B279" s="438"/>
      <c r="C279" s="670" t="str" cm="1">
        <f t="array" aca="1" ref="C279" ca="1">IF(ISBLANK(INDIRECT("'2.Rapport détaillé des coûts'!D"&amp;(O279-14))),"",INDIRECT("'2.Rapport détaillé des coûts'!D"&amp;(O279-14)))</f>
        <v/>
      </c>
      <c r="D279" s="671"/>
      <c r="E279" s="468"/>
      <c r="F279" s="451"/>
      <c r="G279" s="444" cm="1">
        <f t="array" aca="1" ref="G279" ca="1">INDIRECT("'2.Rapport détaillé des coûts'!G" &amp; O279)</f>
        <v>0</v>
      </c>
      <c r="H279" s="445">
        <f t="shared" ca="1" si="16"/>
        <v>0</v>
      </c>
      <c r="I279" s="447"/>
      <c r="J279" s="392"/>
      <c r="K279" s="393"/>
      <c r="L279" s="111"/>
      <c r="M279" s="331"/>
      <c r="O279" s="331">
        <f t="shared" si="17"/>
        <v>1501</v>
      </c>
    </row>
    <row r="280" spans="1:15" ht="13.35" hidden="1" customHeight="1" outlineLevel="2">
      <c r="A280" s="198"/>
      <c r="B280" s="438"/>
      <c r="C280" s="670" t="str" cm="1">
        <f t="array" aca="1" ref="C280" ca="1">IF(ISBLANK(INDIRECT("'2.Rapport détaillé des coûts'!D"&amp;(O280-14))),"",INDIRECT("'2.Rapport détaillé des coûts'!D"&amp;(O280-14)))</f>
        <v/>
      </c>
      <c r="D280" s="671"/>
      <c r="E280" s="468"/>
      <c r="F280" s="451"/>
      <c r="G280" s="444" cm="1">
        <f t="array" aca="1" ref="G280" ca="1">INDIRECT("'2.Rapport détaillé des coûts'!G" &amp; O280)</f>
        <v>0</v>
      </c>
      <c r="H280" s="445">
        <f t="shared" ca="1" si="16"/>
        <v>0</v>
      </c>
      <c r="I280" s="447"/>
      <c r="J280" s="392"/>
      <c r="K280" s="393"/>
      <c r="L280" s="111"/>
      <c r="M280" s="331"/>
      <c r="O280" s="331">
        <f t="shared" si="17"/>
        <v>1509</v>
      </c>
    </row>
    <row r="281" spans="1:15" ht="13.35" hidden="1" customHeight="1" outlineLevel="2">
      <c r="A281" s="198"/>
      <c r="B281" s="438"/>
      <c r="C281" s="670" t="str" cm="1">
        <f t="array" aca="1" ref="C281" ca="1">IF(ISBLANK(INDIRECT("'2.Rapport détaillé des coûts'!D"&amp;(O281-14))),"",INDIRECT("'2.Rapport détaillé des coûts'!D"&amp;(O281-14)))</f>
        <v/>
      </c>
      <c r="D281" s="671"/>
      <c r="E281" s="469"/>
      <c r="F281" s="451"/>
      <c r="G281" s="444" cm="1">
        <f t="array" aca="1" ref="G281" ca="1">INDIRECT("'2.Rapport détaillé des coûts'!G" &amp; O281)</f>
        <v>0</v>
      </c>
      <c r="H281" s="445">
        <f t="shared" ca="1" si="16"/>
        <v>0</v>
      </c>
      <c r="I281" s="447"/>
      <c r="J281" s="392"/>
      <c r="K281" s="393"/>
      <c r="L281" s="111"/>
      <c r="M281" s="331"/>
      <c r="O281" s="331">
        <f t="shared" si="17"/>
        <v>1517</v>
      </c>
    </row>
    <row r="282" spans="1:15" ht="13.35" hidden="1" customHeight="1" outlineLevel="2">
      <c r="A282" s="198"/>
      <c r="B282" s="438"/>
      <c r="C282" s="670" t="str" cm="1">
        <f t="array" aca="1" ref="C282" ca="1">IF(ISBLANK(INDIRECT("'2.Rapport détaillé des coûts'!D"&amp;(O282-14))),"",INDIRECT("'2.Rapport détaillé des coûts'!D"&amp;(O282-14)))</f>
        <v/>
      </c>
      <c r="D282" s="671"/>
      <c r="E282" s="468"/>
      <c r="F282" s="451"/>
      <c r="G282" s="444" cm="1">
        <f t="array" aca="1" ref="G282" ca="1">INDIRECT("'2.Rapport détaillé des coûts'!G" &amp; O282)</f>
        <v>0</v>
      </c>
      <c r="H282" s="445">
        <f t="shared" ca="1" si="16"/>
        <v>0</v>
      </c>
      <c r="I282" s="447"/>
      <c r="J282" s="392"/>
      <c r="K282" s="393"/>
      <c r="L282" s="111"/>
      <c r="M282" s="331"/>
      <c r="O282" s="331">
        <f t="shared" si="17"/>
        <v>1525</v>
      </c>
    </row>
    <row r="283" spans="1:15" ht="13.35" hidden="1" customHeight="1" outlineLevel="2">
      <c r="A283" s="198"/>
      <c r="B283" s="438"/>
      <c r="C283" s="670" t="str" cm="1">
        <f t="array" aca="1" ref="C283" ca="1">IF(ISBLANK(INDIRECT("'2.Rapport détaillé des coûts'!D"&amp;(O283-14))),"",INDIRECT("'2.Rapport détaillé des coûts'!D"&amp;(O283-14)))</f>
        <v/>
      </c>
      <c r="D283" s="671"/>
      <c r="E283" s="468"/>
      <c r="F283" s="451"/>
      <c r="G283" s="444" cm="1">
        <f t="array" aca="1" ref="G283" ca="1">INDIRECT("'2.Rapport détaillé des coûts'!G" &amp; O283)</f>
        <v>0</v>
      </c>
      <c r="H283" s="445">
        <f t="shared" ca="1" si="16"/>
        <v>0</v>
      </c>
      <c r="I283" s="447"/>
      <c r="J283" s="392"/>
      <c r="K283" s="393"/>
      <c r="L283" s="111"/>
      <c r="M283" s="331"/>
      <c r="O283" s="331">
        <f t="shared" si="17"/>
        <v>1533</v>
      </c>
    </row>
    <row r="284" spans="1:15" ht="13.35" hidden="1" customHeight="1" outlineLevel="2" thickBot="1">
      <c r="A284" s="198"/>
      <c r="B284" s="438"/>
      <c r="C284" s="670" t="str" cm="1">
        <f t="array" aca="1" ref="C284" ca="1">IF(ISBLANK(INDIRECT("'2.Rapport détaillé des coûts'!D"&amp;(O284-14))),"",INDIRECT("'2.Rapport détaillé des coûts'!D"&amp;(O284-14)))</f>
        <v/>
      </c>
      <c r="D284" s="671"/>
      <c r="E284" s="470"/>
      <c r="F284" s="452"/>
      <c r="G284" s="444" cm="1">
        <f t="array" aca="1" ref="G284" ca="1">INDIRECT("'2.Rapport détaillé des coûts'!G" &amp; O284)</f>
        <v>0</v>
      </c>
      <c r="H284" s="445">
        <f t="shared" ca="1" si="16"/>
        <v>0</v>
      </c>
      <c r="I284" s="448"/>
      <c r="J284" s="392"/>
      <c r="K284" s="393"/>
      <c r="L284" s="111"/>
      <c r="M284" s="331"/>
      <c r="O284" s="331">
        <f>O283+8</f>
        <v>1541</v>
      </c>
    </row>
    <row r="285" spans="1:15" ht="13.35" hidden="1" customHeight="1" outlineLevel="2">
      <c r="A285" s="198"/>
      <c r="B285" s="111"/>
      <c r="C285" s="52"/>
      <c r="D285" s="220" t="s">
        <v>208</v>
      </c>
      <c r="E285" s="221">
        <f>SUM(E265:E284)</f>
        <v>0</v>
      </c>
      <c r="F285" s="66"/>
      <c r="G285" s="66"/>
      <c r="H285" s="66"/>
      <c r="I285" s="385">
        <f>SUM(I265:I284)</f>
        <v>0</v>
      </c>
      <c r="J285" s="66"/>
      <c r="K285" s="66"/>
      <c r="L285" s="111"/>
      <c r="M285" s="331"/>
    </row>
    <row r="286" spans="1:15" ht="14.85" hidden="1" customHeight="1" outlineLevel="1" collapsed="1" thickBot="1">
      <c r="A286" s="198"/>
      <c r="B286" s="111"/>
      <c r="C286" s="52"/>
      <c r="D286" s="54"/>
      <c r="E286" s="54"/>
      <c r="F286" s="66"/>
      <c r="G286" s="66"/>
      <c r="H286" s="66"/>
      <c r="I286" s="66"/>
      <c r="J286" s="66"/>
      <c r="K286" s="66"/>
      <c r="L286" s="52"/>
      <c r="M286" s="331"/>
    </row>
    <row r="287" spans="1:15" ht="29.25" hidden="1" customHeight="1" outlineLevel="1">
      <c r="A287" s="198"/>
      <c r="B287" s="111"/>
      <c r="C287" s="380" t="s">
        <v>217</v>
      </c>
      <c r="D287" s="381" t="str">
        <f>IF('1.Demande d''admissibilité'!C60=0,"",'1.Demande d''admissibilité'!C60)</f>
        <v/>
      </c>
      <c r="E287" s="381"/>
      <c r="F287" s="381"/>
      <c r="G287" s="381"/>
      <c r="H287" s="383"/>
      <c r="I287" s="395" t="str">
        <f>D27</f>
        <v>PE2XX-XXXX</v>
      </c>
      <c r="J287" s="384"/>
      <c r="K287" s="390"/>
      <c r="L287" s="111"/>
      <c r="M287" s="331"/>
    </row>
    <row r="288" spans="1:15" ht="65.849999999999994" hidden="1" customHeight="1" outlineLevel="2" thickBot="1">
      <c r="A288" s="198"/>
      <c r="B288" s="111"/>
      <c r="C288" s="681" t="s">
        <v>202</v>
      </c>
      <c r="D288" s="682"/>
      <c r="E288" s="435" t="s">
        <v>203</v>
      </c>
      <c r="F288" s="436" t="s">
        <v>204</v>
      </c>
      <c r="G288" s="437" t="s">
        <v>205</v>
      </c>
      <c r="H288" s="437" t="s">
        <v>206</v>
      </c>
      <c r="I288" s="437" t="s">
        <v>207</v>
      </c>
      <c r="J288" s="391"/>
      <c r="K288" s="391"/>
      <c r="L288" s="52"/>
      <c r="M288" s="331"/>
    </row>
    <row r="289" spans="1:15" ht="13.35" hidden="1" customHeight="1" outlineLevel="2">
      <c r="A289" s="198"/>
      <c r="B289" s="438"/>
      <c r="C289" s="670" t="str" cm="1">
        <f t="array" aca="1" ref="C289" ca="1">IF(ISBLANK(INDIRECT("'2.Rapport détaillé des coûts'!D"&amp;(O289-14))),"",INDIRECT("'2.Rapport détaillé des coûts'!D"&amp;(O289-14)))</f>
        <v/>
      </c>
      <c r="D289" s="671"/>
      <c r="E289" s="473"/>
      <c r="F289" s="450"/>
      <c r="G289" s="444" cm="1">
        <f t="array" aca="1" ref="G289" ca="1">INDIRECT("'2.Rapport détaillé des coûts'!G" &amp; O289)</f>
        <v>0</v>
      </c>
      <c r="H289" s="445">
        <f t="shared" ref="H289:H308" ca="1" si="18">IFERROR(G289/F289,0)</f>
        <v>0</v>
      </c>
      <c r="I289" s="446"/>
      <c r="J289" s="392"/>
      <c r="K289" s="393"/>
      <c r="L289" s="111"/>
      <c r="M289" s="331"/>
      <c r="O289" s="331">
        <f>O284+13</f>
        <v>1554</v>
      </c>
    </row>
    <row r="290" spans="1:15" ht="13.35" hidden="1" customHeight="1" outlineLevel="2">
      <c r="A290" s="198"/>
      <c r="B290" s="438"/>
      <c r="C290" s="670" t="str" cm="1">
        <f t="array" aca="1" ref="C290" ca="1">IF(ISBLANK(INDIRECT("'2.Rapport détaillé des coûts'!D"&amp;(O290-14))),"",INDIRECT("'2.Rapport détaillé des coûts'!D"&amp;(O290-14)))</f>
        <v/>
      </c>
      <c r="D290" s="671"/>
      <c r="E290" s="469"/>
      <c r="F290" s="451"/>
      <c r="G290" s="444" cm="1">
        <f t="array" aca="1" ref="G290" ca="1">INDIRECT("'2.Rapport détaillé des coûts'!G" &amp; O290)</f>
        <v>0</v>
      </c>
      <c r="H290" s="445">
        <f t="shared" ca="1" si="18"/>
        <v>0</v>
      </c>
      <c r="I290" s="447"/>
      <c r="J290" s="392"/>
      <c r="K290" s="393"/>
      <c r="L290" s="111"/>
      <c r="M290" s="331"/>
      <c r="O290" s="331">
        <f>O289+8</f>
        <v>1562</v>
      </c>
    </row>
    <row r="291" spans="1:15" ht="13.35" hidden="1" customHeight="1" outlineLevel="2">
      <c r="A291" s="198"/>
      <c r="B291" s="438"/>
      <c r="C291" s="670" t="str" cm="1">
        <f t="array" aca="1" ref="C291" ca="1">IF(ISBLANK(INDIRECT("'2.Rapport détaillé des coûts'!D"&amp;(O291-14))),"",INDIRECT("'2.Rapport détaillé des coûts'!D"&amp;(O291-14)))</f>
        <v/>
      </c>
      <c r="D291" s="671"/>
      <c r="E291" s="468"/>
      <c r="F291" s="451"/>
      <c r="G291" s="444" cm="1">
        <f t="array" aca="1" ref="G291" ca="1">INDIRECT("'2.Rapport détaillé des coûts'!G" &amp; O291)</f>
        <v>0</v>
      </c>
      <c r="H291" s="445">
        <f t="shared" ca="1" si="18"/>
        <v>0</v>
      </c>
      <c r="I291" s="447"/>
      <c r="J291" s="392"/>
      <c r="K291" s="393"/>
      <c r="L291" s="111"/>
      <c r="M291" s="331"/>
      <c r="O291" s="331">
        <f t="shared" ref="O291:O307" si="19">O290+8</f>
        <v>1570</v>
      </c>
    </row>
    <row r="292" spans="1:15" ht="13.35" hidden="1" customHeight="1" outlineLevel="2">
      <c r="A292" s="198"/>
      <c r="B292" s="438"/>
      <c r="C292" s="670" t="str" cm="1">
        <f t="array" aca="1" ref="C292" ca="1">IF(ISBLANK(INDIRECT("'2.Rapport détaillé des coûts'!D"&amp;(O292-14))),"",INDIRECT("'2.Rapport détaillé des coûts'!D"&amp;(O292-14)))</f>
        <v/>
      </c>
      <c r="D292" s="671"/>
      <c r="E292" s="468"/>
      <c r="F292" s="451"/>
      <c r="G292" s="444" cm="1">
        <f t="array" aca="1" ref="G292" ca="1">INDIRECT("'2.Rapport détaillé des coûts'!G" &amp; O292)</f>
        <v>0</v>
      </c>
      <c r="H292" s="445">
        <f t="shared" ca="1" si="18"/>
        <v>0</v>
      </c>
      <c r="I292" s="447"/>
      <c r="J292" s="392"/>
      <c r="K292" s="393"/>
      <c r="L292" s="111"/>
      <c r="M292" s="331"/>
      <c r="O292" s="331">
        <f t="shared" si="19"/>
        <v>1578</v>
      </c>
    </row>
    <row r="293" spans="1:15" ht="13.35" hidden="1" customHeight="1" outlineLevel="2">
      <c r="A293" s="198"/>
      <c r="B293" s="438"/>
      <c r="C293" s="670" t="str" cm="1">
        <f t="array" aca="1" ref="C293" ca="1">IF(ISBLANK(INDIRECT("'2.Rapport détaillé des coûts'!D"&amp;(O293-14))),"",INDIRECT("'2.Rapport détaillé des coûts'!D"&amp;(O293-14)))</f>
        <v/>
      </c>
      <c r="D293" s="671"/>
      <c r="E293" s="468"/>
      <c r="F293" s="451"/>
      <c r="G293" s="444" cm="1">
        <f t="array" aca="1" ref="G293" ca="1">INDIRECT("'2.Rapport détaillé des coûts'!G" &amp; O293)</f>
        <v>0</v>
      </c>
      <c r="H293" s="445">
        <f t="shared" ca="1" si="18"/>
        <v>0</v>
      </c>
      <c r="I293" s="447"/>
      <c r="J293" s="392"/>
      <c r="K293" s="393"/>
      <c r="L293" s="111"/>
      <c r="M293" s="331"/>
      <c r="O293" s="331">
        <f t="shared" si="19"/>
        <v>1586</v>
      </c>
    </row>
    <row r="294" spans="1:15" ht="13.35" hidden="1" customHeight="1" outlineLevel="2">
      <c r="A294" s="198"/>
      <c r="B294" s="438"/>
      <c r="C294" s="670" t="str" cm="1">
        <f t="array" aca="1" ref="C294" ca="1">IF(ISBLANK(INDIRECT("'2.Rapport détaillé des coûts'!D"&amp;(O294-14))),"",INDIRECT("'2.Rapport détaillé des coûts'!D"&amp;(O294-14)))</f>
        <v/>
      </c>
      <c r="D294" s="671"/>
      <c r="E294" s="468"/>
      <c r="F294" s="451"/>
      <c r="G294" s="444" cm="1">
        <f t="array" aca="1" ref="G294" ca="1">INDIRECT("'2.Rapport détaillé des coûts'!G" &amp; O294)</f>
        <v>0</v>
      </c>
      <c r="H294" s="445">
        <f t="shared" ca="1" si="18"/>
        <v>0</v>
      </c>
      <c r="I294" s="447"/>
      <c r="J294" s="392"/>
      <c r="K294" s="393"/>
      <c r="L294" s="111"/>
      <c r="M294" s="331"/>
      <c r="O294" s="331">
        <f t="shared" si="19"/>
        <v>1594</v>
      </c>
    </row>
    <row r="295" spans="1:15" ht="13.35" hidden="1" customHeight="1" outlineLevel="2">
      <c r="A295" s="198"/>
      <c r="B295" s="438"/>
      <c r="C295" s="670" t="str" cm="1">
        <f t="array" aca="1" ref="C295" ca="1">IF(ISBLANK(INDIRECT("'2.Rapport détaillé des coûts'!D"&amp;(O295-14))),"",INDIRECT("'2.Rapport détaillé des coûts'!D"&amp;(O295-14)))</f>
        <v/>
      </c>
      <c r="D295" s="671"/>
      <c r="E295" s="469"/>
      <c r="F295" s="451"/>
      <c r="G295" s="444" cm="1">
        <f t="array" aca="1" ref="G295" ca="1">INDIRECT("'2.Rapport détaillé des coûts'!G" &amp; O295)</f>
        <v>0</v>
      </c>
      <c r="H295" s="445">
        <f t="shared" ca="1" si="18"/>
        <v>0</v>
      </c>
      <c r="I295" s="447"/>
      <c r="J295" s="392"/>
      <c r="K295" s="393"/>
      <c r="L295" s="111"/>
      <c r="M295" s="331"/>
      <c r="O295" s="331">
        <f t="shared" si="19"/>
        <v>1602</v>
      </c>
    </row>
    <row r="296" spans="1:15" ht="13.35" hidden="1" customHeight="1" outlineLevel="2">
      <c r="A296" s="198"/>
      <c r="B296" s="438"/>
      <c r="C296" s="670" t="str" cm="1">
        <f t="array" aca="1" ref="C296" ca="1">IF(ISBLANK(INDIRECT("'2.Rapport détaillé des coûts'!D"&amp;(O296-14))),"",INDIRECT("'2.Rapport détaillé des coûts'!D"&amp;(O296-14)))</f>
        <v/>
      </c>
      <c r="D296" s="671"/>
      <c r="E296" s="468"/>
      <c r="F296" s="451"/>
      <c r="G296" s="444" cm="1">
        <f t="array" aca="1" ref="G296" ca="1">INDIRECT("'2.Rapport détaillé des coûts'!G" &amp; O296)</f>
        <v>0</v>
      </c>
      <c r="H296" s="445">
        <f t="shared" ca="1" si="18"/>
        <v>0</v>
      </c>
      <c r="I296" s="447"/>
      <c r="J296" s="392"/>
      <c r="K296" s="393"/>
      <c r="L296" s="111"/>
      <c r="M296" s="331"/>
      <c r="O296" s="331">
        <f t="shared" si="19"/>
        <v>1610</v>
      </c>
    </row>
    <row r="297" spans="1:15" ht="13.35" hidden="1" customHeight="1" outlineLevel="2">
      <c r="A297" s="198"/>
      <c r="B297" s="438"/>
      <c r="C297" s="670" t="str" cm="1">
        <f t="array" aca="1" ref="C297" ca="1">IF(ISBLANK(INDIRECT("'2.Rapport détaillé des coûts'!D"&amp;(O297-14))),"",INDIRECT("'2.Rapport détaillé des coûts'!D"&amp;(O297-14)))</f>
        <v/>
      </c>
      <c r="D297" s="671"/>
      <c r="E297" s="468"/>
      <c r="F297" s="451"/>
      <c r="G297" s="444" cm="1">
        <f t="array" aca="1" ref="G297" ca="1">INDIRECT("'2.Rapport détaillé des coûts'!G" &amp; O297)</f>
        <v>0</v>
      </c>
      <c r="H297" s="445">
        <f t="shared" ca="1" si="18"/>
        <v>0</v>
      </c>
      <c r="I297" s="447"/>
      <c r="J297" s="392"/>
      <c r="K297" s="393"/>
      <c r="L297" s="111"/>
      <c r="M297" s="331"/>
      <c r="O297" s="331">
        <f t="shared" si="19"/>
        <v>1618</v>
      </c>
    </row>
    <row r="298" spans="1:15" ht="13.35" hidden="1" customHeight="1" outlineLevel="2">
      <c r="A298" s="198"/>
      <c r="B298" s="438"/>
      <c r="C298" s="670" t="str" cm="1">
        <f t="array" aca="1" ref="C298" ca="1">IF(ISBLANK(INDIRECT("'2.Rapport détaillé des coûts'!D"&amp;(O298-14))),"",INDIRECT("'2.Rapport détaillé des coûts'!D"&amp;(O298-14)))</f>
        <v/>
      </c>
      <c r="D298" s="671"/>
      <c r="E298" s="468"/>
      <c r="F298" s="451"/>
      <c r="G298" s="444" cm="1">
        <f t="array" aca="1" ref="G298" ca="1">INDIRECT("'2.Rapport détaillé des coûts'!G" &amp; O298)</f>
        <v>0</v>
      </c>
      <c r="H298" s="445">
        <f t="shared" ca="1" si="18"/>
        <v>0</v>
      </c>
      <c r="I298" s="447"/>
      <c r="J298" s="392"/>
      <c r="K298" s="393"/>
      <c r="L298" s="111"/>
      <c r="M298" s="331"/>
      <c r="O298" s="331">
        <f t="shared" si="19"/>
        <v>1626</v>
      </c>
    </row>
    <row r="299" spans="1:15" ht="13.35" hidden="1" customHeight="1" outlineLevel="2">
      <c r="A299" s="198"/>
      <c r="B299" s="438"/>
      <c r="C299" s="670" t="str" cm="1">
        <f t="array" aca="1" ref="C299" ca="1">IF(ISBLANK(INDIRECT("'2.Rapport détaillé des coûts'!D"&amp;(O299-14))),"",INDIRECT("'2.Rapport détaillé des coûts'!D"&amp;(O299-14)))</f>
        <v/>
      </c>
      <c r="D299" s="671"/>
      <c r="E299" s="468"/>
      <c r="F299" s="451"/>
      <c r="G299" s="444" cm="1">
        <f t="array" aca="1" ref="G299" ca="1">INDIRECT("'2.Rapport détaillé des coûts'!G" &amp; O299)</f>
        <v>0</v>
      </c>
      <c r="H299" s="445">
        <f t="shared" ca="1" si="18"/>
        <v>0</v>
      </c>
      <c r="I299" s="447"/>
      <c r="J299" s="392"/>
      <c r="K299" s="393"/>
      <c r="L299" s="111"/>
      <c r="M299" s="331"/>
      <c r="O299" s="331">
        <f t="shared" si="19"/>
        <v>1634</v>
      </c>
    </row>
    <row r="300" spans="1:15" ht="13.35" hidden="1" customHeight="1" outlineLevel="2">
      <c r="A300" s="198"/>
      <c r="B300" s="438"/>
      <c r="C300" s="670" t="str" cm="1">
        <f t="array" aca="1" ref="C300" ca="1">IF(ISBLANK(INDIRECT("'2.Rapport détaillé des coûts'!D"&amp;(O300-14))),"",INDIRECT("'2.Rapport détaillé des coûts'!D"&amp;(O300-14)))</f>
        <v/>
      </c>
      <c r="D300" s="671"/>
      <c r="E300" s="469"/>
      <c r="F300" s="451"/>
      <c r="G300" s="444" cm="1">
        <f t="array" aca="1" ref="G300" ca="1">INDIRECT("'2.Rapport détaillé des coûts'!G" &amp; O300)</f>
        <v>0</v>
      </c>
      <c r="H300" s="445">
        <f t="shared" ca="1" si="18"/>
        <v>0</v>
      </c>
      <c r="I300" s="447"/>
      <c r="J300" s="392"/>
      <c r="K300" s="393"/>
      <c r="L300" s="111"/>
      <c r="M300" s="331"/>
      <c r="O300" s="331">
        <f t="shared" si="19"/>
        <v>1642</v>
      </c>
    </row>
    <row r="301" spans="1:15" ht="13.35" hidden="1" customHeight="1" outlineLevel="2">
      <c r="A301" s="198"/>
      <c r="B301" s="438"/>
      <c r="C301" s="670" t="str" cm="1">
        <f t="array" aca="1" ref="C301" ca="1">IF(ISBLANK(INDIRECT("'2.Rapport détaillé des coûts'!D"&amp;(O301-14))),"",INDIRECT("'2.Rapport détaillé des coûts'!D"&amp;(O301-14)))</f>
        <v/>
      </c>
      <c r="D301" s="671"/>
      <c r="E301" s="468"/>
      <c r="F301" s="451"/>
      <c r="G301" s="444" cm="1">
        <f t="array" aca="1" ref="G301" ca="1">INDIRECT("'2.Rapport détaillé des coûts'!G" &amp; O301)</f>
        <v>0</v>
      </c>
      <c r="H301" s="445">
        <f t="shared" ca="1" si="18"/>
        <v>0</v>
      </c>
      <c r="I301" s="447"/>
      <c r="J301" s="392"/>
      <c r="K301" s="393"/>
      <c r="L301" s="111"/>
      <c r="M301" s="331"/>
      <c r="O301" s="331">
        <f t="shared" si="19"/>
        <v>1650</v>
      </c>
    </row>
    <row r="302" spans="1:15" ht="13.35" hidden="1" customHeight="1" outlineLevel="2">
      <c r="A302" s="198"/>
      <c r="B302" s="438"/>
      <c r="C302" s="670" t="str" cm="1">
        <f t="array" aca="1" ref="C302" ca="1">IF(ISBLANK(INDIRECT("'2.Rapport détaillé des coûts'!D"&amp;(O302-14))),"",INDIRECT("'2.Rapport détaillé des coûts'!D"&amp;(O302-14)))</f>
        <v/>
      </c>
      <c r="D302" s="671"/>
      <c r="E302" s="468"/>
      <c r="F302" s="451"/>
      <c r="G302" s="444" cm="1">
        <f t="array" aca="1" ref="G302" ca="1">INDIRECT("'2.Rapport détaillé des coûts'!G" &amp; O302)</f>
        <v>0</v>
      </c>
      <c r="H302" s="445">
        <f t="shared" ca="1" si="18"/>
        <v>0</v>
      </c>
      <c r="I302" s="447"/>
      <c r="J302" s="392"/>
      <c r="K302" s="393"/>
      <c r="L302" s="111"/>
      <c r="M302" s="331"/>
      <c r="O302" s="331">
        <f t="shared" si="19"/>
        <v>1658</v>
      </c>
    </row>
    <row r="303" spans="1:15" ht="13.35" hidden="1" customHeight="1" outlineLevel="2">
      <c r="A303" s="198"/>
      <c r="B303" s="438"/>
      <c r="C303" s="670" t="str" cm="1">
        <f t="array" aca="1" ref="C303" ca="1">IF(ISBLANK(INDIRECT("'2.Rapport détaillé des coûts'!D"&amp;(O303-14))),"",INDIRECT("'2.Rapport détaillé des coûts'!D"&amp;(O303-14)))</f>
        <v/>
      </c>
      <c r="D303" s="671"/>
      <c r="E303" s="468"/>
      <c r="F303" s="451"/>
      <c r="G303" s="444" cm="1">
        <f t="array" aca="1" ref="G303" ca="1">INDIRECT("'2.Rapport détaillé des coûts'!G" &amp; O303)</f>
        <v>0</v>
      </c>
      <c r="H303" s="445">
        <f t="shared" ca="1" si="18"/>
        <v>0</v>
      </c>
      <c r="I303" s="447"/>
      <c r="J303" s="392"/>
      <c r="K303" s="393"/>
      <c r="L303" s="111"/>
      <c r="M303" s="331"/>
      <c r="O303" s="331">
        <f t="shared" si="19"/>
        <v>1666</v>
      </c>
    </row>
    <row r="304" spans="1:15" ht="13.35" hidden="1" customHeight="1" outlineLevel="2">
      <c r="A304" s="198"/>
      <c r="B304" s="438"/>
      <c r="C304" s="670" t="str" cm="1">
        <f t="array" aca="1" ref="C304" ca="1">IF(ISBLANK(INDIRECT("'2.Rapport détaillé des coûts'!D"&amp;(O304-14))),"",INDIRECT("'2.Rapport détaillé des coûts'!D"&amp;(O304-14)))</f>
        <v/>
      </c>
      <c r="D304" s="671"/>
      <c r="E304" s="468"/>
      <c r="F304" s="451"/>
      <c r="G304" s="444" cm="1">
        <f t="array" aca="1" ref="G304" ca="1">INDIRECT("'2.Rapport détaillé des coûts'!G" &amp; O304)</f>
        <v>0</v>
      </c>
      <c r="H304" s="445">
        <f t="shared" ca="1" si="18"/>
        <v>0</v>
      </c>
      <c r="I304" s="447"/>
      <c r="J304" s="392"/>
      <c r="K304" s="393"/>
      <c r="L304" s="111"/>
      <c r="M304" s="331"/>
      <c r="O304" s="331">
        <f t="shared" si="19"/>
        <v>1674</v>
      </c>
    </row>
    <row r="305" spans="1:15" ht="13.35" hidden="1" customHeight="1" outlineLevel="2">
      <c r="A305" s="198"/>
      <c r="B305" s="438"/>
      <c r="C305" s="670" t="str" cm="1">
        <f t="array" aca="1" ref="C305" ca="1">IF(ISBLANK(INDIRECT("'2.Rapport détaillé des coûts'!D"&amp;(O305-14))),"",INDIRECT("'2.Rapport détaillé des coûts'!D"&amp;(O305-14)))</f>
        <v/>
      </c>
      <c r="D305" s="671"/>
      <c r="E305" s="469"/>
      <c r="F305" s="451"/>
      <c r="G305" s="444" cm="1">
        <f t="array" aca="1" ref="G305" ca="1">INDIRECT("'2.Rapport détaillé des coûts'!G" &amp; O305)</f>
        <v>0</v>
      </c>
      <c r="H305" s="445">
        <f t="shared" ca="1" si="18"/>
        <v>0</v>
      </c>
      <c r="I305" s="447"/>
      <c r="J305" s="392"/>
      <c r="K305" s="393"/>
      <c r="L305" s="111"/>
      <c r="M305" s="331"/>
      <c r="O305" s="331">
        <f t="shared" si="19"/>
        <v>1682</v>
      </c>
    </row>
    <row r="306" spans="1:15" ht="13.35" hidden="1" customHeight="1" outlineLevel="2">
      <c r="A306" s="198"/>
      <c r="B306" s="438"/>
      <c r="C306" s="670" t="str" cm="1">
        <f t="array" aca="1" ref="C306" ca="1">IF(ISBLANK(INDIRECT("'2.Rapport détaillé des coûts'!D"&amp;(O306-14))),"",INDIRECT("'2.Rapport détaillé des coûts'!D"&amp;(O306-14)))</f>
        <v/>
      </c>
      <c r="D306" s="671"/>
      <c r="E306" s="468"/>
      <c r="F306" s="451"/>
      <c r="G306" s="444" cm="1">
        <f t="array" aca="1" ref="G306" ca="1">INDIRECT("'2.Rapport détaillé des coûts'!G" &amp; O306)</f>
        <v>0</v>
      </c>
      <c r="H306" s="445">
        <f t="shared" ca="1" si="18"/>
        <v>0</v>
      </c>
      <c r="I306" s="447"/>
      <c r="J306" s="392"/>
      <c r="K306" s="393"/>
      <c r="L306" s="111"/>
      <c r="M306" s="331"/>
      <c r="O306" s="331">
        <f t="shared" si="19"/>
        <v>1690</v>
      </c>
    </row>
    <row r="307" spans="1:15" ht="13.35" hidden="1" customHeight="1" outlineLevel="2">
      <c r="A307" s="198"/>
      <c r="B307" s="438"/>
      <c r="C307" s="670" t="str" cm="1">
        <f t="array" aca="1" ref="C307" ca="1">IF(ISBLANK(INDIRECT("'2.Rapport détaillé des coûts'!D"&amp;(O307-14))),"",INDIRECT("'2.Rapport détaillé des coûts'!D"&amp;(O307-14)))</f>
        <v/>
      </c>
      <c r="D307" s="671"/>
      <c r="E307" s="468"/>
      <c r="F307" s="451"/>
      <c r="G307" s="444" cm="1">
        <f t="array" aca="1" ref="G307" ca="1">INDIRECT("'2.Rapport détaillé des coûts'!G" &amp; O307)</f>
        <v>0</v>
      </c>
      <c r="H307" s="445">
        <f t="shared" ca="1" si="18"/>
        <v>0</v>
      </c>
      <c r="I307" s="447"/>
      <c r="J307" s="392"/>
      <c r="K307" s="393"/>
      <c r="L307" s="111"/>
      <c r="M307" s="331"/>
      <c r="O307" s="331">
        <f t="shared" si="19"/>
        <v>1698</v>
      </c>
    </row>
    <row r="308" spans="1:15" ht="13.35" hidden="1" customHeight="1" outlineLevel="2" thickBot="1">
      <c r="A308" s="198"/>
      <c r="B308" s="438"/>
      <c r="C308" s="670" t="str" cm="1">
        <f t="array" aca="1" ref="C308" ca="1">IF(ISBLANK(INDIRECT("'2.Rapport détaillé des coûts'!D"&amp;(O308-14))),"",INDIRECT("'2.Rapport détaillé des coûts'!D"&amp;(O308-14)))</f>
        <v/>
      </c>
      <c r="D308" s="671"/>
      <c r="E308" s="470"/>
      <c r="F308" s="452"/>
      <c r="G308" s="444" cm="1">
        <f t="array" aca="1" ref="G308" ca="1">INDIRECT("'2.Rapport détaillé des coûts'!G" &amp; O308)</f>
        <v>0</v>
      </c>
      <c r="H308" s="445">
        <f t="shared" ca="1" si="18"/>
        <v>0</v>
      </c>
      <c r="I308" s="448"/>
      <c r="J308" s="392"/>
      <c r="K308" s="393"/>
      <c r="L308" s="111"/>
      <c r="M308" s="331"/>
      <c r="O308" s="331">
        <f>O307+8</f>
        <v>1706</v>
      </c>
    </row>
    <row r="309" spans="1:15" ht="13.35" hidden="1" customHeight="1" outlineLevel="2">
      <c r="A309" s="198"/>
      <c r="B309" s="111"/>
      <c r="C309" s="52"/>
      <c r="D309" s="220" t="s">
        <v>208</v>
      </c>
      <c r="E309" s="221">
        <f>SUM(E289:E308)</f>
        <v>0</v>
      </c>
      <c r="F309" s="66"/>
      <c r="G309" s="66"/>
      <c r="H309" s="66"/>
      <c r="I309" s="385">
        <f>SUM(I289:I308)</f>
        <v>0</v>
      </c>
      <c r="J309" s="66"/>
      <c r="K309" s="66"/>
      <c r="L309" s="111"/>
      <c r="M309" s="331"/>
    </row>
    <row r="310" spans="1:15" ht="13.35" hidden="1" customHeight="1" outlineLevel="1" collapsed="1" thickBot="1">
      <c r="A310" s="198"/>
      <c r="B310" s="111"/>
      <c r="C310" s="52"/>
      <c r="D310" s="54"/>
      <c r="E310" s="54"/>
      <c r="F310" s="66"/>
      <c r="G310" s="66"/>
      <c r="H310" s="66"/>
      <c r="I310" s="66"/>
      <c r="J310" s="66"/>
      <c r="K310" s="66"/>
      <c r="L310" s="52"/>
      <c r="M310" s="331"/>
    </row>
    <row r="311" spans="1:15" ht="29.25" hidden="1" customHeight="1" outlineLevel="1" thickBot="1">
      <c r="A311" s="198"/>
      <c r="B311" s="111"/>
      <c r="C311" s="404" t="s">
        <v>218</v>
      </c>
      <c r="D311" s="405" t="str">
        <f>IF('1.Demande d''admissibilité'!C61=0,"",'1.Demande d''admissibilité'!C61)</f>
        <v/>
      </c>
      <c r="E311" s="405"/>
      <c r="F311" s="405"/>
      <c r="G311" s="405"/>
      <c r="H311" s="406"/>
      <c r="I311" s="407" t="str">
        <f>D29</f>
        <v>PE2XX-XXXX</v>
      </c>
      <c r="J311" s="384"/>
      <c r="K311" s="390"/>
      <c r="L311" s="111"/>
      <c r="M311" s="331"/>
    </row>
    <row r="312" spans="1:15" ht="65.55" hidden="1" customHeight="1" outlineLevel="2" thickBot="1">
      <c r="A312" s="198"/>
      <c r="B312" s="111"/>
      <c r="C312" s="679" t="s">
        <v>202</v>
      </c>
      <c r="D312" s="680"/>
      <c r="E312" s="398" t="s">
        <v>203</v>
      </c>
      <c r="F312" s="399" t="s">
        <v>204</v>
      </c>
      <c r="G312" s="437" t="s">
        <v>205</v>
      </c>
      <c r="H312" s="437" t="s">
        <v>206</v>
      </c>
      <c r="I312" s="437" t="s">
        <v>207</v>
      </c>
      <c r="J312" s="391"/>
      <c r="K312" s="391"/>
      <c r="L312" s="52"/>
      <c r="M312" s="331"/>
    </row>
    <row r="313" spans="1:15" hidden="1" outlineLevel="2">
      <c r="A313" s="198"/>
      <c r="B313" s="438"/>
      <c r="C313" s="670" t="str" cm="1">
        <f t="array" aca="1" ref="C313" ca="1">IF(ISBLANK(INDIRECT("'2.Rapport détaillé des coûts'!D"&amp;(O313-14))),"",INDIRECT("'2.Rapport détaillé des coûts'!D"&amp;(O313-14)))</f>
        <v/>
      </c>
      <c r="D313" s="671"/>
      <c r="E313" s="473"/>
      <c r="F313" s="450"/>
      <c r="G313" s="444" cm="1">
        <f t="array" aca="1" ref="G313" ca="1">INDIRECT("'2.Rapport détaillé des coûts'!G" &amp; O313)</f>
        <v>0</v>
      </c>
      <c r="H313" s="445">
        <f t="shared" ref="H313:H332" ca="1" si="20">IFERROR(G313/F313,0)</f>
        <v>0</v>
      </c>
      <c r="I313" s="446"/>
      <c r="J313" s="392"/>
      <c r="K313" s="393"/>
      <c r="L313" s="111"/>
      <c r="M313" s="331"/>
      <c r="O313" s="331">
        <f>O308+13</f>
        <v>1719</v>
      </c>
    </row>
    <row r="314" spans="1:15" hidden="1" outlineLevel="2">
      <c r="A314" s="198"/>
      <c r="B314" s="438"/>
      <c r="C314" s="670" t="str" cm="1">
        <f t="array" aca="1" ref="C314" ca="1">IF(ISBLANK(INDIRECT("'2.Rapport détaillé des coûts'!D"&amp;(O314-14))),"",INDIRECT("'2.Rapport détaillé des coûts'!D"&amp;(O314-14)))</f>
        <v/>
      </c>
      <c r="D314" s="671"/>
      <c r="E314" s="469"/>
      <c r="F314" s="451"/>
      <c r="G314" s="444" cm="1">
        <f t="array" aca="1" ref="G314" ca="1">INDIRECT("'2.Rapport détaillé des coûts'!G" &amp; O314)</f>
        <v>0</v>
      </c>
      <c r="H314" s="445">
        <f t="shared" ca="1" si="20"/>
        <v>0</v>
      </c>
      <c r="I314" s="447"/>
      <c r="J314" s="392"/>
      <c r="K314" s="393"/>
      <c r="L314" s="111"/>
      <c r="M314" s="331"/>
      <c r="O314" s="331">
        <f>O313+8</f>
        <v>1727</v>
      </c>
    </row>
    <row r="315" spans="1:15" hidden="1" outlineLevel="2">
      <c r="A315" s="198"/>
      <c r="B315" s="438"/>
      <c r="C315" s="670" t="str" cm="1">
        <f t="array" aca="1" ref="C315" ca="1">IF(ISBLANK(INDIRECT("'2.Rapport détaillé des coûts'!D"&amp;(O315-14))),"",INDIRECT("'2.Rapport détaillé des coûts'!D"&amp;(O315-14)))</f>
        <v/>
      </c>
      <c r="D315" s="671"/>
      <c r="E315" s="468"/>
      <c r="F315" s="451"/>
      <c r="G315" s="444" cm="1">
        <f t="array" aca="1" ref="G315" ca="1">INDIRECT("'2.Rapport détaillé des coûts'!G" &amp; O315)</f>
        <v>0</v>
      </c>
      <c r="H315" s="445">
        <f t="shared" ca="1" si="20"/>
        <v>0</v>
      </c>
      <c r="I315" s="447"/>
      <c r="J315" s="392"/>
      <c r="K315" s="393"/>
      <c r="L315" s="111"/>
      <c r="M315" s="331"/>
      <c r="O315" s="331">
        <f t="shared" ref="O315:O331" si="21">O314+8</f>
        <v>1735</v>
      </c>
    </row>
    <row r="316" spans="1:15" hidden="1" outlineLevel="2">
      <c r="A316" s="198"/>
      <c r="B316" s="438"/>
      <c r="C316" s="670" t="str" cm="1">
        <f t="array" aca="1" ref="C316" ca="1">IF(ISBLANK(INDIRECT("'2.Rapport détaillé des coûts'!D"&amp;(O316-14))),"",INDIRECT("'2.Rapport détaillé des coûts'!D"&amp;(O316-14)))</f>
        <v/>
      </c>
      <c r="D316" s="671"/>
      <c r="E316" s="468"/>
      <c r="F316" s="451"/>
      <c r="G316" s="444" cm="1">
        <f t="array" aca="1" ref="G316" ca="1">INDIRECT("'2.Rapport détaillé des coûts'!G" &amp; O316)</f>
        <v>0</v>
      </c>
      <c r="H316" s="445">
        <f t="shared" ca="1" si="20"/>
        <v>0</v>
      </c>
      <c r="I316" s="447"/>
      <c r="J316" s="392"/>
      <c r="K316" s="393"/>
      <c r="L316" s="111"/>
      <c r="M316" s="331"/>
      <c r="O316" s="331">
        <f t="shared" si="21"/>
        <v>1743</v>
      </c>
    </row>
    <row r="317" spans="1:15" hidden="1" outlineLevel="2">
      <c r="A317" s="198"/>
      <c r="B317" s="438"/>
      <c r="C317" s="670" t="str" cm="1">
        <f t="array" aca="1" ref="C317" ca="1">IF(ISBLANK(INDIRECT("'2.Rapport détaillé des coûts'!D"&amp;(O317-14))),"",INDIRECT("'2.Rapport détaillé des coûts'!D"&amp;(O317-14)))</f>
        <v/>
      </c>
      <c r="D317" s="671"/>
      <c r="E317" s="468"/>
      <c r="F317" s="451"/>
      <c r="G317" s="444" cm="1">
        <f t="array" aca="1" ref="G317" ca="1">INDIRECT("'2.Rapport détaillé des coûts'!G" &amp; O317)</f>
        <v>0</v>
      </c>
      <c r="H317" s="445">
        <f t="shared" ca="1" si="20"/>
        <v>0</v>
      </c>
      <c r="I317" s="447"/>
      <c r="J317" s="392"/>
      <c r="K317" s="393"/>
      <c r="L317" s="111"/>
      <c r="M317" s="331"/>
      <c r="O317" s="331">
        <f t="shared" si="21"/>
        <v>1751</v>
      </c>
    </row>
    <row r="318" spans="1:15" hidden="1" outlineLevel="2">
      <c r="A318" s="198"/>
      <c r="B318" s="438"/>
      <c r="C318" s="670" t="str" cm="1">
        <f t="array" aca="1" ref="C318" ca="1">IF(ISBLANK(INDIRECT("'2.Rapport détaillé des coûts'!D"&amp;(O318-14))),"",INDIRECT("'2.Rapport détaillé des coûts'!D"&amp;(O318-14)))</f>
        <v/>
      </c>
      <c r="D318" s="671"/>
      <c r="E318" s="468"/>
      <c r="F318" s="451"/>
      <c r="G318" s="444" cm="1">
        <f t="array" aca="1" ref="G318" ca="1">INDIRECT("'2.Rapport détaillé des coûts'!G" &amp; O318)</f>
        <v>0</v>
      </c>
      <c r="H318" s="445">
        <f t="shared" ca="1" si="20"/>
        <v>0</v>
      </c>
      <c r="I318" s="447"/>
      <c r="J318" s="392"/>
      <c r="K318" s="393"/>
      <c r="L318" s="111"/>
      <c r="M318" s="331"/>
      <c r="O318" s="331">
        <f t="shared" si="21"/>
        <v>1759</v>
      </c>
    </row>
    <row r="319" spans="1:15" hidden="1" outlineLevel="2">
      <c r="A319" s="198"/>
      <c r="B319" s="438"/>
      <c r="C319" s="670" t="str" cm="1">
        <f t="array" aca="1" ref="C319" ca="1">IF(ISBLANK(INDIRECT("'2.Rapport détaillé des coûts'!D"&amp;(O319-14))),"",INDIRECT("'2.Rapport détaillé des coûts'!D"&amp;(O319-14)))</f>
        <v/>
      </c>
      <c r="D319" s="671"/>
      <c r="E319" s="469"/>
      <c r="F319" s="451"/>
      <c r="G319" s="444" cm="1">
        <f t="array" aca="1" ref="G319" ca="1">INDIRECT("'2.Rapport détaillé des coûts'!G" &amp; O319)</f>
        <v>0</v>
      </c>
      <c r="H319" s="445">
        <f t="shared" ca="1" si="20"/>
        <v>0</v>
      </c>
      <c r="I319" s="447"/>
      <c r="J319" s="392"/>
      <c r="K319" s="393"/>
      <c r="L319" s="111"/>
      <c r="M319" s="331"/>
      <c r="O319" s="331">
        <f t="shared" si="21"/>
        <v>1767</v>
      </c>
    </row>
    <row r="320" spans="1:15" hidden="1" outlineLevel="2">
      <c r="A320" s="198"/>
      <c r="B320" s="438"/>
      <c r="C320" s="670" t="str" cm="1">
        <f t="array" aca="1" ref="C320" ca="1">IF(ISBLANK(INDIRECT("'2.Rapport détaillé des coûts'!D"&amp;(O320-14))),"",INDIRECT("'2.Rapport détaillé des coûts'!D"&amp;(O320-14)))</f>
        <v/>
      </c>
      <c r="D320" s="671"/>
      <c r="E320" s="468"/>
      <c r="F320" s="451"/>
      <c r="G320" s="444" cm="1">
        <f t="array" aca="1" ref="G320" ca="1">INDIRECT("'2.Rapport détaillé des coûts'!G" &amp; O320)</f>
        <v>0</v>
      </c>
      <c r="H320" s="445">
        <f t="shared" ca="1" si="20"/>
        <v>0</v>
      </c>
      <c r="I320" s="447"/>
      <c r="J320" s="392"/>
      <c r="K320" s="393"/>
      <c r="L320" s="111"/>
      <c r="M320" s="331"/>
      <c r="O320" s="331">
        <f t="shared" si="21"/>
        <v>1775</v>
      </c>
    </row>
    <row r="321" spans="1:15" hidden="1" outlineLevel="2">
      <c r="A321" s="198"/>
      <c r="B321" s="438"/>
      <c r="C321" s="670" t="str" cm="1">
        <f t="array" aca="1" ref="C321" ca="1">IF(ISBLANK(INDIRECT("'2.Rapport détaillé des coûts'!D"&amp;(O321-14))),"",INDIRECT("'2.Rapport détaillé des coûts'!D"&amp;(O321-14)))</f>
        <v/>
      </c>
      <c r="D321" s="671"/>
      <c r="E321" s="468"/>
      <c r="F321" s="451"/>
      <c r="G321" s="444" cm="1">
        <f t="array" aca="1" ref="G321" ca="1">INDIRECT("'2.Rapport détaillé des coûts'!G" &amp; O321)</f>
        <v>0</v>
      </c>
      <c r="H321" s="445">
        <f t="shared" ca="1" si="20"/>
        <v>0</v>
      </c>
      <c r="I321" s="447"/>
      <c r="J321" s="392"/>
      <c r="K321" s="393"/>
      <c r="L321" s="111"/>
      <c r="M321" s="331"/>
      <c r="O321" s="331">
        <f t="shared" si="21"/>
        <v>1783</v>
      </c>
    </row>
    <row r="322" spans="1:15" hidden="1" outlineLevel="2">
      <c r="A322" s="198"/>
      <c r="B322" s="438"/>
      <c r="C322" s="670" t="str" cm="1">
        <f t="array" aca="1" ref="C322" ca="1">IF(ISBLANK(INDIRECT("'2.Rapport détaillé des coûts'!D"&amp;(O322-14))),"",INDIRECT("'2.Rapport détaillé des coûts'!D"&amp;(O322-14)))</f>
        <v/>
      </c>
      <c r="D322" s="671"/>
      <c r="E322" s="468"/>
      <c r="F322" s="451"/>
      <c r="G322" s="444" cm="1">
        <f t="array" aca="1" ref="G322" ca="1">INDIRECT("'2.Rapport détaillé des coûts'!G" &amp; O322)</f>
        <v>0</v>
      </c>
      <c r="H322" s="445">
        <f t="shared" ca="1" si="20"/>
        <v>0</v>
      </c>
      <c r="I322" s="447"/>
      <c r="J322" s="392"/>
      <c r="K322" s="393"/>
      <c r="L322" s="111"/>
      <c r="M322" s="331"/>
      <c r="O322" s="331">
        <f t="shared" si="21"/>
        <v>1791</v>
      </c>
    </row>
    <row r="323" spans="1:15" hidden="1" outlineLevel="2">
      <c r="A323" s="198"/>
      <c r="B323" s="438"/>
      <c r="C323" s="670" t="str" cm="1">
        <f t="array" aca="1" ref="C323" ca="1">IF(ISBLANK(INDIRECT("'2.Rapport détaillé des coûts'!D"&amp;(O323-14))),"",INDIRECT("'2.Rapport détaillé des coûts'!D"&amp;(O323-14)))</f>
        <v/>
      </c>
      <c r="D323" s="671"/>
      <c r="E323" s="468"/>
      <c r="F323" s="451"/>
      <c r="G323" s="444" cm="1">
        <f t="array" aca="1" ref="G323" ca="1">INDIRECT("'2.Rapport détaillé des coûts'!G" &amp; O323)</f>
        <v>0</v>
      </c>
      <c r="H323" s="445">
        <f t="shared" ca="1" si="20"/>
        <v>0</v>
      </c>
      <c r="I323" s="447"/>
      <c r="J323" s="392"/>
      <c r="K323" s="393"/>
      <c r="L323" s="111"/>
      <c r="M323" s="331"/>
      <c r="O323" s="331">
        <f t="shared" si="21"/>
        <v>1799</v>
      </c>
    </row>
    <row r="324" spans="1:15" hidden="1" outlineLevel="2">
      <c r="A324" s="198"/>
      <c r="B324" s="438"/>
      <c r="C324" s="670" t="str" cm="1">
        <f t="array" aca="1" ref="C324" ca="1">IF(ISBLANK(INDIRECT("'2.Rapport détaillé des coûts'!D"&amp;(O324-14))),"",INDIRECT("'2.Rapport détaillé des coûts'!D"&amp;(O324-14)))</f>
        <v/>
      </c>
      <c r="D324" s="671"/>
      <c r="E324" s="469"/>
      <c r="F324" s="451"/>
      <c r="G324" s="444" cm="1">
        <f t="array" aca="1" ref="G324" ca="1">INDIRECT("'2.Rapport détaillé des coûts'!G" &amp; O324)</f>
        <v>0</v>
      </c>
      <c r="H324" s="445">
        <f t="shared" ca="1" si="20"/>
        <v>0</v>
      </c>
      <c r="I324" s="447"/>
      <c r="J324" s="392"/>
      <c r="K324" s="393"/>
      <c r="L324" s="111"/>
      <c r="M324" s="331"/>
      <c r="O324" s="331">
        <f t="shared" si="21"/>
        <v>1807</v>
      </c>
    </row>
    <row r="325" spans="1:15" hidden="1" outlineLevel="2">
      <c r="A325" s="198"/>
      <c r="B325" s="438"/>
      <c r="C325" s="670" t="str" cm="1">
        <f t="array" aca="1" ref="C325" ca="1">IF(ISBLANK(INDIRECT("'2.Rapport détaillé des coûts'!D"&amp;(O325-14))),"",INDIRECT("'2.Rapport détaillé des coûts'!D"&amp;(O325-14)))</f>
        <v/>
      </c>
      <c r="D325" s="671"/>
      <c r="E325" s="468"/>
      <c r="F325" s="451"/>
      <c r="G325" s="444" cm="1">
        <f t="array" aca="1" ref="G325" ca="1">INDIRECT("'2.Rapport détaillé des coûts'!G" &amp; O325)</f>
        <v>0</v>
      </c>
      <c r="H325" s="445">
        <f t="shared" ca="1" si="20"/>
        <v>0</v>
      </c>
      <c r="I325" s="447"/>
      <c r="J325" s="392"/>
      <c r="K325" s="393"/>
      <c r="L325" s="111"/>
      <c r="M325" s="331"/>
      <c r="O325" s="331">
        <f t="shared" si="21"/>
        <v>1815</v>
      </c>
    </row>
    <row r="326" spans="1:15" hidden="1" outlineLevel="2">
      <c r="A326" s="198"/>
      <c r="B326" s="438"/>
      <c r="C326" s="670" t="str" cm="1">
        <f t="array" aca="1" ref="C326" ca="1">IF(ISBLANK(INDIRECT("'2.Rapport détaillé des coûts'!D"&amp;(O326-14))),"",INDIRECT("'2.Rapport détaillé des coûts'!D"&amp;(O326-14)))</f>
        <v/>
      </c>
      <c r="D326" s="671"/>
      <c r="E326" s="468"/>
      <c r="F326" s="451"/>
      <c r="G326" s="444" cm="1">
        <f t="array" aca="1" ref="G326" ca="1">INDIRECT("'2.Rapport détaillé des coûts'!G" &amp; O326)</f>
        <v>0</v>
      </c>
      <c r="H326" s="445">
        <f t="shared" ca="1" si="20"/>
        <v>0</v>
      </c>
      <c r="I326" s="447"/>
      <c r="J326" s="392"/>
      <c r="K326" s="393"/>
      <c r="L326" s="111"/>
      <c r="M326" s="331"/>
      <c r="O326" s="331">
        <f t="shared" si="21"/>
        <v>1823</v>
      </c>
    </row>
    <row r="327" spans="1:15" hidden="1" outlineLevel="2">
      <c r="A327" s="198"/>
      <c r="B327" s="438"/>
      <c r="C327" s="670" t="str" cm="1">
        <f t="array" aca="1" ref="C327" ca="1">IF(ISBLANK(INDIRECT("'2.Rapport détaillé des coûts'!D"&amp;(O327-14))),"",INDIRECT("'2.Rapport détaillé des coûts'!D"&amp;(O327-14)))</f>
        <v/>
      </c>
      <c r="D327" s="671"/>
      <c r="E327" s="468"/>
      <c r="F327" s="451"/>
      <c r="G327" s="444" cm="1">
        <f t="array" aca="1" ref="G327" ca="1">INDIRECT("'2.Rapport détaillé des coûts'!G" &amp; O327)</f>
        <v>0</v>
      </c>
      <c r="H327" s="445">
        <f t="shared" ca="1" si="20"/>
        <v>0</v>
      </c>
      <c r="I327" s="447"/>
      <c r="J327" s="392"/>
      <c r="K327" s="393"/>
      <c r="L327" s="111"/>
      <c r="M327" s="331"/>
      <c r="O327" s="331">
        <f t="shared" si="21"/>
        <v>1831</v>
      </c>
    </row>
    <row r="328" spans="1:15" hidden="1" outlineLevel="2">
      <c r="A328" s="198"/>
      <c r="B328" s="438"/>
      <c r="C328" s="670" t="str" cm="1">
        <f t="array" aca="1" ref="C328" ca="1">IF(ISBLANK(INDIRECT("'2.Rapport détaillé des coûts'!D"&amp;(O328-14))),"",INDIRECT("'2.Rapport détaillé des coûts'!D"&amp;(O328-14)))</f>
        <v/>
      </c>
      <c r="D328" s="671"/>
      <c r="E328" s="468"/>
      <c r="F328" s="451"/>
      <c r="G328" s="444" cm="1">
        <f t="array" aca="1" ref="G328" ca="1">INDIRECT("'2.Rapport détaillé des coûts'!G" &amp; O328)</f>
        <v>0</v>
      </c>
      <c r="H328" s="445">
        <f t="shared" ca="1" si="20"/>
        <v>0</v>
      </c>
      <c r="I328" s="447"/>
      <c r="J328" s="392"/>
      <c r="K328" s="393"/>
      <c r="L328" s="111"/>
      <c r="M328" s="331"/>
      <c r="O328" s="331">
        <f t="shared" si="21"/>
        <v>1839</v>
      </c>
    </row>
    <row r="329" spans="1:15" hidden="1" outlineLevel="2">
      <c r="A329" s="198"/>
      <c r="B329" s="438"/>
      <c r="C329" s="670" t="str" cm="1">
        <f t="array" aca="1" ref="C329" ca="1">IF(ISBLANK(INDIRECT("'2.Rapport détaillé des coûts'!D"&amp;(O329-14))),"",INDIRECT("'2.Rapport détaillé des coûts'!D"&amp;(O329-14)))</f>
        <v/>
      </c>
      <c r="D329" s="671"/>
      <c r="E329" s="469"/>
      <c r="F329" s="451"/>
      <c r="G329" s="444" cm="1">
        <f t="array" aca="1" ref="G329" ca="1">INDIRECT("'2.Rapport détaillé des coûts'!G" &amp; O329)</f>
        <v>0</v>
      </c>
      <c r="H329" s="445">
        <f t="shared" ca="1" si="20"/>
        <v>0</v>
      </c>
      <c r="I329" s="447"/>
      <c r="J329" s="392"/>
      <c r="K329" s="393"/>
      <c r="L329" s="111"/>
      <c r="M329" s="331"/>
      <c r="O329" s="331">
        <f t="shared" si="21"/>
        <v>1847</v>
      </c>
    </row>
    <row r="330" spans="1:15" hidden="1" outlineLevel="2">
      <c r="A330" s="198"/>
      <c r="B330" s="438"/>
      <c r="C330" s="670" t="str" cm="1">
        <f t="array" aca="1" ref="C330" ca="1">IF(ISBLANK(INDIRECT("'2.Rapport détaillé des coûts'!D"&amp;(O330-14))),"",INDIRECT("'2.Rapport détaillé des coûts'!D"&amp;(O330-14)))</f>
        <v/>
      </c>
      <c r="D330" s="671"/>
      <c r="E330" s="468"/>
      <c r="F330" s="451"/>
      <c r="G330" s="444" cm="1">
        <f t="array" aca="1" ref="G330" ca="1">INDIRECT("'2.Rapport détaillé des coûts'!G" &amp; O330)</f>
        <v>0</v>
      </c>
      <c r="H330" s="445">
        <f t="shared" ca="1" si="20"/>
        <v>0</v>
      </c>
      <c r="I330" s="447"/>
      <c r="J330" s="392"/>
      <c r="K330" s="393"/>
      <c r="L330" s="111"/>
      <c r="M330" s="331"/>
      <c r="O330" s="331">
        <f t="shared" si="21"/>
        <v>1855</v>
      </c>
    </row>
    <row r="331" spans="1:15" hidden="1" outlineLevel="2">
      <c r="A331" s="198"/>
      <c r="B331" s="438"/>
      <c r="C331" s="670" t="str" cm="1">
        <f t="array" aca="1" ref="C331" ca="1">IF(ISBLANK(INDIRECT("'2.Rapport détaillé des coûts'!D"&amp;(O331-14))),"",INDIRECT("'2.Rapport détaillé des coûts'!D"&amp;(O331-14)))</f>
        <v/>
      </c>
      <c r="D331" s="671"/>
      <c r="E331" s="468"/>
      <c r="F331" s="451"/>
      <c r="G331" s="444" cm="1">
        <f t="array" aca="1" ref="G331" ca="1">INDIRECT("'2.Rapport détaillé des coûts'!G" &amp; O331)</f>
        <v>0</v>
      </c>
      <c r="H331" s="445">
        <f t="shared" ca="1" si="20"/>
        <v>0</v>
      </c>
      <c r="I331" s="447"/>
      <c r="J331" s="392"/>
      <c r="K331" s="393"/>
      <c r="L331" s="111"/>
      <c r="M331" s="331"/>
      <c r="O331" s="331">
        <f t="shared" si="21"/>
        <v>1863</v>
      </c>
    </row>
    <row r="332" spans="1:15" ht="14.4" hidden="1" outlineLevel="2" thickBot="1">
      <c r="A332" s="198"/>
      <c r="B332" s="438"/>
      <c r="C332" s="670" t="str" cm="1">
        <f t="array" aca="1" ref="C332" ca="1">IF(ISBLANK(INDIRECT("'2.Rapport détaillé des coûts'!D"&amp;(O332-14))),"",INDIRECT("'2.Rapport détaillé des coûts'!D"&amp;(O332-14)))</f>
        <v/>
      </c>
      <c r="D332" s="671"/>
      <c r="E332" s="470"/>
      <c r="F332" s="452"/>
      <c r="G332" s="444" cm="1">
        <f t="array" aca="1" ref="G332" ca="1">INDIRECT("'2.Rapport détaillé des coûts'!G" &amp; O332)</f>
        <v>0</v>
      </c>
      <c r="H332" s="445">
        <f t="shared" ca="1" si="20"/>
        <v>0</v>
      </c>
      <c r="I332" s="448"/>
      <c r="J332" s="392"/>
      <c r="K332" s="393"/>
      <c r="L332" s="111"/>
      <c r="M332" s="331"/>
      <c r="O332" s="331">
        <f>O331+8</f>
        <v>1871</v>
      </c>
    </row>
    <row r="333" spans="1:15" hidden="1" outlineLevel="2">
      <c r="A333" s="198"/>
      <c r="B333" s="111"/>
      <c r="C333" s="52"/>
      <c r="D333" s="220" t="s">
        <v>208</v>
      </c>
      <c r="E333" s="221">
        <f>SUM(E313:E332)</f>
        <v>0</v>
      </c>
      <c r="F333" s="66"/>
      <c r="G333" s="66"/>
      <c r="H333" s="66"/>
      <c r="I333" s="385">
        <f>SUM(I313:I332)</f>
        <v>0</v>
      </c>
      <c r="J333" s="66"/>
      <c r="K333" s="66"/>
      <c r="L333" s="111"/>
      <c r="M333" s="331"/>
    </row>
    <row r="334" spans="1:15" ht="14.1" hidden="1" customHeight="1" outlineLevel="1" collapsed="1" thickBot="1">
      <c r="A334" s="198"/>
      <c r="B334" s="111"/>
      <c r="C334" s="52"/>
      <c r="D334" s="54"/>
      <c r="E334" s="54"/>
      <c r="F334" s="66"/>
      <c r="G334" s="66"/>
      <c r="H334" s="66"/>
      <c r="I334" s="66"/>
      <c r="J334" s="66"/>
      <c r="K334" s="66"/>
      <c r="L334" s="52"/>
      <c r="M334" s="331"/>
    </row>
    <row r="335" spans="1:15" ht="29.25" hidden="1" customHeight="1" outlineLevel="1" thickBot="1">
      <c r="A335" s="198"/>
      <c r="B335" s="111"/>
      <c r="C335" s="400" t="s">
        <v>219</v>
      </c>
      <c r="D335" s="401" t="str">
        <f>IF('1.Demande d''admissibilité'!C62=0,"",'1.Demande d''admissibilité'!C62)</f>
        <v/>
      </c>
      <c r="E335" s="401"/>
      <c r="F335" s="401"/>
      <c r="G335" s="401"/>
      <c r="H335" s="402"/>
      <c r="I335" s="403" t="str">
        <f>D31</f>
        <v>PE2XX-XXXX</v>
      </c>
      <c r="J335" s="384"/>
      <c r="K335" s="390"/>
      <c r="L335" s="111"/>
      <c r="M335" s="331"/>
    </row>
    <row r="336" spans="1:15" ht="65.849999999999994" hidden="1" customHeight="1" outlineLevel="2" thickBot="1">
      <c r="A336" s="198"/>
      <c r="B336" s="111"/>
      <c r="C336" s="679" t="s">
        <v>202</v>
      </c>
      <c r="D336" s="680"/>
      <c r="E336" s="398" t="s">
        <v>203</v>
      </c>
      <c r="F336" s="399" t="s">
        <v>204</v>
      </c>
      <c r="G336" s="437" t="s">
        <v>205</v>
      </c>
      <c r="H336" s="437" t="s">
        <v>206</v>
      </c>
      <c r="I336" s="437" t="s">
        <v>207</v>
      </c>
      <c r="J336" s="391"/>
      <c r="K336" s="391"/>
      <c r="L336" s="52"/>
      <c r="M336" s="331"/>
    </row>
    <row r="337" spans="1:15" hidden="1" outlineLevel="2">
      <c r="A337" s="198"/>
      <c r="B337" s="438"/>
      <c r="C337" s="670" t="str" cm="1">
        <f t="array" aca="1" ref="C337" ca="1">IF(ISBLANK(INDIRECT("'2.Rapport détaillé des coûts'!D"&amp;(O337-14))),"",INDIRECT("'2.Rapport détaillé des coûts'!D"&amp;(O337-14)))</f>
        <v/>
      </c>
      <c r="D337" s="671"/>
      <c r="E337" s="473"/>
      <c r="F337" s="450"/>
      <c r="G337" s="444" cm="1">
        <f t="array" aca="1" ref="G337" ca="1">INDIRECT("'2.Rapport détaillé des coûts'!G" &amp; O337)</f>
        <v>0</v>
      </c>
      <c r="H337" s="445">
        <f t="shared" ref="H337:H356" ca="1" si="22">IFERROR(G337/F337,0)</f>
        <v>0</v>
      </c>
      <c r="I337" s="446"/>
      <c r="J337" s="392"/>
      <c r="K337" s="393"/>
      <c r="L337" s="111"/>
      <c r="M337" s="331"/>
      <c r="O337" s="331">
        <f>O332+13</f>
        <v>1884</v>
      </c>
    </row>
    <row r="338" spans="1:15" hidden="1" outlineLevel="2">
      <c r="A338" s="198"/>
      <c r="B338" s="438"/>
      <c r="C338" s="670" t="str" cm="1">
        <f t="array" aca="1" ref="C338" ca="1">IF(ISBLANK(INDIRECT("'2.Rapport détaillé des coûts'!D"&amp;(O338-14))),"",INDIRECT("'2.Rapport détaillé des coûts'!D"&amp;(O338-14)))</f>
        <v/>
      </c>
      <c r="D338" s="671"/>
      <c r="E338" s="469"/>
      <c r="F338" s="451"/>
      <c r="G338" s="444" cm="1">
        <f t="array" aca="1" ref="G338" ca="1">INDIRECT("'2.Rapport détaillé des coûts'!G" &amp; O338)</f>
        <v>0</v>
      </c>
      <c r="H338" s="445">
        <f t="shared" ca="1" si="22"/>
        <v>0</v>
      </c>
      <c r="I338" s="447"/>
      <c r="J338" s="392"/>
      <c r="K338" s="393"/>
      <c r="L338" s="111"/>
      <c r="M338" s="331"/>
      <c r="O338" s="331">
        <f>O337+8</f>
        <v>1892</v>
      </c>
    </row>
    <row r="339" spans="1:15" hidden="1" outlineLevel="2">
      <c r="A339" s="198"/>
      <c r="B339" s="438"/>
      <c r="C339" s="670" t="str" cm="1">
        <f t="array" aca="1" ref="C339" ca="1">IF(ISBLANK(INDIRECT("'2.Rapport détaillé des coûts'!D"&amp;(O339-14))),"",INDIRECT("'2.Rapport détaillé des coûts'!D"&amp;(O339-14)))</f>
        <v/>
      </c>
      <c r="D339" s="671"/>
      <c r="E339" s="468"/>
      <c r="F339" s="451"/>
      <c r="G339" s="444" cm="1">
        <f t="array" aca="1" ref="G339" ca="1">INDIRECT("'2.Rapport détaillé des coûts'!G" &amp; O339)</f>
        <v>0</v>
      </c>
      <c r="H339" s="445">
        <f t="shared" ca="1" si="22"/>
        <v>0</v>
      </c>
      <c r="I339" s="447"/>
      <c r="J339" s="392"/>
      <c r="K339" s="393"/>
      <c r="L339" s="111"/>
      <c r="M339" s="331"/>
      <c r="O339" s="331">
        <f t="shared" ref="O339:O355" si="23">O338+8</f>
        <v>1900</v>
      </c>
    </row>
    <row r="340" spans="1:15" hidden="1" outlineLevel="2">
      <c r="A340" s="198"/>
      <c r="B340" s="438"/>
      <c r="C340" s="670" t="str" cm="1">
        <f t="array" aca="1" ref="C340" ca="1">IF(ISBLANK(INDIRECT("'2.Rapport détaillé des coûts'!D"&amp;(O340-14))),"",INDIRECT("'2.Rapport détaillé des coûts'!D"&amp;(O340-14)))</f>
        <v/>
      </c>
      <c r="D340" s="671"/>
      <c r="E340" s="468"/>
      <c r="F340" s="451"/>
      <c r="G340" s="444" cm="1">
        <f t="array" aca="1" ref="G340" ca="1">INDIRECT("'2.Rapport détaillé des coûts'!G" &amp; O340)</f>
        <v>0</v>
      </c>
      <c r="H340" s="445">
        <f t="shared" ca="1" si="22"/>
        <v>0</v>
      </c>
      <c r="I340" s="447"/>
      <c r="J340" s="392"/>
      <c r="K340" s="393"/>
      <c r="L340" s="111"/>
      <c r="M340" s="331"/>
      <c r="O340" s="331">
        <f t="shared" si="23"/>
        <v>1908</v>
      </c>
    </row>
    <row r="341" spans="1:15" hidden="1" outlineLevel="2">
      <c r="A341" s="198"/>
      <c r="B341" s="438"/>
      <c r="C341" s="670" t="str" cm="1">
        <f t="array" aca="1" ref="C341" ca="1">IF(ISBLANK(INDIRECT("'2.Rapport détaillé des coûts'!D"&amp;(O341-14))),"",INDIRECT("'2.Rapport détaillé des coûts'!D"&amp;(O341-14)))</f>
        <v/>
      </c>
      <c r="D341" s="671"/>
      <c r="E341" s="468"/>
      <c r="F341" s="451"/>
      <c r="G341" s="444" cm="1">
        <f t="array" aca="1" ref="G341" ca="1">INDIRECT("'2.Rapport détaillé des coûts'!G" &amp; O341)</f>
        <v>0</v>
      </c>
      <c r="H341" s="445">
        <f t="shared" ca="1" si="22"/>
        <v>0</v>
      </c>
      <c r="I341" s="447"/>
      <c r="J341" s="392"/>
      <c r="K341" s="393"/>
      <c r="L341" s="111"/>
      <c r="M341" s="331"/>
      <c r="O341" s="331">
        <f t="shared" si="23"/>
        <v>1916</v>
      </c>
    </row>
    <row r="342" spans="1:15" hidden="1" outlineLevel="2">
      <c r="A342" s="198"/>
      <c r="B342" s="438"/>
      <c r="C342" s="670" t="str" cm="1">
        <f t="array" aca="1" ref="C342" ca="1">IF(ISBLANK(INDIRECT("'2.Rapport détaillé des coûts'!D"&amp;(O342-14))),"",INDIRECT("'2.Rapport détaillé des coûts'!D"&amp;(O342-14)))</f>
        <v/>
      </c>
      <c r="D342" s="671"/>
      <c r="E342" s="468"/>
      <c r="F342" s="451"/>
      <c r="G342" s="444" cm="1">
        <f t="array" aca="1" ref="G342" ca="1">INDIRECT("'2.Rapport détaillé des coûts'!G" &amp; O342)</f>
        <v>0</v>
      </c>
      <c r="H342" s="445">
        <f t="shared" ca="1" si="22"/>
        <v>0</v>
      </c>
      <c r="I342" s="447"/>
      <c r="J342" s="392"/>
      <c r="K342" s="393"/>
      <c r="L342" s="111"/>
      <c r="M342" s="331"/>
      <c r="O342" s="331">
        <f t="shared" si="23"/>
        <v>1924</v>
      </c>
    </row>
    <row r="343" spans="1:15" hidden="1" outlineLevel="2">
      <c r="A343" s="198"/>
      <c r="B343" s="438"/>
      <c r="C343" s="670" t="str" cm="1">
        <f t="array" aca="1" ref="C343" ca="1">IF(ISBLANK(INDIRECT("'2.Rapport détaillé des coûts'!D"&amp;(O343-14))),"",INDIRECT("'2.Rapport détaillé des coûts'!D"&amp;(O343-14)))</f>
        <v/>
      </c>
      <c r="D343" s="671"/>
      <c r="E343" s="469"/>
      <c r="F343" s="451"/>
      <c r="G343" s="444" cm="1">
        <f t="array" aca="1" ref="G343" ca="1">INDIRECT("'2.Rapport détaillé des coûts'!G" &amp; O343)</f>
        <v>0</v>
      </c>
      <c r="H343" s="445">
        <f t="shared" ca="1" si="22"/>
        <v>0</v>
      </c>
      <c r="I343" s="447"/>
      <c r="J343" s="392"/>
      <c r="K343" s="393"/>
      <c r="L343" s="111"/>
      <c r="M343" s="331"/>
      <c r="O343" s="331">
        <f t="shared" si="23"/>
        <v>1932</v>
      </c>
    </row>
    <row r="344" spans="1:15" hidden="1" outlineLevel="2">
      <c r="A344" s="198"/>
      <c r="B344" s="438"/>
      <c r="C344" s="670" t="str" cm="1">
        <f t="array" aca="1" ref="C344" ca="1">IF(ISBLANK(INDIRECT("'2.Rapport détaillé des coûts'!D"&amp;(O344-14))),"",INDIRECT("'2.Rapport détaillé des coûts'!D"&amp;(O344-14)))</f>
        <v/>
      </c>
      <c r="D344" s="671"/>
      <c r="E344" s="468"/>
      <c r="F344" s="451"/>
      <c r="G344" s="444" cm="1">
        <f t="array" aca="1" ref="G344" ca="1">INDIRECT("'2.Rapport détaillé des coûts'!G" &amp; O344)</f>
        <v>0</v>
      </c>
      <c r="H344" s="445">
        <f t="shared" ca="1" si="22"/>
        <v>0</v>
      </c>
      <c r="I344" s="447"/>
      <c r="J344" s="392"/>
      <c r="K344" s="393"/>
      <c r="L344" s="111"/>
      <c r="M344" s="331"/>
      <c r="O344" s="331">
        <f t="shared" si="23"/>
        <v>1940</v>
      </c>
    </row>
    <row r="345" spans="1:15" hidden="1" outlineLevel="2">
      <c r="A345" s="198"/>
      <c r="B345" s="438"/>
      <c r="C345" s="670" t="str" cm="1">
        <f t="array" aca="1" ref="C345" ca="1">IF(ISBLANK(INDIRECT("'2.Rapport détaillé des coûts'!D"&amp;(O345-14))),"",INDIRECT("'2.Rapport détaillé des coûts'!D"&amp;(O345-14)))</f>
        <v/>
      </c>
      <c r="D345" s="671"/>
      <c r="E345" s="468"/>
      <c r="F345" s="451"/>
      <c r="G345" s="444" cm="1">
        <f t="array" aca="1" ref="G345" ca="1">INDIRECT("'2.Rapport détaillé des coûts'!G" &amp; O345)</f>
        <v>0</v>
      </c>
      <c r="H345" s="445">
        <f t="shared" ca="1" si="22"/>
        <v>0</v>
      </c>
      <c r="I345" s="447"/>
      <c r="J345" s="392"/>
      <c r="K345" s="393"/>
      <c r="L345" s="111"/>
      <c r="M345" s="331"/>
      <c r="O345" s="331">
        <f t="shared" si="23"/>
        <v>1948</v>
      </c>
    </row>
    <row r="346" spans="1:15" hidden="1" outlineLevel="2">
      <c r="A346" s="198"/>
      <c r="B346" s="438"/>
      <c r="C346" s="670" t="str" cm="1">
        <f t="array" aca="1" ref="C346" ca="1">IF(ISBLANK(INDIRECT("'2.Rapport détaillé des coûts'!D"&amp;(O346-14))),"",INDIRECT("'2.Rapport détaillé des coûts'!D"&amp;(O346-14)))</f>
        <v/>
      </c>
      <c r="D346" s="671"/>
      <c r="E346" s="468"/>
      <c r="F346" s="451"/>
      <c r="G346" s="444" cm="1">
        <f t="array" aca="1" ref="G346" ca="1">INDIRECT("'2.Rapport détaillé des coûts'!G" &amp; O346)</f>
        <v>0</v>
      </c>
      <c r="H346" s="445">
        <f t="shared" ca="1" si="22"/>
        <v>0</v>
      </c>
      <c r="I346" s="447"/>
      <c r="J346" s="392"/>
      <c r="K346" s="393"/>
      <c r="L346" s="111"/>
      <c r="M346" s="331"/>
      <c r="O346" s="331">
        <f t="shared" si="23"/>
        <v>1956</v>
      </c>
    </row>
    <row r="347" spans="1:15" hidden="1" outlineLevel="2">
      <c r="A347" s="198"/>
      <c r="B347" s="438"/>
      <c r="C347" s="670" t="str" cm="1">
        <f t="array" aca="1" ref="C347" ca="1">IF(ISBLANK(INDIRECT("'2.Rapport détaillé des coûts'!D"&amp;(O347-14))),"",INDIRECT("'2.Rapport détaillé des coûts'!D"&amp;(O347-14)))</f>
        <v/>
      </c>
      <c r="D347" s="671"/>
      <c r="E347" s="468"/>
      <c r="F347" s="451"/>
      <c r="G347" s="444" cm="1">
        <f t="array" aca="1" ref="G347" ca="1">INDIRECT("'2.Rapport détaillé des coûts'!G" &amp; O347)</f>
        <v>0</v>
      </c>
      <c r="H347" s="445">
        <f t="shared" ca="1" si="22"/>
        <v>0</v>
      </c>
      <c r="I347" s="447"/>
      <c r="J347" s="392"/>
      <c r="K347" s="393"/>
      <c r="L347" s="111"/>
      <c r="M347" s="331"/>
      <c r="O347" s="331">
        <f t="shared" si="23"/>
        <v>1964</v>
      </c>
    </row>
    <row r="348" spans="1:15" hidden="1" outlineLevel="2">
      <c r="A348" s="198"/>
      <c r="B348" s="438"/>
      <c r="C348" s="670" t="str" cm="1">
        <f t="array" aca="1" ref="C348" ca="1">IF(ISBLANK(INDIRECT("'2.Rapport détaillé des coûts'!D"&amp;(O348-14))),"",INDIRECT("'2.Rapport détaillé des coûts'!D"&amp;(O348-14)))</f>
        <v/>
      </c>
      <c r="D348" s="671"/>
      <c r="E348" s="469"/>
      <c r="F348" s="451"/>
      <c r="G348" s="444" cm="1">
        <f t="array" aca="1" ref="G348" ca="1">INDIRECT("'2.Rapport détaillé des coûts'!G" &amp; O348)</f>
        <v>0</v>
      </c>
      <c r="H348" s="445">
        <f t="shared" ca="1" si="22"/>
        <v>0</v>
      </c>
      <c r="I348" s="447"/>
      <c r="J348" s="392"/>
      <c r="K348" s="393"/>
      <c r="L348" s="111"/>
      <c r="M348" s="331"/>
      <c r="O348" s="331">
        <f t="shared" si="23"/>
        <v>1972</v>
      </c>
    </row>
    <row r="349" spans="1:15" hidden="1" outlineLevel="2">
      <c r="A349" s="198"/>
      <c r="B349" s="438"/>
      <c r="C349" s="670" t="str" cm="1">
        <f t="array" aca="1" ref="C349" ca="1">IF(ISBLANK(INDIRECT("'2.Rapport détaillé des coûts'!D"&amp;(O349-14))),"",INDIRECT("'2.Rapport détaillé des coûts'!D"&amp;(O349-14)))</f>
        <v/>
      </c>
      <c r="D349" s="671"/>
      <c r="E349" s="468"/>
      <c r="F349" s="451"/>
      <c r="G349" s="444" cm="1">
        <f t="array" aca="1" ref="G349" ca="1">INDIRECT("'2.Rapport détaillé des coûts'!G" &amp; O349)</f>
        <v>0</v>
      </c>
      <c r="H349" s="445">
        <f t="shared" ca="1" si="22"/>
        <v>0</v>
      </c>
      <c r="I349" s="447"/>
      <c r="J349" s="392"/>
      <c r="K349" s="393"/>
      <c r="L349" s="111"/>
      <c r="M349" s="331"/>
      <c r="O349" s="331">
        <f t="shared" si="23"/>
        <v>1980</v>
      </c>
    </row>
    <row r="350" spans="1:15" hidden="1" outlineLevel="2">
      <c r="A350" s="198"/>
      <c r="B350" s="438"/>
      <c r="C350" s="670" t="str" cm="1">
        <f t="array" aca="1" ref="C350" ca="1">IF(ISBLANK(INDIRECT("'2.Rapport détaillé des coûts'!D"&amp;(O350-14))),"",INDIRECT("'2.Rapport détaillé des coûts'!D"&amp;(O350-14)))</f>
        <v/>
      </c>
      <c r="D350" s="671"/>
      <c r="E350" s="468"/>
      <c r="F350" s="451"/>
      <c r="G350" s="444" cm="1">
        <f t="array" aca="1" ref="G350" ca="1">INDIRECT("'2.Rapport détaillé des coûts'!G" &amp; O350)</f>
        <v>0</v>
      </c>
      <c r="H350" s="445">
        <f t="shared" ca="1" si="22"/>
        <v>0</v>
      </c>
      <c r="I350" s="447"/>
      <c r="J350" s="392"/>
      <c r="K350" s="393"/>
      <c r="L350" s="111"/>
      <c r="M350" s="331"/>
      <c r="O350" s="331">
        <f t="shared" si="23"/>
        <v>1988</v>
      </c>
    </row>
    <row r="351" spans="1:15" hidden="1" outlineLevel="2">
      <c r="A351" s="198"/>
      <c r="B351" s="438"/>
      <c r="C351" s="670" t="str" cm="1">
        <f t="array" aca="1" ref="C351" ca="1">IF(ISBLANK(INDIRECT("'2.Rapport détaillé des coûts'!D"&amp;(O351-14))),"",INDIRECT("'2.Rapport détaillé des coûts'!D"&amp;(O351-14)))</f>
        <v/>
      </c>
      <c r="D351" s="671"/>
      <c r="E351" s="468"/>
      <c r="F351" s="451"/>
      <c r="G351" s="444" cm="1">
        <f t="array" aca="1" ref="G351" ca="1">INDIRECT("'2.Rapport détaillé des coûts'!G" &amp; O351)</f>
        <v>0</v>
      </c>
      <c r="H351" s="445">
        <f t="shared" ca="1" si="22"/>
        <v>0</v>
      </c>
      <c r="I351" s="447"/>
      <c r="J351" s="392"/>
      <c r="K351" s="393"/>
      <c r="L351" s="111"/>
      <c r="M351" s="331"/>
      <c r="O351" s="331">
        <f t="shared" si="23"/>
        <v>1996</v>
      </c>
    </row>
    <row r="352" spans="1:15" hidden="1" outlineLevel="2">
      <c r="A352" s="198"/>
      <c r="B352" s="438"/>
      <c r="C352" s="670" t="str" cm="1">
        <f t="array" aca="1" ref="C352" ca="1">IF(ISBLANK(INDIRECT("'2.Rapport détaillé des coûts'!D"&amp;(O352-14))),"",INDIRECT("'2.Rapport détaillé des coûts'!D"&amp;(O352-14)))</f>
        <v/>
      </c>
      <c r="D352" s="671"/>
      <c r="E352" s="468"/>
      <c r="F352" s="451"/>
      <c r="G352" s="444" cm="1">
        <f t="array" aca="1" ref="G352" ca="1">INDIRECT("'2.Rapport détaillé des coûts'!G" &amp; O352)</f>
        <v>0</v>
      </c>
      <c r="H352" s="445">
        <f t="shared" ca="1" si="22"/>
        <v>0</v>
      </c>
      <c r="I352" s="447"/>
      <c r="J352" s="392"/>
      <c r="K352" s="393"/>
      <c r="L352" s="111"/>
      <c r="M352" s="331"/>
      <c r="O352" s="331">
        <f t="shared" si="23"/>
        <v>2004</v>
      </c>
    </row>
    <row r="353" spans="1:15" hidden="1" outlineLevel="2">
      <c r="A353" s="198"/>
      <c r="B353" s="438"/>
      <c r="C353" s="670" t="str" cm="1">
        <f t="array" aca="1" ref="C353" ca="1">IF(ISBLANK(INDIRECT("'2.Rapport détaillé des coûts'!D"&amp;(O353-14))),"",INDIRECT("'2.Rapport détaillé des coûts'!D"&amp;(O353-14)))</f>
        <v/>
      </c>
      <c r="D353" s="671"/>
      <c r="E353" s="469"/>
      <c r="F353" s="451"/>
      <c r="G353" s="444" cm="1">
        <f t="array" aca="1" ref="G353" ca="1">INDIRECT("'2.Rapport détaillé des coûts'!G" &amp; O353)</f>
        <v>0</v>
      </c>
      <c r="H353" s="445">
        <f t="shared" ca="1" si="22"/>
        <v>0</v>
      </c>
      <c r="I353" s="447"/>
      <c r="J353" s="392"/>
      <c r="K353" s="393"/>
      <c r="L353" s="111"/>
      <c r="M353" s="331"/>
      <c r="O353" s="331">
        <f t="shared" si="23"/>
        <v>2012</v>
      </c>
    </row>
    <row r="354" spans="1:15" hidden="1" outlineLevel="2">
      <c r="A354" s="198"/>
      <c r="B354" s="438"/>
      <c r="C354" s="670" t="str" cm="1">
        <f t="array" aca="1" ref="C354" ca="1">IF(ISBLANK(INDIRECT("'2.Rapport détaillé des coûts'!D"&amp;(O354-14))),"",INDIRECT("'2.Rapport détaillé des coûts'!D"&amp;(O354-14)))</f>
        <v/>
      </c>
      <c r="D354" s="671"/>
      <c r="E354" s="468"/>
      <c r="F354" s="451"/>
      <c r="G354" s="444" cm="1">
        <f t="array" aca="1" ref="G354" ca="1">INDIRECT("'2.Rapport détaillé des coûts'!G" &amp; O354)</f>
        <v>0</v>
      </c>
      <c r="H354" s="445">
        <f t="shared" ca="1" si="22"/>
        <v>0</v>
      </c>
      <c r="I354" s="447"/>
      <c r="J354" s="392"/>
      <c r="K354" s="393"/>
      <c r="L354" s="111"/>
      <c r="M354" s="331"/>
      <c r="O354" s="331">
        <f t="shared" si="23"/>
        <v>2020</v>
      </c>
    </row>
    <row r="355" spans="1:15" hidden="1" outlineLevel="2">
      <c r="A355" s="198"/>
      <c r="B355" s="438"/>
      <c r="C355" s="670" t="str" cm="1">
        <f t="array" aca="1" ref="C355" ca="1">IF(ISBLANK(INDIRECT("'2.Rapport détaillé des coûts'!D"&amp;(O355-14))),"",INDIRECT("'2.Rapport détaillé des coûts'!D"&amp;(O355-14)))</f>
        <v/>
      </c>
      <c r="D355" s="671"/>
      <c r="E355" s="468"/>
      <c r="F355" s="451"/>
      <c r="G355" s="444" cm="1">
        <f t="array" aca="1" ref="G355" ca="1">INDIRECT("'2.Rapport détaillé des coûts'!G" &amp; O355)</f>
        <v>0</v>
      </c>
      <c r="H355" s="445">
        <f t="shared" ca="1" si="22"/>
        <v>0</v>
      </c>
      <c r="I355" s="447"/>
      <c r="J355" s="392"/>
      <c r="K355" s="393"/>
      <c r="L355" s="111"/>
      <c r="M355" s="331"/>
      <c r="O355" s="331">
        <f t="shared" si="23"/>
        <v>2028</v>
      </c>
    </row>
    <row r="356" spans="1:15" ht="14.4" hidden="1" outlineLevel="2" thickBot="1">
      <c r="A356" s="198"/>
      <c r="B356" s="438"/>
      <c r="C356" s="670" t="str" cm="1">
        <f t="array" aca="1" ref="C356" ca="1">IF(ISBLANK(INDIRECT("'2.Rapport détaillé des coûts'!D"&amp;(O356-14))),"",INDIRECT("'2.Rapport détaillé des coûts'!D"&amp;(O356-14)))</f>
        <v/>
      </c>
      <c r="D356" s="671"/>
      <c r="E356" s="470"/>
      <c r="F356" s="452"/>
      <c r="G356" s="444" cm="1">
        <f t="array" aca="1" ref="G356" ca="1">INDIRECT("'2.Rapport détaillé des coûts'!G" &amp; O356)</f>
        <v>0</v>
      </c>
      <c r="H356" s="445">
        <f t="shared" ca="1" si="22"/>
        <v>0</v>
      </c>
      <c r="I356" s="448"/>
      <c r="J356" s="392"/>
      <c r="K356" s="393"/>
      <c r="L356" s="111"/>
      <c r="M356" s="331"/>
      <c r="O356" s="331">
        <f>O355+8</f>
        <v>2036</v>
      </c>
    </row>
    <row r="357" spans="1:15" hidden="1" outlineLevel="2">
      <c r="A357" s="198"/>
      <c r="B357" s="111"/>
      <c r="C357" s="52"/>
      <c r="D357" s="220" t="s">
        <v>208</v>
      </c>
      <c r="E357" s="221">
        <f>SUM(E337:E356)</f>
        <v>0</v>
      </c>
      <c r="F357" s="66"/>
      <c r="G357" s="66"/>
      <c r="H357" s="66"/>
      <c r="I357" s="385">
        <f>SUM(I337:I356)</f>
        <v>0</v>
      </c>
      <c r="J357" s="66"/>
      <c r="K357" s="66"/>
      <c r="L357" s="111"/>
      <c r="M357" s="331"/>
    </row>
    <row r="358" spans="1:15" ht="14.1" hidden="1" customHeight="1" outlineLevel="1" collapsed="1" thickBot="1">
      <c r="A358" s="198"/>
      <c r="B358" s="111"/>
      <c r="C358" s="52"/>
      <c r="D358" s="54"/>
      <c r="E358" s="54"/>
      <c r="F358" s="66"/>
      <c r="G358" s="66"/>
      <c r="H358" s="66"/>
      <c r="I358" s="66"/>
      <c r="J358" s="66"/>
      <c r="K358" s="66"/>
      <c r="L358" s="52"/>
      <c r="M358" s="331"/>
    </row>
    <row r="359" spans="1:15" ht="29.25" hidden="1" customHeight="1" outlineLevel="1" thickBot="1">
      <c r="A359" s="198"/>
      <c r="B359" s="111"/>
      <c r="C359" s="404" t="s">
        <v>220</v>
      </c>
      <c r="D359" s="405" t="str">
        <f>IF('1.Demande d''admissibilité'!C63=0,"",'1.Demande d''admissibilité'!C63)</f>
        <v/>
      </c>
      <c r="E359" s="405"/>
      <c r="F359" s="405"/>
      <c r="G359" s="405"/>
      <c r="H359" s="406"/>
      <c r="I359" s="407" t="str">
        <f>D33</f>
        <v>PE2XX-XXXX</v>
      </c>
      <c r="J359" s="384"/>
      <c r="K359" s="390"/>
      <c r="L359" s="111"/>
      <c r="M359" s="331"/>
    </row>
    <row r="360" spans="1:15" ht="65.849999999999994" hidden="1" customHeight="1" outlineLevel="2" thickBot="1">
      <c r="A360" s="198"/>
      <c r="B360" s="111"/>
      <c r="C360" s="679" t="s">
        <v>202</v>
      </c>
      <c r="D360" s="680"/>
      <c r="E360" s="398" t="s">
        <v>203</v>
      </c>
      <c r="F360" s="399" t="s">
        <v>204</v>
      </c>
      <c r="G360" s="437" t="s">
        <v>205</v>
      </c>
      <c r="H360" s="437" t="s">
        <v>206</v>
      </c>
      <c r="I360" s="437" t="s">
        <v>207</v>
      </c>
      <c r="J360" s="391"/>
      <c r="K360" s="391"/>
      <c r="L360" s="52"/>
      <c r="M360" s="331"/>
    </row>
    <row r="361" spans="1:15" ht="13.35" hidden="1" customHeight="1" outlineLevel="2">
      <c r="A361" s="198"/>
      <c r="B361" s="438"/>
      <c r="C361" s="670" t="str" cm="1">
        <f t="array" aca="1" ref="C361" ca="1">IF(ISBLANK(INDIRECT("'2.Rapport détaillé des coûts'!D"&amp;(O361-14))),"",INDIRECT("'2.Rapport détaillé des coûts'!D"&amp;(O361-14)))</f>
        <v/>
      </c>
      <c r="D361" s="671"/>
      <c r="E361" s="473"/>
      <c r="F361" s="450"/>
      <c r="G361" s="444" cm="1">
        <f t="array" aca="1" ref="G361" ca="1">INDIRECT("'2.Rapport détaillé des coûts'!G" &amp; O361)</f>
        <v>0</v>
      </c>
      <c r="H361" s="445">
        <f t="shared" ref="H361:H380" ca="1" si="24">IFERROR(G361/F361,0)</f>
        <v>0</v>
      </c>
      <c r="I361" s="446"/>
      <c r="J361" s="392"/>
      <c r="K361" s="393"/>
      <c r="L361" s="111"/>
      <c r="M361" s="331"/>
      <c r="O361" s="331">
        <f>O356+13</f>
        <v>2049</v>
      </c>
    </row>
    <row r="362" spans="1:15" ht="13.35" hidden="1" customHeight="1" outlineLevel="2">
      <c r="A362" s="198"/>
      <c r="B362" s="438"/>
      <c r="C362" s="670" t="str" cm="1">
        <f t="array" aca="1" ref="C362" ca="1">IF(ISBLANK(INDIRECT("'2.Rapport détaillé des coûts'!D"&amp;(O362-14))),"",INDIRECT("'2.Rapport détaillé des coûts'!D"&amp;(O362-14)))</f>
        <v/>
      </c>
      <c r="D362" s="671"/>
      <c r="E362" s="469"/>
      <c r="F362" s="451"/>
      <c r="G362" s="444" cm="1">
        <f t="array" aca="1" ref="G362" ca="1">INDIRECT("'2.Rapport détaillé des coûts'!G" &amp; O362)</f>
        <v>0</v>
      </c>
      <c r="H362" s="445">
        <f t="shared" ca="1" si="24"/>
        <v>0</v>
      </c>
      <c r="I362" s="447"/>
      <c r="J362" s="392"/>
      <c r="K362" s="393"/>
      <c r="L362" s="111"/>
      <c r="M362" s="331"/>
      <c r="O362" s="331">
        <f>O361+8</f>
        <v>2057</v>
      </c>
    </row>
    <row r="363" spans="1:15" ht="13.35" hidden="1" customHeight="1" outlineLevel="2">
      <c r="A363" s="198"/>
      <c r="B363" s="438"/>
      <c r="C363" s="670" t="str" cm="1">
        <f t="array" aca="1" ref="C363" ca="1">IF(ISBLANK(INDIRECT("'2.Rapport détaillé des coûts'!D"&amp;(O363-14))),"",INDIRECT("'2.Rapport détaillé des coûts'!D"&amp;(O363-14)))</f>
        <v/>
      </c>
      <c r="D363" s="671"/>
      <c r="E363" s="468"/>
      <c r="F363" s="451"/>
      <c r="G363" s="444" cm="1">
        <f t="array" aca="1" ref="G363" ca="1">INDIRECT("'2.Rapport détaillé des coûts'!G" &amp; O363)</f>
        <v>0</v>
      </c>
      <c r="H363" s="445">
        <f t="shared" ca="1" si="24"/>
        <v>0</v>
      </c>
      <c r="I363" s="447"/>
      <c r="J363" s="392"/>
      <c r="K363" s="393"/>
      <c r="L363" s="111"/>
      <c r="M363" s="331"/>
      <c r="O363" s="331">
        <f t="shared" ref="O363:O379" si="25">O362+8</f>
        <v>2065</v>
      </c>
    </row>
    <row r="364" spans="1:15" ht="13.35" hidden="1" customHeight="1" outlineLevel="2">
      <c r="A364" s="198"/>
      <c r="B364" s="438"/>
      <c r="C364" s="670" t="str" cm="1">
        <f t="array" aca="1" ref="C364" ca="1">IF(ISBLANK(INDIRECT("'2.Rapport détaillé des coûts'!D"&amp;(O364-14))),"",INDIRECT("'2.Rapport détaillé des coûts'!D"&amp;(O364-14)))</f>
        <v/>
      </c>
      <c r="D364" s="671"/>
      <c r="E364" s="468"/>
      <c r="F364" s="451"/>
      <c r="G364" s="444" cm="1">
        <f t="array" aca="1" ref="G364" ca="1">INDIRECT("'2.Rapport détaillé des coûts'!G" &amp; O364)</f>
        <v>0</v>
      </c>
      <c r="H364" s="445">
        <f t="shared" ca="1" si="24"/>
        <v>0</v>
      </c>
      <c r="I364" s="447"/>
      <c r="J364" s="392"/>
      <c r="K364" s="393"/>
      <c r="L364" s="111"/>
      <c r="M364" s="331"/>
      <c r="O364" s="331">
        <f t="shared" si="25"/>
        <v>2073</v>
      </c>
    </row>
    <row r="365" spans="1:15" ht="13.35" hidden="1" customHeight="1" outlineLevel="2">
      <c r="A365" s="198"/>
      <c r="B365" s="438"/>
      <c r="C365" s="670" t="str" cm="1">
        <f t="array" aca="1" ref="C365" ca="1">IF(ISBLANK(INDIRECT("'2.Rapport détaillé des coûts'!D"&amp;(O365-14))),"",INDIRECT("'2.Rapport détaillé des coûts'!D"&amp;(O365-14)))</f>
        <v/>
      </c>
      <c r="D365" s="671"/>
      <c r="E365" s="468"/>
      <c r="F365" s="451"/>
      <c r="G365" s="444" cm="1">
        <f t="array" aca="1" ref="G365" ca="1">INDIRECT("'2.Rapport détaillé des coûts'!G" &amp; O365)</f>
        <v>0</v>
      </c>
      <c r="H365" s="445">
        <f t="shared" ca="1" si="24"/>
        <v>0</v>
      </c>
      <c r="I365" s="447"/>
      <c r="J365" s="392"/>
      <c r="K365" s="393"/>
      <c r="L365" s="111"/>
      <c r="M365" s="331"/>
      <c r="O365" s="331">
        <f t="shared" si="25"/>
        <v>2081</v>
      </c>
    </row>
    <row r="366" spans="1:15" ht="13.35" hidden="1" customHeight="1" outlineLevel="2">
      <c r="A366" s="198"/>
      <c r="B366" s="438"/>
      <c r="C366" s="670" t="str" cm="1">
        <f t="array" aca="1" ref="C366" ca="1">IF(ISBLANK(INDIRECT("'2.Rapport détaillé des coûts'!D"&amp;(O366-14))),"",INDIRECT("'2.Rapport détaillé des coûts'!D"&amp;(O366-14)))</f>
        <v/>
      </c>
      <c r="D366" s="671"/>
      <c r="E366" s="468"/>
      <c r="F366" s="451"/>
      <c r="G366" s="444" cm="1">
        <f t="array" aca="1" ref="G366" ca="1">INDIRECT("'2.Rapport détaillé des coûts'!G" &amp; O366)</f>
        <v>0</v>
      </c>
      <c r="H366" s="445">
        <f t="shared" ca="1" si="24"/>
        <v>0</v>
      </c>
      <c r="I366" s="447"/>
      <c r="J366" s="392"/>
      <c r="K366" s="393"/>
      <c r="L366" s="111"/>
      <c r="M366" s="331"/>
      <c r="O366" s="331">
        <f t="shared" si="25"/>
        <v>2089</v>
      </c>
    </row>
    <row r="367" spans="1:15" ht="13.35" hidden="1" customHeight="1" outlineLevel="2">
      <c r="A367" s="198"/>
      <c r="B367" s="438"/>
      <c r="C367" s="670" t="str" cm="1">
        <f t="array" aca="1" ref="C367" ca="1">IF(ISBLANK(INDIRECT("'2.Rapport détaillé des coûts'!D"&amp;(O367-14))),"",INDIRECT("'2.Rapport détaillé des coûts'!D"&amp;(O367-14)))</f>
        <v/>
      </c>
      <c r="D367" s="671"/>
      <c r="E367" s="469"/>
      <c r="F367" s="451"/>
      <c r="G367" s="444" cm="1">
        <f t="array" aca="1" ref="G367" ca="1">INDIRECT("'2.Rapport détaillé des coûts'!G" &amp; O367)</f>
        <v>0</v>
      </c>
      <c r="H367" s="445">
        <f t="shared" ca="1" si="24"/>
        <v>0</v>
      </c>
      <c r="I367" s="447"/>
      <c r="J367" s="392"/>
      <c r="K367" s="393"/>
      <c r="L367" s="111"/>
      <c r="M367" s="331"/>
      <c r="O367" s="331">
        <f t="shared" si="25"/>
        <v>2097</v>
      </c>
    </row>
    <row r="368" spans="1:15" ht="13.35" hidden="1" customHeight="1" outlineLevel="2">
      <c r="A368" s="198"/>
      <c r="B368" s="438"/>
      <c r="C368" s="670" t="str" cm="1">
        <f t="array" aca="1" ref="C368" ca="1">IF(ISBLANK(INDIRECT("'2.Rapport détaillé des coûts'!D"&amp;(O368-14))),"",INDIRECT("'2.Rapport détaillé des coûts'!D"&amp;(O368-14)))</f>
        <v/>
      </c>
      <c r="D368" s="671"/>
      <c r="E368" s="468"/>
      <c r="F368" s="451"/>
      <c r="G368" s="444" cm="1">
        <f t="array" aca="1" ref="G368" ca="1">INDIRECT("'2.Rapport détaillé des coûts'!G" &amp; O368)</f>
        <v>0</v>
      </c>
      <c r="H368" s="445">
        <f t="shared" ca="1" si="24"/>
        <v>0</v>
      </c>
      <c r="I368" s="447"/>
      <c r="J368" s="392"/>
      <c r="K368" s="393"/>
      <c r="L368" s="111"/>
      <c r="M368" s="331"/>
      <c r="O368" s="331">
        <f t="shared" si="25"/>
        <v>2105</v>
      </c>
    </row>
    <row r="369" spans="1:15" ht="13.35" hidden="1" customHeight="1" outlineLevel="2">
      <c r="A369" s="198"/>
      <c r="B369" s="438"/>
      <c r="C369" s="670" t="str" cm="1">
        <f t="array" aca="1" ref="C369" ca="1">IF(ISBLANK(INDIRECT("'2.Rapport détaillé des coûts'!D"&amp;(O369-14))),"",INDIRECT("'2.Rapport détaillé des coûts'!D"&amp;(O369-14)))</f>
        <v/>
      </c>
      <c r="D369" s="671"/>
      <c r="E369" s="468"/>
      <c r="F369" s="451"/>
      <c r="G369" s="444" cm="1">
        <f t="array" aca="1" ref="G369" ca="1">INDIRECT("'2.Rapport détaillé des coûts'!G" &amp; O369)</f>
        <v>0</v>
      </c>
      <c r="H369" s="445">
        <f t="shared" ca="1" si="24"/>
        <v>0</v>
      </c>
      <c r="I369" s="447"/>
      <c r="J369" s="392"/>
      <c r="K369" s="393"/>
      <c r="L369" s="111"/>
      <c r="M369" s="331"/>
      <c r="O369" s="331">
        <f t="shared" si="25"/>
        <v>2113</v>
      </c>
    </row>
    <row r="370" spans="1:15" ht="13.35" hidden="1" customHeight="1" outlineLevel="2">
      <c r="A370" s="198"/>
      <c r="B370" s="438"/>
      <c r="C370" s="670" t="str" cm="1">
        <f t="array" aca="1" ref="C370" ca="1">IF(ISBLANK(INDIRECT("'2.Rapport détaillé des coûts'!D"&amp;(O370-14))),"",INDIRECT("'2.Rapport détaillé des coûts'!D"&amp;(O370-14)))</f>
        <v/>
      </c>
      <c r="D370" s="671"/>
      <c r="E370" s="468"/>
      <c r="F370" s="451"/>
      <c r="G370" s="444" cm="1">
        <f t="array" aca="1" ref="G370" ca="1">INDIRECT("'2.Rapport détaillé des coûts'!G" &amp; O370)</f>
        <v>0</v>
      </c>
      <c r="H370" s="445">
        <f t="shared" ca="1" si="24"/>
        <v>0</v>
      </c>
      <c r="I370" s="447"/>
      <c r="J370" s="392"/>
      <c r="K370" s="393"/>
      <c r="L370" s="111"/>
      <c r="M370" s="331"/>
      <c r="O370" s="331">
        <f t="shared" si="25"/>
        <v>2121</v>
      </c>
    </row>
    <row r="371" spans="1:15" ht="13.35" hidden="1" customHeight="1" outlineLevel="2">
      <c r="A371" s="198"/>
      <c r="B371" s="438"/>
      <c r="C371" s="670" t="str" cm="1">
        <f t="array" aca="1" ref="C371" ca="1">IF(ISBLANK(INDIRECT("'2.Rapport détaillé des coûts'!D"&amp;(O371-14))),"",INDIRECT("'2.Rapport détaillé des coûts'!D"&amp;(O371-14)))</f>
        <v/>
      </c>
      <c r="D371" s="671"/>
      <c r="E371" s="468"/>
      <c r="F371" s="451"/>
      <c r="G371" s="444" cm="1">
        <f t="array" aca="1" ref="G371" ca="1">INDIRECT("'2.Rapport détaillé des coûts'!G" &amp; O371)</f>
        <v>0</v>
      </c>
      <c r="H371" s="445">
        <f t="shared" ca="1" si="24"/>
        <v>0</v>
      </c>
      <c r="I371" s="447"/>
      <c r="J371" s="392"/>
      <c r="K371" s="393"/>
      <c r="L371" s="111"/>
      <c r="M371" s="331"/>
      <c r="O371" s="331">
        <f t="shared" si="25"/>
        <v>2129</v>
      </c>
    </row>
    <row r="372" spans="1:15" ht="13.35" hidden="1" customHeight="1" outlineLevel="2">
      <c r="A372" s="198"/>
      <c r="B372" s="438"/>
      <c r="C372" s="670" t="str" cm="1">
        <f t="array" aca="1" ref="C372" ca="1">IF(ISBLANK(INDIRECT("'2.Rapport détaillé des coûts'!D"&amp;(O372-14))),"",INDIRECT("'2.Rapport détaillé des coûts'!D"&amp;(O372-14)))</f>
        <v/>
      </c>
      <c r="D372" s="671"/>
      <c r="E372" s="469"/>
      <c r="F372" s="451"/>
      <c r="G372" s="444" cm="1">
        <f t="array" aca="1" ref="G372" ca="1">INDIRECT("'2.Rapport détaillé des coûts'!G" &amp; O372)</f>
        <v>0</v>
      </c>
      <c r="H372" s="445">
        <f t="shared" ca="1" si="24"/>
        <v>0</v>
      </c>
      <c r="I372" s="447"/>
      <c r="J372" s="392"/>
      <c r="K372" s="393"/>
      <c r="L372" s="111"/>
      <c r="M372" s="331"/>
      <c r="O372" s="331">
        <f t="shared" si="25"/>
        <v>2137</v>
      </c>
    </row>
    <row r="373" spans="1:15" ht="13.35" hidden="1" customHeight="1" outlineLevel="2">
      <c r="A373" s="198"/>
      <c r="B373" s="438"/>
      <c r="C373" s="670" t="str" cm="1">
        <f t="array" aca="1" ref="C373" ca="1">IF(ISBLANK(INDIRECT("'2.Rapport détaillé des coûts'!D"&amp;(O373-14))),"",INDIRECT("'2.Rapport détaillé des coûts'!D"&amp;(O373-14)))</f>
        <v/>
      </c>
      <c r="D373" s="671"/>
      <c r="E373" s="468"/>
      <c r="F373" s="451"/>
      <c r="G373" s="444" cm="1">
        <f t="array" aca="1" ref="G373" ca="1">INDIRECT("'2.Rapport détaillé des coûts'!G" &amp; O373)</f>
        <v>0</v>
      </c>
      <c r="H373" s="445">
        <f t="shared" ca="1" si="24"/>
        <v>0</v>
      </c>
      <c r="I373" s="447"/>
      <c r="J373" s="392"/>
      <c r="K373" s="393"/>
      <c r="L373" s="111"/>
      <c r="M373" s="331"/>
      <c r="O373" s="331">
        <f t="shared" si="25"/>
        <v>2145</v>
      </c>
    </row>
    <row r="374" spans="1:15" ht="13.35" hidden="1" customHeight="1" outlineLevel="2">
      <c r="A374" s="198"/>
      <c r="B374" s="438"/>
      <c r="C374" s="670" t="str" cm="1">
        <f t="array" aca="1" ref="C374" ca="1">IF(ISBLANK(INDIRECT("'2.Rapport détaillé des coûts'!D"&amp;(O374-14))),"",INDIRECT("'2.Rapport détaillé des coûts'!D"&amp;(O374-14)))</f>
        <v/>
      </c>
      <c r="D374" s="671"/>
      <c r="E374" s="468"/>
      <c r="F374" s="451"/>
      <c r="G374" s="444" cm="1">
        <f t="array" aca="1" ref="G374" ca="1">INDIRECT("'2.Rapport détaillé des coûts'!G" &amp; O374)</f>
        <v>0</v>
      </c>
      <c r="H374" s="445">
        <f t="shared" ca="1" si="24"/>
        <v>0</v>
      </c>
      <c r="I374" s="447"/>
      <c r="J374" s="392"/>
      <c r="K374" s="393"/>
      <c r="L374" s="111"/>
      <c r="M374" s="331"/>
      <c r="O374" s="331">
        <f t="shared" si="25"/>
        <v>2153</v>
      </c>
    </row>
    <row r="375" spans="1:15" ht="13.35" hidden="1" customHeight="1" outlineLevel="2">
      <c r="A375" s="198"/>
      <c r="B375" s="438"/>
      <c r="C375" s="670" t="str" cm="1">
        <f t="array" aca="1" ref="C375" ca="1">IF(ISBLANK(INDIRECT("'2.Rapport détaillé des coûts'!D"&amp;(O375-14))),"",INDIRECT("'2.Rapport détaillé des coûts'!D"&amp;(O375-14)))</f>
        <v/>
      </c>
      <c r="D375" s="671"/>
      <c r="E375" s="468"/>
      <c r="F375" s="451"/>
      <c r="G375" s="444" cm="1">
        <f t="array" aca="1" ref="G375" ca="1">INDIRECT("'2.Rapport détaillé des coûts'!G" &amp; O375)</f>
        <v>0</v>
      </c>
      <c r="H375" s="445">
        <f t="shared" ca="1" si="24"/>
        <v>0</v>
      </c>
      <c r="I375" s="447"/>
      <c r="J375" s="392"/>
      <c r="K375" s="393"/>
      <c r="L375" s="111"/>
      <c r="M375" s="331"/>
      <c r="O375" s="331">
        <f t="shared" si="25"/>
        <v>2161</v>
      </c>
    </row>
    <row r="376" spans="1:15" ht="13.35" hidden="1" customHeight="1" outlineLevel="2">
      <c r="A376" s="198"/>
      <c r="B376" s="438"/>
      <c r="C376" s="670" t="str" cm="1">
        <f t="array" aca="1" ref="C376" ca="1">IF(ISBLANK(INDIRECT("'2.Rapport détaillé des coûts'!D"&amp;(O376-14))),"",INDIRECT("'2.Rapport détaillé des coûts'!D"&amp;(O376-14)))</f>
        <v/>
      </c>
      <c r="D376" s="671"/>
      <c r="E376" s="468"/>
      <c r="F376" s="451"/>
      <c r="G376" s="444" cm="1">
        <f t="array" aca="1" ref="G376" ca="1">INDIRECT("'2.Rapport détaillé des coûts'!G" &amp; O376)</f>
        <v>0</v>
      </c>
      <c r="H376" s="445">
        <f t="shared" ca="1" si="24"/>
        <v>0</v>
      </c>
      <c r="I376" s="447"/>
      <c r="J376" s="392"/>
      <c r="K376" s="393"/>
      <c r="L376" s="111"/>
      <c r="M376" s="331"/>
      <c r="O376" s="331">
        <f t="shared" si="25"/>
        <v>2169</v>
      </c>
    </row>
    <row r="377" spans="1:15" ht="13.35" hidden="1" customHeight="1" outlineLevel="2">
      <c r="A377" s="198"/>
      <c r="B377" s="438"/>
      <c r="C377" s="670" t="str" cm="1">
        <f t="array" aca="1" ref="C377" ca="1">IF(ISBLANK(INDIRECT("'2.Rapport détaillé des coûts'!D"&amp;(O377-14))),"",INDIRECT("'2.Rapport détaillé des coûts'!D"&amp;(O377-14)))</f>
        <v/>
      </c>
      <c r="D377" s="671"/>
      <c r="E377" s="469"/>
      <c r="F377" s="451"/>
      <c r="G377" s="444" cm="1">
        <f t="array" aca="1" ref="G377" ca="1">INDIRECT("'2.Rapport détaillé des coûts'!G" &amp; O377)</f>
        <v>0</v>
      </c>
      <c r="H377" s="445">
        <f t="shared" ca="1" si="24"/>
        <v>0</v>
      </c>
      <c r="I377" s="447"/>
      <c r="J377" s="392"/>
      <c r="K377" s="393"/>
      <c r="L377" s="111"/>
      <c r="M377" s="331"/>
      <c r="O377" s="331">
        <f t="shared" si="25"/>
        <v>2177</v>
      </c>
    </row>
    <row r="378" spans="1:15" ht="13.35" hidden="1" customHeight="1" outlineLevel="2">
      <c r="A378" s="198"/>
      <c r="B378" s="438"/>
      <c r="C378" s="670" t="str" cm="1">
        <f t="array" aca="1" ref="C378" ca="1">IF(ISBLANK(INDIRECT("'2.Rapport détaillé des coûts'!D"&amp;(O378-14))),"",INDIRECT("'2.Rapport détaillé des coûts'!D"&amp;(O378-14)))</f>
        <v/>
      </c>
      <c r="D378" s="671"/>
      <c r="E378" s="468"/>
      <c r="F378" s="451"/>
      <c r="G378" s="444" cm="1">
        <f t="array" aca="1" ref="G378" ca="1">INDIRECT("'2.Rapport détaillé des coûts'!G" &amp; O378)</f>
        <v>0</v>
      </c>
      <c r="H378" s="445">
        <f t="shared" ca="1" si="24"/>
        <v>0</v>
      </c>
      <c r="I378" s="447"/>
      <c r="J378" s="392"/>
      <c r="K378" s="393"/>
      <c r="L378" s="111"/>
      <c r="M378" s="331"/>
      <c r="O378" s="331">
        <f t="shared" si="25"/>
        <v>2185</v>
      </c>
    </row>
    <row r="379" spans="1:15" ht="13.35" hidden="1" customHeight="1" outlineLevel="2">
      <c r="A379" s="198"/>
      <c r="B379" s="438"/>
      <c r="C379" s="670" t="str" cm="1">
        <f t="array" aca="1" ref="C379" ca="1">IF(ISBLANK(INDIRECT("'2.Rapport détaillé des coûts'!D"&amp;(O379-14))),"",INDIRECT("'2.Rapport détaillé des coûts'!D"&amp;(O379-14)))</f>
        <v/>
      </c>
      <c r="D379" s="671"/>
      <c r="E379" s="468"/>
      <c r="F379" s="451"/>
      <c r="G379" s="444" cm="1">
        <f t="array" aca="1" ref="G379" ca="1">INDIRECT("'2.Rapport détaillé des coûts'!G" &amp; O379)</f>
        <v>0</v>
      </c>
      <c r="H379" s="445">
        <f t="shared" ca="1" si="24"/>
        <v>0</v>
      </c>
      <c r="I379" s="447"/>
      <c r="J379" s="392"/>
      <c r="K379" s="393"/>
      <c r="L379" s="111"/>
      <c r="M379" s="331"/>
      <c r="O379" s="331">
        <f t="shared" si="25"/>
        <v>2193</v>
      </c>
    </row>
    <row r="380" spans="1:15" ht="13.35" hidden="1" customHeight="1" outlineLevel="2" thickBot="1">
      <c r="A380" s="198"/>
      <c r="B380" s="438"/>
      <c r="C380" s="670" t="str" cm="1">
        <f t="array" aca="1" ref="C380" ca="1">IF(ISBLANK(INDIRECT("'2.Rapport détaillé des coûts'!D"&amp;(O380-14))),"",INDIRECT("'2.Rapport détaillé des coûts'!D"&amp;(O380-14)))</f>
        <v/>
      </c>
      <c r="D380" s="671"/>
      <c r="E380" s="470"/>
      <c r="F380" s="452"/>
      <c r="G380" s="444" cm="1">
        <f t="array" aca="1" ref="G380" ca="1">INDIRECT("'2.Rapport détaillé des coûts'!G" &amp; O380)</f>
        <v>0</v>
      </c>
      <c r="H380" s="445">
        <f t="shared" ca="1" si="24"/>
        <v>0</v>
      </c>
      <c r="I380" s="448"/>
      <c r="J380" s="392"/>
      <c r="K380" s="393"/>
      <c r="L380" s="111"/>
      <c r="M380" s="331"/>
      <c r="O380" s="331">
        <f>O379+8</f>
        <v>2201</v>
      </c>
    </row>
    <row r="381" spans="1:15" ht="13.35" hidden="1" customHeight="1" outlineLevel="2">
      <c r="A381" s="198"/>
      <c r="B381" s="111"/>
      <c r="C381" s="52"/>
      <c r="D381" s="220" t="s">
        <v>208</v>
      </c>
      <c r="E381" s="221">
        <f>SUM(E361:E380)</f>
        <v>0</v>
      </c>
      <c r="F381" s="66"/>
      <c r="G381" s="66"/>
      <c r="H381" s="66"/>
      <c r="I381" s="385">
        <f>SUM(I361:I380)</f>
        <v>0</v>
      </c>
      <c r="J381" s="66"/>
      <c r="K381" s="66"/>
      <c r="L381" s="111"/>
      <c r="M381" s="331"/>
    </row>
    <row r="382" spans="1:15" ht="14.1" hidden="1" customHeight="1" outlineLevel="1" collapsed="1" thickBot="1">
      <c r="A382" s="198"/>
      <c r="B382" s="111"/>
      <c r="C382" s="52"/>
      <c r="D382" s="54"/>
      <c r="E382" s="54"/>
      <c r="F382" s="66"/>
      <c r="G382" s="66"/>
      <c r="H382" s="66"/>
      <c r="I382" s="66"/>
      <c r="J382" s="66"/>
      <c r="K382" s="66"/>
      <c r="L382" s="52"/>
      <c r="M382" s="331"/>
    </row>
    <row r="383" spans="1:15" ht="29.25" hidden="1" customHeight="1" outlineLevel="1">
      <c r="A383" s="198"/>
      <c r="B383" s="111"/>
      <c r="C383" s="380" t="s">
        <v>221</v>
      </c>
      <c r="D383" s="381" t="str">
        <f>IF('1.Demande d''admissibilité'!C64=0,"",'1.Demande d''admissibilité'!C64)</f>
        <v/>
      </c>
      <c r="E383" s="381"/>
      <c r="F383" s="381"/>
      <c r="G383" s="381"/>
      <c r="H383" s="383"/>
      <c r="I383" s="395" t="str">
        <f>D35</f>
        <v>PE2XX-XXXX</v>
      </c>
      <c r="J383" s="384"/>
      <c r="K383" s="390"/>
      <c r="L383" s="111"/>
      <c r="M383" s="331"/>
    </row>
    <row r="384" spans="1:15" ht="65.849999999999994" hidden="1" customHeight="1" outlineLevel="2" thickBot="1">
      <c r="A384" s="198"/>
      <c r="B384" s="111"/>
      <c r="C384" s="681" t="s">
        <v>202</v>
      </c>
      <c r="D384" s="682"/>
      <c r="E384" s="435" t="s">
        <v>203</v>
      </c>
      <c r="F384" s="436" t="s">
        <v>204</v>
      </c>
      <c r="G384" s="437" t="s">
        <v>205</v>
      </c>
      <c r="H384" s="437" t="s">
        <v>206</v>
      </c>
      <c r="I384" s="437" t="s">
        <v>207</v>
      </c>
      <c r="J384" s="391"/>
      <c r="K384" s="391"/>
      <c r="L384" s="52"/>
      <c r="M384" s="331"/>
    </row>
    <row r="385" spans="1:15" ht="13.35" hidden="1" customHeight="1" outlineLevel="2">
      <c r="A385" s="198"/>
      <c r="B385" s="438"/>
      <c r="C385" s="670" t="str" cm="1">
        <f t="array" aca="1" ref="C385" ca="1">IF(ISBLANK(INDIRECT("'2.Rapport détaillé des coûts'!D"&amp;(O385-14))),"",INDIRECT("'2.Rapport détaillé des coûts'!D"&amp;(O385-14)))</f>
        <v/>
      </c>
      <c r="D385" s="671"/>
      <c r="E385" s="473"/>
      <c r="F385" s="450"/>
      <c r="G385" s="444" cm="1">
        <f t="array" aca="1" ref="G385" ca="1">INDIRECT("'2.Rapport détaillé des coûts'!G" &amp; O385)</f>
        <v>0</v>
      </c>
      <c r="H385" s="445">
        <f t="shared" ref="H385:H404" ca="1" si="26">IFERROR(G385/F385,0)</f>
        <v>0</v>
      </c>
      <c r="I385" s="446"/>
      <c r="J385" s="392"/>
      <c r="K385" s="393"/>
      <c r="L385" s="111"/>
      <c r="M385" s="331"/>
      <c r="O385" s="331">
        <f>O380+13</f>
        <v>2214</v>
      </c>
    </row>
    <row r="386" spans="1:15" ht="13.35" hidden="1" customHeight="1" outlineLevel="2">
      <c r="A386" s="198"/>
      <c r="B386" s="438"/>
      <c r="C386" s="670" t="str" cm="1">
        <f t="array" aca="1" ref="C386" ca="1">IF(ISBLANK(INDIRECT("'2.Rapport détaillé des coûts'!D"&amp;(O386-14))),"",INDIRECT("'2.Rapport détaillé des coûts'!D"&amp;(O386-14)))</f>
        <v/>
      </c>
      <c r="D386" s="671"/>
      <c r="E386" s="469"/>
      <c r="F386" s="451"/>
      <c r="G386" s="444" cm="1">
        <f t="array" aca="1" ref="G386" ca="1">INDIRECT("'2.Rapport détaillé des coûts'!G" &amp; O386)</f>
        <v>0</v>
      </c>
      <c r="H386" s="445">
        <f t="shared" ca="1" si="26"/>
        <v>0</v>
      </c>
      <c r="I386" s="447"/>
      <c r="J386" s="392"/>
      <c r="K386" s="393"/>
      <c r="L386" s="111"/>
      <c r="M386" s="331"/>
      <c r="O386" s="331">
        <f>O385+8</f>
        <v>2222</v>
      </c>
    </row>
    <row r="387" spans="1:15" ht="13.35" hidden="1" customHeight="1" outlineLevel="2">
      <c r="A387" s="198"/>
      <c r="B387" s="438"/>
      <c r="C387" s="670" t="str" cm="1">
        <f t="array" aca="1" ref="C387" ca="1">IF(ISBLANK(INDIRECT("'2.Rapport détaillé des coûts'!D"&amp;(O387-14))),"",INDIRECT("'2.Rapport détaillé des coûts'!D"&amp;(O387-14)))</f>
        <v/>
      </c>
      <c r="D387" s="671"/>
      <c r="E387" s="468"/>
      <c r="F387" s="451"/>
      <c r="G387" s="444" cm="1">
        <f t="array" aca="1" ref="G387" ca="1">INDIRECT("'2.Rapport détaillé des coûts'!G" &amp; O387)</f>
        <v>0</v>
      </c>
      <c r="H387" s="445">
        <f t="shared" ca="1" si="26"/>
        <v>0</v>
      </c>
      <c r="I387" s="447"/>
      <c r="J387" s="392"/>
      <c r="K387" s="393"/>
      <c r="L387" s="111"/>
      <c r="M387" s="331"/>
      <c r="O387" s="331">
        <f t="shared" ref="O387:O403" si="27">O386+8</f>
        <v>2230</v>
      </c>
    </row>
    <row r="388" spans="1:15" ht="13.35" hidden="1" customHeight="1" outlineLevel="2">
      <c r="A388" s="198"/>
      <c r="B388" s="438"/>
      <c r="C388" s="670" t="str" cm="1">
        <f t="array" aca="1" ref="C388" ca="1">IF(ISBLANK(INDIRECT("'2.Rapport détaillé des coûts'!D"&amp;(O388-14))),"",INDIRECT("'2.Rapport détaillé des coûts'!D"&amp;(O388-14)))</f>
        <v/>
      </c>
      <c r="D388" s="671"/>
      <c r="E388" s="468"/>
      <c r="F388" s="451"/>
      <c r="G388" s="444" cm="1">
        <f t="array" aca="1" ref="G388" ca="1">INDIRECT("'2.Rapport détaillé des coûts'!G" &amp; O388)</f>
        <v>0</v>
      </c>
      <c r="H388" s="445">
        <f t="shared" ca="1" si="26"/>
        <v>0</v>
      </c>
      <c r="I388" s="447"/>
      <c r="J388" s="392"/>
      <c r="K388" s="393"/>
      <c r="L388" s="111"/>
      <c r="M388" s="331"/>
      <c r="O388" s="331">
        <f t="shared" si="27"/>
        <v>2238</v>
      </c>
    </row>
    <row r="389" spans="1:15" ht="13.35" hidden="1" customHeight="1" outlineLevel="2">
      <c r="A389" s="198"/>
      <c r="B389" s="438"/>
      <c r="C389" s="670" t="str" cm="1">
        <f t="array" aca="1" ref="C389" ca="1">IF(ISBLANK(INDIRECT("'2.Rapport détaillé des coûts'!D"&amp;(O389-14))),"",INDIRECT("'2.Rapport détaillé des coûts'!D"&amp;(O389-14)))</f>
        <v/>
      </c>
      <c r="D389" s="671"/>
      <c r="E389" s="468"/>
      <c r="F389" s="451"/>
      <c r="G389" s="444" cm="1">
        <f t="array" aca="1" ref="G389" ca="1">INDIRECT("'2.Rapport détaillé des coûts'!G" &amp; O389)</f>
        <v>0</v>
      </c>
      <c r="H389" s="445">
        <f t="shared" ca="1" si="26"/>
        <v>0</v>
      </c>
      <c r="I389" s="447"/>
      <c r="J389" s="392"/>
      <c r="K389" s="393"/>
      <c r="L389" s="111"/>
      <c r="M389" s="331"/>
      <c r="O389" s="331">
        <f t="shared" si="27"/>
        <v>2246</v>
      </c>
    </row>
    <row r="390" spans="1:15" ht="13.35" hidden="1" customHeight="1" outlineLevel="2">
      <c r="A390" s="198"/>
      <c r="B390" s="438"/>
      <c r="C390" s="670" t="str" cm="1">
        <f t="array" aca="1" ref="C390" ca="1">IF(ISBLANK(INDIRECT("'2.Rapport détaillé des coûts'!D"&amp;(O390-14))),"",INDIRECT("'2.Rapport détaillé des coûts'!D"&amp;(O390-14)))</f>
        <v/>
      </c>
      <c r="D390" s="671"/>
      <c r="E390" s="468"/>
      <c r="F390" s="451"/>
      <c r="G390" s="444" cm="1">
        <f t="array" aca="1" ref="G390" ca="1">INDIRECT("'2.Rapport détaillé des coûts'!G" &amp; O390)</f>
        <v>0</v>
      </c>
      <c r="H390" s="445">
        <f t="shared" ca="1" si="26"/>
        <v>0</v>
      </c>
      <c r="I390" s="447"/>
      <c r="J390" s="392"/>
      <c r="K390" s="393"/>
      <c r="L390" s="111"/>
      <c r="M390" s="331"/>
      <c r="O390" s="331">
        <f t="shared" si="27"/>
        <v>2254</v>
      </c>
    </row>
    <row r="391" spans="1:15" ht="13.35" hidden="1" customHeight="1" outlineLevel="2">
      <c r="A391" s="198"/>
      <c r="B391" s="438"/>
      <c r="C391" s="670" t="str" cm="1">
        <f t="array" aca="1" ref="C391" ca="1">IF(ISBLANK(INDIRECT("'2.Rapport détaillé des coûts'!D"&amp;(O391-14))),"",INDIRECT("'2.Rapport détaillé des coûts'!D"&amp;(O391-14)))</f>
        <v/>
      </c>
      <c r="D391" s="671"/>
      <c r="E391" s="469"/>
      <c r="F391" s="451"/>
      <c r="G391" s="444" cm="1">
        <f t="array" aca="1" ref="G391" ca="1">INDIRECT("'2.Rapport détaillé des coûts'!G" &amp; O391)</f>
        <v>0</v>
      </c>
      <c r="H391" s="445">
        <f t="shared" ca="1" si="26"/>
        <v>0</v>
      </c>
      <c r="I391" s="447"/>
      <c r="J391" s="392"/>
      <c r="K391" s="393"/>
      <c r="L391" s="111"/>
      <c r="M391" s="331"/>
      <c r="O391" s="331">
        <f t="shared" si="27"/>
        <v>2262</v>
      </c>
    </row>
    <row r="392" spans="1:15" ht="13.35" hidden="1" customHeight="1" outlineLevel="2">
      <c r="A392" s="198"/>
      <c r="B392" s="438"/>
      <c r="C392" s="670" t="str" cm="1">
        <f t="array" aca="1" ref="C392" ca="1">IF(ISBLANK(INDIRECT("'2.Rapport détaillé des coûts'!D"&amp;(O392-14))),"",INDIRECT("'2.Rapport détaillé des coûts'!D"&amp;(O392-14)))</f>
        <v/>
      </c>
      <c r="D392" s="671"/>
      <c r="E392" s="468"/>
      <c r="F392" s="451"/>
      <c r="G392" s="444" cm="1">
        <f t="array" aca="1" ref="G392" ca="1">INDIRECT("'2.Rapport détaillé des coûts'!G" &amp; O392)</f>
        <v>0</v>
      </c>
      <c r="H392" s="445">
        <f t="shared" ca="1" si="26"/>
        <v>0</v>
      </c>
      <c r="I392" s="447"/>
      <c r="J392" s="392"/>
      <c r="K392" s="393"/>
      <c r="L392" s="111"/>
      <c r="M392" s="331"/>
      <c r="O392" s="331">
        <f t="shared" si="27"/>
        <v>2270</v>
      </c>
    </row>
    <row r="393" spans="1:15" ht="13.35" hidden="1" customHeight="1" outlineLevel="2">
      <c r="A393" s="198"/>
      <c r="B393" s="438"/>
      <c r="C393" s="670" t="str" cm="1">
        <f t="array" aca="1" ref="C393" ca="1">IF(ISBLANK(INDIRECT("'2.Rapport détaillé des coûts'!D"&amp;(O393-14))),"",INDIRECT("'2.Rapport détaillé des coûts'!D"&amp;(O393-14)))</f>
        <v/>
      </c>
      <c r="D393" s="671"/>
      <c r="E393" s="468"/>
      <c r="F393" s="451"/>
      <c r="G393" s="444" cm="1">
        <f t="array" aca="1" ref="G393" ca="1">INDIRECT("'2.Rapport détaillé des coûts'!G" &amp; O393)</f>
        <v>0</v>
      </c>
      <c r="H393" s="445">
        <f t="shared" ca="1" si="26"/>
        <v>0</v>
      </c>
      <c r="I393" s="447"/>
      <c r="J393" s="392"/>
      <c r="K393" s="393"/>
      <c r="L393" s="111"/>
      <c r="M393" s="331"/>
      <c r="O393" s="331">
        <f t="shared" si="27"/>
        <v>2278</v>
      </c>
    </row>
    <row r="394" spans="1:15" ht="13.35" hidden="1" customHeight="1" outlineLevel="2">
      <c r="A394" s="198"/>
      <c r="B394" s="438"/>
      <c r="C394" s="670" t="str" cm="1">
        <f t="array" aca="1" ref="C394" ca="1">IF(ISBLANK(INDIRECT("'2.Rapport détaillé des coûts'!D"&amp;(O394-14))),"",INDIRECT("'2.Rapport détaillé des coûts'!D"&amp;(O394-14)))</f>
        <v/>
      </c>
      <c r="D394" s="671"/>
      <c r="E394" s="468"/>
      <c r="F394" s="451"/>
      <c r="G394" s="444" cm="1">
        <f t="array" aca="1" ref="G394" ca="1">INDIRECT("'2.Rapport détaillé des coûts'!G" &amp; O394)</f>
        <v>0</v>
      </c>
      <c r="H394" s="445">
        <f t="shared" ca="1" si="26"/>
        <v>0</v>
      </c>
      <c r="I394" s="447"/>
      <c r="J394" s="392"/>
      <c r="K394" s="393"/>
      <c r="L394" s="111"/>
      <c r="M394" s="331"/>
      <c r="O394" s="331">
        <f t="shared" si="27"/>
        <v>2286</v>
      </c>
    </row>
    <row r="395" spans="1:15" ht="13.35" hidden="1" customHeight="1" outlineLevel="2">
      <c r="A395" s="198"/>
      <c r="B395" s="438"/>
      <c r="C395" s="670" t="str" cm="1">
        <f t="array" aca="1" ref="C395" ca="1">IF(ISBLANK(INDIRECT("'2.Rapport détaillé des coûts'!D"&amp;(O395-14))),"",INDIRECT("'2.Rapport détaillé des coûts'!D"&amp;(O395-14)))</f>
        <v/>
      </c>
      <c r="D395" s="671"/>
      <c r="E395" s="468"/>
      <c r="F395" s="451"/>
      <c r="G395" s="444" cm="1">
        <f t="array" aca="1" ref="G395" ca="1">INDIRECT("'2.Rapport détaillé des coûts'!G" &amp; O395)</f>
        <v>0</v>
      </c>
      <c r="H395" s="445">
        <f t="shared" ca="1" si="26"/>
        <v>0</v>
      </c>
      <c r="I395" s="447"/>
      <c r="J395" s="392"/>
      <c r="K395" s="393"/>
      <c r="L395" s="111"/>
      <c r="M395" s="331"/>
      <c r="O395" s="331">
        <f t="shared" si="27"/>
        <v>2294</v>
      </c>
    </row>
    <row r="396" spans="1:15" ht="13.35" hidden="1" customHeight="1" outlineLevel="2">
      <c r="A396" s="198"/>
      <c r="B396" s="438"/>
      <c r="C396" s="670" t="str" cm="1">
        <f t="array" aca="1" ref="C396" ca="1">IF(ISBLANK(INDIRECT("'2.Rapport détaillé des coûts'!D"&amp;(O396-14))),"",INDIRECT("'2.Rapport détaillé des coûts'!D"&amp;(O396-14)))</f>
        <v/>
      </c>
      <c r="D396" s="671"/>
      <c r="E396" s="469"/>
      <c r="F396" s="451"/>
      <c r="G396" s="444" cm="1">
        <f t="array" aca="1" ref="G396" ca="1">INDIRECT("'2.Rapport détaillé des coûts'!G" &amp; O396)</f>
        <v>0</v>
      </c>
      <c r="H396" s="445">
        <f t="shared" ca="1" si="26"/>
        <v>0</v>
      </c>
      <c r="I396" s="447"/>
      <c r="J396" s="392"/>
      <c r="K396" s="393"/>
      <c r="L396" s="111"/>
      <c r="M396" s="331"/>
      <c r="O396" s="331">
        <f t="shared" si="27"/>
        <v>2302</v>
      </c>
    </row>
    <row r="397" spans="1:15" ht="13.35" hidden="1" customHeight="1" outlineLevel="2">
      <c r="A397" s="198"/>
      <c r="B397" s="438"/>
      <c r="C397" s="670" t="str" cm="1">
        <f t="array" aca="1" ref="C397" ca="1">IF(ISBLANK(INDIRECT("'2.Rapport détaillé des coûts'!D"&amp;(O397-14))),"",INDIRECT("'2.Rapport détaillé des coûts'!D"&amp;(O397-14)))</f>
        <v/>
      </c>
      <c r="D397" s="671"/>
      <c r="E397" s="468"/>
      <c r="F397" s="451"/>
      <c r="G397" s="444" cm="1">
        <f t="array" aca="1" ref="G397" ca="1">INDIRECT("'2.Rapport détaillé des coûts'!G" &amp; O397)</f>
        <v>0</v>
      </c>
      <c r="H397" s="445">
        <f t="shared" ca="1" si="26"/>
        <v>0</v>
      </c>
      <c r="I397" s="447"/>
      <c r="J397" s="392"/>
      <c r="K397" s="393"/>
      <c r="L397" s="111"/>
      <c r="M397" s="331"/>
      <c r="O397" s="331">
        <f t="shared" si="27"/>
        <v>2310</v>
      </c>
    </row>
    <row r="398" spans="1:15" ht="13.35" hidden="1" customHeight="1" outlineLevel="2">
      <c r="A398" s="198"/>
      <c r="B398" s="438"/>
      <c r="C398" s="670" t="str" cm="1">
        <f t="array" aca="1" ref="C398" ca="1">IF(ISBLANK(INDIRECT("'2.Rapport détaillé des coûts'!D"&amp;(O398-14))),"",INDIRECT("'2.Rapport détaillé des coûts'!D"&amp;(O398-14)))</f>
        <v/>
      </c>
      <c r="D398" s="671"/>
      <c r="E398" s="468"/>
      <c r="F398" s="451"/>
      <c r="G398" s="444" cm="1">
        <f t="array" aca="1" ref="G398" ca="1">INDIRECT("'2.Rapport détaillé des coûts'!G" &amp; O398)</f>
        <v>0</v>
      </c>
      <c r="H398" s="445">
        <f t="shared" ca="1" si="26"/>
        <v>0</v>
      </c>
      <c r="I398" s="447"/>
      <c r="J398" s="392"/>
      <c r="K398" s="393"/>
      <c r="L398" s="111"/>
      <c r="M398" s="331"/>
      <c r="O398" s="331">
        <f t="shared" si="27"/>
        <v>2318</v>
      </c>
    </row>
    <row r="399" spans="1:15" ht="13.35" hidden="1" customHeight="1" outlineLevel="2">
      <c r="A399" s="198"/>
      <c r="B399" s="438"/>
      <c r="C399" s="670" t="str" cm="1">
        <f t="array" aca="1" ref="C399" ca="1">IF(ISBLANK(INDIRECT("'2.Rapport détaillé des coûts'!D"&amp;(O399-14))),"",INDIRECT("'2.Rapport détaillé des coûts'!D"&amp;(O399-14)))</f>
        <v/>
      </c>
      <c r="D399" s="671"/>
      <c r="E399" s="468"/>
      <c r="F399" s="451"/>
      <c r="G399" s="444" cm="1">
        <f t="array" aca="1" ref="G399" ca="1">INDIRECT("'2.Rapport détaillé des coûts'!G" &amp; O399)</f>
        <v>0</v>
      </c>
      <c r="H399" s="445">
        <f t="shared" ca="1" si="26"/>
        <v>0</v>
      </c>
      <c r="I399" s="447"/>
      <c r="J399" s="392"/>
      <c r="K399" s="393"/>
      <c r="L399" s="111"/>
      <c r="M399" s="331"/>
      <c r="O399" s="331">
        <f t="shared" si="27"/>
        <v>2326</v>
      </c>
    </row>
    <row r="400" spans="1:15" ht="13.35" hidden="1" customHeight="1" outlineLevel="2">
      <c r="A400" s="198"/>
      <c r="B400" s="438"/>
      <c r="C400" s="670" t="str" cm="1">
        <f t="array" aca="1" ref="C400" ca="1">IF(ISBLANK(INDIRECT("'2.Rapport détaillé des coûts'!D"&amp;(O400-14))),"",INDIRECT("'2.Rapport détaillé des coûts'!D"&amp;(O400-14)))</f>
        <v/>
      </c>
      <c r="D400" s="671"/>
      <c r="E400" s="468"/>
      <c r="F400" s="451"/>
      <c r="G400" s="444" cm="1">
        <f t="array" aca="1" ref="G400" ca="1">INDIRECT("'2.Rapport détaillé des coûts'!G" &amp; O400)</f>
        <v>0</v>
      </c>
      <c r="H400" s="445">
        <f t="shared" ca="1" si="26"/>
        <v>0</v>
      </c>
      <c r="I400" s="447"/>
      <c r="J400" s="392"/>
      <c r="K400" s="393"/>
      <c r="L400" s="111"/>
      <c r="M400" s="331"/>
      <c r="O400" s="331">
        <f t="shared" si="27"/>
        <v>2334</v>
      </c>
    </row>
    <row r="401" spans="1:15" ht="13.35" hidden="1" customHeight="1" outlineLevel="2">
      <c r="A401" s="198"/>
      <c r="B401" s="438"/>
      <c r="C401" s="670" t="str" cm="1">
        <f t="array" aca="1" ref="C401" ca="1">IF(ISBLANK(INDIRECT("'2.Rapport détaillé des coûts'!D"&amp;(O401-14))),"",INDIRECT("'2.Rapport détaillé des coûts'!D"&amp;(O401-14)))</f>
        <v/>
      </c>
      <c r="D401" s="671"/>
      <c r="E401" s="469"/>
      <c r="F401" s="451"/>
      <c r="G401" s="444" cm="1">
        <f t="array" aca="1" ref="G401" ca="1">INDIRECT("'2.Rapport détaillé des coûts'!G" &amp; O401)</f>
        <v>0</v>
      </c>
      <c r="H401" s="445">
        <f t="shared" ca="1" si="26"/>
        <v>0</v>
      </c>
      <c r="I401" s="447"/>
      <c r="J401" s="392"/>
      <c r="K401" s="393"/>
      <c r="L401" s="111"/>
      <c r="M401" s="331"/>
      <c r="O401" s="331">
        <f t="shared" si="27"/>
        <v>2342</v>
      </c>
    </row>
    <row r="402" spans="1:15" ht="13.35" hidden="1" customHeight="1" outlineLevel="2">
      <c r="A402" s="198"/>
      <c r="B402" s="438"/>
      <c r="C402" s="670" t="str" cm="1">
        <f t="array" aca="1" ref="C402" ca="1">IF(ISBLANK(INDIRECT("'2.Rapport détaillé des coûts'!D"&amp;(O402-14))),"",INDIRECT("'2.Rapport détaillé des coûts'!D"&amp;(O402-14)))</f>
        <v/>
      </c>
      <c r="D402" s="671"/>
      <c r="E402" s="468"/>
      <c r="F402" s="451"/>
      <c r="G402" s="444" cm="1">
        <f t="array" aca="1" ref="G402" ca="1">INDIRECT("'2.Rapport détaillé des coûts'!G" &amp; O402)</f>
        <v>0</v>
      </c>
      <c r="H402" s="445">
        <f t="shared" ca="1" si="26"/>
        <v>0</v>
      </c>
      <c r="I402" s="447"/>
      <c r="J402" s="392"/>
      <c r="K402" s="393"/>
      <c r="L402" s="111"/>
      <c r="M402" s="331"/>
      <c r="O402" s="331">
        <f t="shared" si="27"/>
        <v>2350</v>
      </c>
    </row>
    <row r="403" spans="1:15" ht="13.35" hidden="1" customHeight="1" outlineLevel="2">
      <c r="A403" s="198"/>
      <c r="B403" s="438"/>
      <c r="C403" s="670" t="str" cm="1">
        <f t="array" aca="1" ref="C403" ca="1">IF(ISBLANK(INDIRECT("'2.Rapport détaillé des coûts'!D"&amp;(O403-14))),"",INDIRECT("'2.Rapport détaillé des coûts'!D"&amp;(O403-14)))</f>
        <v/>
      </c>
      <c r="D403" s="671"/>
      <c r="E403" s="468"/>
      <c r="F403" s="451"/>
      <c r="G403" s="444" cm="1">
        <f t="array" aca="1" ref="G403" ca="1">INDIRECT("'2.Rapport détaillé des coûts'!G" &amp; O403)</f>
        <v>0</v>
      </c>
      <c r="H403" s="445">
        <f t="shared" ca="1" si="26"/>
        <v>0</v>
      </c>
      <c r="I403" s="447"/>
      <c r="J403" s="392"/>
      <c r="K403" s="393"/>
      <c r="L403" s="111"/>
      <c r="M403" s="331"/>
      <c r="O403" s="331">
        <f t="shared" si="27"/>
        <v>2358</v>
      </c>
    </row>
    <row r="404" spans="1:15" ht="13.35" hidden="1" customHeight="1" outlineLevel="2" thickBot="1">
      <c r="A404" s="198"/>
      <c r="B404" s="438"/>
      <c r="C404" s="670" t="str" cm="1">
        <f t="array" aca="1" ref="C404" ca="1">IF(ISBLANK(INDIRECT("'2.Rapport détaillé des coûts'!D"&amp;(O404-14))),"",INDIRECT("'2.Rapport détaillé des coûts'!D"&amp;(O404-14)))</f>
        <v/>
      </c>
      <c r="D404" s="671"/>
      <c r="E404" s="470"/>
      <c r="F404" s="452"/>
      <c r="G404" s="444" cm="1">
        <f t="array" aca="1" ref="G404" ca="1">INDIRECT("'2.Rapport détaillé des coûts'!G" &amp; O404)</f>
        <v>0</v>
      </c>
      <c r="H404" s="445">
        <f t="shared" ca="1" si="26"/>
        <v>0</v>
      </c>
      <c r="I404" s="448"/>
      <c r="J404" s="392"/>
      <c r="K404" s="393"/>
      <c r="L404" s="111"/>
      <c r="M404" s="331"/>
      <c r="O404" s="331">
        <f>O403+8</f>
        <v>2366</v>
      </c>
    </row>
    <row r="405" spans="1:15" ht="13.35" hidden="1" customHeight="1" outlineLevel="2">
      <c r="A405" s="198"/>
      <c r="B405" s="111"/>
      <c r="C405" s="52"/>
      <c r="D405" s="220" t="s">
        <v>208</v>
      </c>
      <c r="E405" s="221">
        <f>SUM(E385:E404)</f>
        <v>0</v>
      </c>
      <c r="F405" s="66"/>
      <c r="G405" s="66"/>
      <c r="H405" s="66"/>
      <c r="I405" s="385">
        <f>SUM(I385:I404)</f>
        <v>0</v>
      </c>
      <c r="J405" s="66"/>
      <c r="K405" s="66"/>
      <c r="L405" s="111"/>
      <c r="M405" s="331"/>
    </row>
    <row r="406" spans="1:15" ht="14.1" hidden="1" customHeight="1" outlineLevel="1" collapsed="1" thickBot="1">
      <c r="A406" s="198"/>
      <c r="B406" s="111"/>
      <c r="C406" s="52"/>
      <c r="D406" s="54"/>
      <c r="E406" s="54"/>
      <c r="F406" s="66"/>
      <c r="G406" s="66"/>
      <c r="H406" s="66"/>
      <c r="I406" s="66"/>
      <c r="J406" s="66"/>
      <c r="K406" s="66"/>
      <c r="L406" s="52"/>
      <c r="M406" s="331"/>
    </row>
    <row r="407" spans="1:15" ht="29.25" hidden="1" customHeight="1" outlineLevel="1" thickBot="1">
      <c r="A407" s="198"/>
      <c r="B407" s="111"/>
      <c r="C407" s="404" t="s">
        <v>222</v>
      </c>
      <c r="D407" s="405" t="str">
        <f>IF('1.Demande d''admissibilité'!C65=0,"",'1.Demande d''admissibilité'!C65)</f>
        <v/>
      </c>
      <c r="E407" s="405"/>
      <c r="F407" s="405"/>
      <c r="G407" s="405"/>
      <c r="H407" s="406"/>
      <c r="I407" s="407" t="str">
        <f>D37</f>
        <v>PE2XX-XXXX</v>
      </c>
      <c r="J407" s="384"/>
      <c r="K407" s="390"/>
      <c r="L407" s="111"/>
      <c r="M407" s="331"/>
    </row>
    <row r="408" spans="1:15" ht="65.849999999999994" hidden="1" customHeight="1" outlineLevel="2" thickBot="1">
      <c r="A408" s="198"/>
      <c r="B408" s="111"/>
      <c r="C408" s="679" t="s">
        <v>202</v>
      </c>
      <c r="D408" s="680"/>
      <c r="E408" s="398" t="s">
        <v>203</v>
      </c>
      <c r="F408" s="399" t="s">
        <v>204</v>
      </c>
      <c r="G408" s="437" t="s">
        <v>205</v>
      </c>
      <c r="H408" s="437" t="s">
        <v>206</v>
      </c>
      <c r="I408" s="437" t="s">
        <v>207</v>
      </c>
      <c r="J408" s="391"/>
      <c r="K408" s="391"/>
      <c r="L408" s="52"/>
      <c r="M408" s="331"/>
    </row>
    <row r="409" spans="1:15" ht="13.35" hidden="1" customHeight="1" outlineLevel="2">
      <c r="A409" s="198"/>
      <c r="B409" s="438"/>
      <c r="C409" s="670" t="str" cm="1">
        <f t="array" aca="1" ref="C409" ca="1">IF(ISBLANK(INDIRECT("'2.Rapport détaillé des coûts'!D"&amp;(O409-14))),"",INDIRECT("'2.Rapport détaillé des coûts'!D"&amp;(O409-14)))</f>
        <v/>
      </c>
      <c r="D409" s="671"/>
      <c r="E409" s="473"/>
      <c r="F409" s="450"/>
      <c r="G409" s="444" cm="1">
        <f t="array" aca="1" ref="G409" ca="1">INDIRECT("'2.Rapport détaillé des coûts'!G" &amp; O409)</f>
        <v>0</v>
      </c>
      <c r="H409" s="445">
        <f t="shared" ref="H409:H428" ca="1" si="28">IFERROR(G409/F409,0)</f>
        <v>0</v>
      </c>
      <c r="I409" s="446"/>
      <c r="J409" s="392"/>
      <c r="K409" s="393"/>
      <c r="L409" s="111"/>
      <c r="M409" s="331"/>
      <c r="O409" s="331">
        <f>O404+13</f>
        <v>2379</v>
      </c>
    </row>
    <row r="410" spans="1:15" ht="13.35" hidden="1" customHeight="1" outlineLevel="2">
      <c r="A410" s="198"/>
      <c r="B410" s="438"/>
      <c r="C410" s="670" t="str" cm="1">
        <f t="array" aca="1" ref="C410" ca="1">IF(ISBLANK(INDIRECT("'2.Rapport détaillé des coûts'!D"&amp;(O410-14))),"",INDIRECT("'2.Rapport détaillé des coûts'!D"&amp;(O410-14)))</f>
        <v/>
      </c>
      <c r="D410" s="671"/>
      <c r="E410" s="469"/>
      <c r="F410" s="451"/>
      <c r="G410" s="444" cm="1">
        <f t="array" aca="1" ref="G410" ca="1">INDIRECT("'2.Rapport détaillé des coûts'!G" &amp; O410)</f>
        <v>0</v>
      </c>
      <c r="H410" s="445">
        <f t="shared" ca="1" si="28"/>
        <v>0</v>
      </c>
      <c r="I410" s="447"/>
      <c r="J410" s="392"/>
      <c r="K410" s="393"/>
      <c r="L410" s="111"/>
      <c r="M410" s="331"/>
      <c r="O410" s="331">
        <f>O409+8</f>
        <v>2387</v>
      </c>
    </row>
    <row r="411" spans="1:15" ht="13.35" hidden="1" customHeight="1" outlineLevel="2">
      <c r="A411" s="198"/>
      <c r="B411" s="438"/>
      <c r="C411" s="670" t="str" cm="1">
        <f t="array" aca="1" ref="C411" ca="1">IF(ISBLANK(INDIRECT("'2.Rapport détaillé des coûts'!D"&amp;(O411-14))),"",INDIRECT("'2.Rapport détaillé des coûts'!D"&amp;(O411-14)))</f>
        <v/>
      </c>
      <c r="D411" s="671"/>
      <c r="E411" s="468"/>
      <c r="F411" s="451"/>
      <c r="G411" s="444" cm="1">
        <f t="array" aca="1" ref="G411" ca="1">INDIRECT("'2.Rapport détaillé des coûts'!G" &amp; O411)</f>
        <v>0</v>
      </c>
      <c r="H411" s="445">
        <f t="shared" ca="1" si="28"/>
        <v>0</v>
      </c>
      <c r="I411" s="447"/>
      <c r="J411" s="392"/>
      <c r="K411" s="393"/>
      <c r="L411" s="111"/>
      <c r="M411" s="331"/>
      <c r="O411" s="331">
        <f t="shared" ref="O411:O427" si="29">O410+8</f>
        <v>2395</v>
      </c>
    </row>
    <row r="412" spans="1:15" ht="13.35" hidden="1" customHeight="1" outlineLevel="2">
      <c r="A412" s="198"/>
      <c r="B412" s="438"/>
      <c r="C412" s="670" t="str" cm="1">
        <f t="array" aca="1" ref="C412" ca="1">IF(ISBLANK(INDIRECT("'2.Rapport détaillé des coûts'!D"&amp;(O412-14))),"",INDIRECT("'2.Rapport détaillé des coûts'!D"&amp;(O412-14)))</f>
        <v/>
      </c>
      <c r="D412" s="671"/>
      <c r="E412" s="468"/>
      <c r="F412" s="451"/>
      <c r="G412" s="444" cm="1">
        <f t="array" aca="1" ref="G412" ca="1">INDIRECT("'2.Rapport détaillé des coûts'!G" &amp; O412)</f>
        <v>0</v>
      </c>
      <c r="H412" s="445">
        <f t="shared" ca="1" si="28"/>
        <v>0</v>
      </c>
      <c r="I412" s="447"/>
      <c r="J412" s="392"/>
      <c r="K412" s="393"/>
      <c r="L412" s="111"/>
      <c r="M412" s="331"/>
      <c r="O412" s="331">
        <f t="shared" si="29"/>
        <v>2403</v>
      </c>
    </row>
    <row r="413" spans="1:15" ht="13.35" hidden="1" customHeight="1" outlineLevel="2">
      <c r="A413" s="198"/>
      <c r="B413" s="438"/>
      <c r="C413" s="670" t="str" cm="1">
        <f t="array" aca="1" ref="C413" ca="1">IF(ISBLANK(INDIRECT("'2.Rapport détaillé des coûts'!D"&amp;(O413-14))),"",INDIRECT("'2.Rapport détaillé des coûts'!D"&amp;(O413-14)))</f>
        <v/>
      </c>
      <c r="D413" s="671"/>
      <c r="E413" s="468"/>
      <c r="F413" s="451"/>
      <c r="G413" s="444" cm="1">
        <f t="array" aca="1" ref="G413" ca="1">INDIRECT("'2.Rapport détaillé des coûts'!G" &amp; O413)</f>
        <v>0</v>
      </c>
      <c r="H413" s="445">
        <f t="shared" ca="1" si="28"/>
        <v>0</v>
      </c>
      <c r="I413" s="447"/>
      <c r="J413" s="392"/>
      <c r="K413" s="393"/>
      <c r="L413" s="111"/>
      <c r="M413" s="331"/>
      <c r="O413" s="331">
        <f t="shared" si="29"/>
        <v>2411</v>
      </c>
    </row>
    <row r="414" spans="1:15" ht="13.35" hidden="1" customHeight="1" outlineLevel="2">
      <c r="A414" s="198"/>
      <c r="B414" s="438"/>
      <c r="C414" s="670" t="str" cm="1">
        <f t="array" aca="1" ref="C414" ca="1">IF(ISBLANK(INDIRECT("'2.Rapport détaillé des coûts'!D"&amp;(O414-14))),"",INDIRECT("'2.Rapport détaillé des coûts'!D"&amp;(O414-14)))</f>
        <v/>
      </c>
      <c r="D414" s="671"/>
      <c r="E414" s="468"/>
      <c r="F414" s="451"/>
      <c r="G414" s="444" cm="1">
        <f t="array" aca="1" ref="G414" ca="1">INDIRECT("'2.Rapport détaillé des coûts'!G" &amp; O414)</f>
        <v>0</v>
      </c>
      <c r="H414" s="445">
        <f t="shared" ca="1" si="28"/>
        <v>0</v>
      </c>
      <c r="I414" s="447"/>
      <c r="J414" s="392"/>
      <c r="K414" s="393"/>
      <c r="L414" s="111"/>
      <c r="M414" s="331"/>
      <c r="O414" s="331">
        <f t="shared" si="29"/>
        <v>2419</v>
      </c>
    </row>
    <row r="415" spans="1:15" ht="13.35" hidden="1" customHeight="1" outlineLevel="2">
      <c r="A415" s="198"/>
      <c r="B415" s="438"/>
      <c r="C415" s="670" t="str" cm="1">
        <f t="array" aca="1" ref="C415" ca="1">IF(ISBLANK(INDIRECT("'2.Rapport détaillé des coûts'!D"&amp;(O415-14))),"",INDIRECT("'2.Rapport détaillé des coûts'!D"&amp;(O415-14)))</f>
        <v/>
      </c>
      <c r="D415" s="671"/>
      <c r="E415" s="469"/>
      <c r="F415" s="451"/>
      <c r="G415" s="444" cm="1">
        <f t="array" aca="1" ref="G415" ca="1">INDIRECT("'2.Rapport détaillé des coûts'!G" &amp; O415)</f>
        <v>0</v>
      </c>
      <c r="H415" s="445">
        <f t="shared" ca="1" si="28"/>
        <v>0</v>
      </c>
      <c r="I415" s="447"/>
      <c r="J415" s="392"/>
      <c r="K415" s="393"/>
      <c r="L415" s="111"/>
      <c r="M415" s="331"/>
      <c r="O415" s="331">
        <f t="shared" si="29"/>
        <v>2427</v>
      </c>
    </row>
    <row r="416" spans="1:15" ht="13.35" hidden="1" customHeight="1" outlineLevel="2">
      <c r="A416" s="198"/>
      <c r="B416" s="438"/>
      <c r="C416" s="670" t="str" cm="1">
        <f t="array" aca="1" ref="C416" ca="1">IF(ISBLANK(INDIRECT("'2.Rapport détaillé des coûts'!D"&amp;(O416-14))),"",INDIRECT("'2.Rapport détaillé des coûts'!D"&amp;(O416-14)))</f>
        <v/>
      </c>
      <c r="D416" s="671"/>
      <c r="E416" s="468"/>
      <c r="F416" s="451"/>
      <c r="G416" s="444" cm="1">
        <f t="array" aca="1" ref="G416" ca="1">INDIRECT("'2.Rapport détaillé des coûts'!G" &amp; O416)</f>
        <v>0</v>
      </c>
      <c r="H416" s="445">
        <f t="shared" ca="1" si="28"/>
        <v>0</v>
      </c>
      <c r="I416" s="447"/>
      <c r="J416" s="392"/>
      <c r="K416" s="393"/>
      <c r="L416" s="111"/>
      <c r="M416" s="331"/>
      <c r="O416" s="331">
        <f t="shared" si="29"/>
        <v>2435</v>
      </c>
    </row>
    <row r="417" spans="1:15" ht="13.35" hidden="1" customHeight="1" outlineLevel="2">
      <c r="A417" s="198"/>
      <c r="B417" s="438"/>
      <c r="C417" s="670" t="str" cm="1">
        <f t="array" aca="1" ref="C417" ca="1">IF(ISBLANK(INDIRECT("'2.Rapport détaillé des coûts'!D"&amp;(O417-14))),"",INDIRECT("'2.Rapport détaillé des coûts'!D"&amp;(O417-14)))</f>
        <v/>
      </c>
      <c r="D417" s="671"/>
      <c r="E417" s="468"/>
      <c r="F417" s="451"/>
      <c r="G417" s="444" cm="1">
        <f t="array" aca="1" ref="G417" ca="1">INDIRECT("'2.Rapport détaillé des coûts'!G" &amp; O417)</f>
        <v>0</v>
      </c>
      <c r="H417" s="445">
        <f t="shared" ca="1" si="28"/>
        <v>0</v>
      </c>
      <c r="I417" s="447"/>
      <c r="J417" s="392"/>
      <c r="K417" s="393"/>
      <c r="L417" s="111"/>
      <c r="M417" s="331"/>
      <c r="O417" s="331">
        <f t="shared" si="29"/>
        <v>2443</v>
      </c>
    </row>
    <row r="418" spans="1:15" ht="13.35" hidden="1" customHeight="1" outlineLevel="2">
      <c r="A418" s="198"/>
      <c r="B418" s="438"/>
      <c r="C418" s="670" t="str" cm="1">
        <f t="array" aca="1" ref="C418" ca="1">IF(ISBLANK(INDIRECT("'2.Rapport détaillé des coûts'!D"&amp;(O418-14))),"",INDIRECT("'2.Rapport détaillé des coûts'!D"&amp;(O418-14)))</f>
        <v/>
      </c>
      <c r="D418" s="671"/>
      <c r="E418" s="468"/>
      <c r="F418" s="451"/>
      <c r="G418" s="444" cm="1">
        <f t="array" aca="1" ref="G418" ca="1">INDIRECT("'2.Rapport détaillé des coûts'!G" &amp; O418)</f>
        <v>0</v>
      </c>
      <c r="H418" s="445">
        <f t="shared" ca="1" si="28"/>
        <v>0</v>
      </c>
      <c r="I418" s="447"/>
      <c r="J418" s="392"/>
      <c r="K418" s="393"/>
      <c r="L418" s="111"/>
      <c r="M418" s="331"/>
      <c r="O418" s="331">
        <f t="shared" si="29"/>
        <v>2451</v>
      </c>
    </row>
    <row r="419" spans="1:15" ht="13.35" hidden="1" customHeight="1" outlineLevel="2">
      <c r="A419" s="198"/>
      <c r="B419" s="438"/>
      <c r="C419" s="670" t="str" cm="1">
        <f t="array" aca="1" ref="C419" ca="1">IF(ISBLANK(INDIRECT("'2.Rapport détaillé des coûts'!D"&amp;(O419-14))),"",INDIRECT("'2.Rapport détaillé des coûts'!D"&amp;(O419-14)))</f>
        <v/>
      </c>
      <c r="D419" s="671"/>
      <c r="E419" s="468"/>
      <c r="F419" s="451"/>
      <c r="G419" s="444" cm="1">
        <f t="array" aca="1" ref="G419" ca="1">INDIRECT("'2.Rapport détaillé des coûts'!G" &amp; O419)</f>
        <v>0</v>
      </c>
      <c r="H419" s="445">
        <f t="shared" ca="1" si="28"/>
        <v>0</v>
      </c>
      <c r="I419" s="447"/>
      <c r="J419" s="392"/>
      <c r="K419" s="393"/>
      <c r="L419" s="111"/>
      <c r="M419" s="331"/>
      <c r="O419" s="331">
        <f t="shared" si="29"/>
        <v>2459</v>
      </c>
    </row>
    <row r="420" spans="1:15" ht="13.35" hidden="1" customHeight="1" outlineLevel="2">
      <c r="A420" s="198"/>
      <c r="B420" s="438"/>
      <c r="C420" s="670" t="str" cm="1">
        <f t="array" aca="1" ref="C420" ca="1">IF(ISBLANK(INDIRECT("'2.Rapport détaillé des coûts'!D"&amp;(O420-14))),"",INDIRECT("'2.Rapport détaillé des coûts'!D"&amp;(O420-14)))</f>
        <v/>
      </c>
      <c r="D420" s="671"/>
      <c r="E420" s="469"/>
      <c r="F420" s="451"/>
      <c r="G420" s="444" cm="1">
        <f t="array" aca="1" ref="G420" ca="1">INDIRECT("'2.Rapport détaillé des coûts'!G" &amp; O420)</f>
        <v>0</v>
      </c>
      <c r="H420" s="445">
        <f t="shared" ca="1" si="28"/>
        <v>0</v>
      </c>
      <c r="I420" s="447"/>
      <c r="J420" s="392"/>
      <c r="K420" s="393"/>
      <c r="L420" s="111"/>
      <c r="M420" s="331"/>
      <c r="O420" s="331">
        <f t="shared" si="29"/>
        <v>2467</v>
      </c>
    </row>
    <row r="421" spans="1:15" ht="13.35" hidden="1" customHeight="1" outlineLevel="2">
      <c r="A421" s="198"/>
      <c r="B421" s="438"/>
      <c r="C421" s="670" t="str" cm="1">
        <f t="array" aca="1" ref="C421" ca="1">IF(ISBLANK(INDIRECT("'2.Rapport détaillé des coûts'!D"&amp;(O421-14))),"",INDIRECT("'2.Rapport détaillé des coûts'!D"&amp;(O421-14)))</f>
        <v/>
      </c>
      <c r="D421" s="671"/>
      <c r="E421" s="468"/>
      <c r="F421" s="451"/>
      <c r="G421" s="444" cm="1">
        <f t="array" aca="1" ref="G421" ca="1">INDIRECT("'2.Rapport détaillé des coûts'!G" &amp; O421)</f>
        <v>0</v>
      </c>
      <c r="H421" s="445">
        <f t="shared" ca="1" si="28"/>
        <v>0</v>
      </c>
      <c r="I421" s="447"/>
      <c r="J421" s="392"/>
      <c r="K421" s="393"/>
      <c r="L421" s="111"/>
      <c r="M421" s="331"/>
      <c r="O421" s="331">
        <f t="shared" si="29"/>
        <v>2475</v>
      </c>
    </row>
    <row r="422" spans="1:15" ht="13.35" hidden="1" customHeight="1" outlineLevel="2">
      <c r="A422" s="198"/>
      <c r="B422" s="438"/>
      <c r="C422" s="670" t="str" cm="1">
        <f t="array" aca="1" ref="C422" ca="1">IF(ISBLANK(INDIRECT("'2.Rapport détaillé des coûts'!D"&amp;(O422-14))),"",INDIRECT("'2.Rapport détaillé des coûts'!D"&amp;(O422-14)))</f>
        <v/>
      </c>
      <c r="D422" s="671"/>
      <c r="E422" s="468"/>
      <c r="F422" s="451"/>
      <c r="G422" s="444" cm="1">
        <f t="array" aca="1" ref="G422" ca="1">INDIRECT("'2.Rapport détaillé des coûts'!G" &amp; O422)</f>
        <v>0</v>
      </c>
      <c r="H422" s="445">
        <f t="shared" ca="1" si="28"/>
        <v>0</v>
      </c>
      <c r="I422" s="447"/>
      <c r="J422" s="392"/>
      <c r="K422" s="393"/>
      <c r="L422" s="111"/>
      <c r="M422" s="331"/>
      <c r="O422" s="331">
        <f t="shared" si="29"/>
        <v>2483</v>
      </c>
    </row>
    <row r="423" spans="1:15" ht="13.35" hidden="1" customHeight="1" outlineLevel="2">
      <c r="A423" s="198"/>
      <c r="B423" s="438"/>
      <c r="C423" s="670" t="str" cm="1">
        <f t="array" aca="1" ref="C423" ca="1">IF(ISBLANK(INDIRECT("'2.Rapport détaillé des coûts'!D"&amp;(O423-14))),"",INDIRECT("'2.Rapport détaillé des coûts'!D"&amp;(O423-14)))</f>
        <v/>
      </c>
      <c r="D423" s="671"/>
      <c r="E423" s="468"/>
      <c r="F423" s="451"/>
      <c r="G423" s="444" cm="1">
        <f t="array" aca="1" ref="G423" ca="1">INDIRECT("'2.Rapport détaillé des coûts'!G" &amp; O423)</f>
        <v>0</v>
      </c>
      <c r="H423" s="445">
        <f t="shared" ca="1" si="28"/>
        <v>0</v>
      </c>
      <c r="I423" s="447"/>
      <c r="J423" s="392"/>
      <c r="K423" s="393"/>
      <c r="L423" s="111"/>
      <c r="M423" s="331"/>
      <c r="O423" s="331">
        <f t="shared" si="29"/>
        <v>2491</v>
      </c>
    </row>
    <row r="424" spans="1:15" ht="13.35" hidden="1" customHeight="1" outlineLevel="2">
      <c r="A424" s="198"/>
      <c r="B424" s="438"/>
      <c r="C424" s="670" t="str" cm="1">
        <f t="array" aca="1" ref="C424" ca="1">IF(ISBLANK(INDIRECT("'2.Rapport détaillé des coûts'!D"&amp;(O424-14))),"",INDIRECT("'2.Rapport détaillé des coûts'!D"&amp;(O424-14)))</f>
        <v/>
      </c>
      <c r="D424" s="671"/>
      <c r="E424" s="468"/>
      <c r="F424" s="451"/>
      <c r="G424" s="444" cm="1">
        <f t="array" aca="1" ref="G424" ca="1">INDIRECT("'2.Rapport détaillé des coûts'!G" &amp; O424)</f>
        <v>0</v>
      </c>
      <c r="H424" s="445">
        <f t="shared" ca="1" si="28"/>
        <v>0</v>
      </c>
      <c r="I424" s="447"/>
      <c r="J424" s="392"/>
      <c r="K424" s="393"/>
      <c r="L424" s="111"/>
      <c r="M424" s="331"/>
      <c r="O424" s="331">
        <f t="shared" si="29"/>
        <v>2499</v>
      </c>
    </row>
    <row r="425" spans="1:15" ht="13.35" hidden="1" customHeight="1" outlineLevel="2">
      <c r="A425" s="198"/>
      <c r="B425" s="438"/>
      <c r="C425" s="670" t="str" cm="1">
        <f t="array" aca="1" ref="C425" ca="1">IF(ISBLANK(INDIRECT("'2.Rapport détaillé des coûts'!D"&amp;(O425-14))),"",INDIRECT("'2.Rapport détaillé des coûts'!D"&amp;(O425-14)))</f>
        <v/>
      </c>
      <c r="D425" s="671"/>
      <c r="E425" s="469"/>
      <c r="F425" s="451"/>
      <c r="G425" s="444" cm="1">
        <f t="array" aca="1" ref="G425" ca="1">INDIRECT("'2.Rapport détaillé des coûts'!G" &amp; O425)</f>
        <v>0</v>
      </c>
      <c r="H425" s="445">
        <f t="shared" ca="1" si="28"/>
        <v>0</v>
      </c>
      <c r="I425" s="447"/>
      <c r="J425" s="392"/>
      <c r="K425" s="393"/>
      <c r="L425" s="111"/>
      <c r="M425" s="331"/>
      <c r="O425" s="331">
        <f t="shared" si="29"/>
        <v>2507</v>
      </c>
    </row>
    <row r="426" spans="1:15" ht="13.35" hidden="1" customHeight="1" outlineLevel="2">
      <c r="A426" s="198"/>
      <c r="B426" s="438"/>
      <c r="C426" s="670" t="str" cm="1">
        <f t="array" aca="1" ref="C426" ca="1">IF(ISBLANK(INDIRECT("'2.Rapport détaillé des coûts'!D"&amp;(O426-14))),"",INDIRECT("'2.Rapport détaillé des coûts'!D"&amp;(O426-14)))</f>
        <v/>
      </c>
      <c r="D426" s="671"/>
      <c r="E426" s="468"/>
      <c r="F426" s="451"/>
      <c r="G426" s="444" cm="1">
        <f t="array" aca="1" ref="G426" ca="1">INDIRECT("'2.Rapport détaillé des coûts'!G" &amp; O426)</f>
        <v>0</v>
      </c>
      <c r="H426" s="445">
        <f t="shared" ca="1" si="28"/>
        <v>0</v>
      </c>
      <c r="I426" s="447"/>
      <c r="J426" s="392"/>
      <c r="K426" s="393"/>
      <c r="L426" s="111"/>
      <c r="M426" s="331"/>
      <c r="O426" s="331">
        <f t="shared" si="29"/>
        <v>2515</v>
      </c>
    </row>
    <row r="427" spans="1:15" ht="13.35" hidden="1" customHeight="1" outlineLevel="2">
      <c r="A427" s="198"/>
      <c r="B427" s="438"/>
      <c r="C427" s="670" t="str" cm="1">
        <f t="array" aca="1" ref="C427" ca="1">IF(ISBLANK(INDIRECT("'2.Rapport détaillé des coûts'!D"&amp;(O427-14))),"",INDIRECT("'2.Rapport détaillé des coûts'!D"&amp;(O427-14)))</f>
        <v/>
      </c>
      <c r="D427" s="671"/>
      <c r="E427" s="468"/>
      <c r="F427" s="451"/>
      <c r="G427" s="444" cm="1">
        <f t="array" aca="1" ref="G427" ca="1">INDIRECT("'2.Rapport détaillé des coûts'!G" &amp; O427)</f>
        <v>0</v>
      </c>
      <c r="H427" s="445">
        <f t="shared" ca="1" si="28"/>
        <v>0</v>
      </c>
      <c r="I427" s="447"/>
      <c r="J427" s="392"/>
      <c r="K427" s="393"/>
      <c r="L427" s="111"/>
      <c r="M427" s="331"/>
      <c r="O427" s="331">
        <f t="shared" si="29"/>
        <v>2523</v>
      </c>
    </row>
    <row r="428" spans="1:15" ht="13.35" hidden="1" customHeight="1" outlineLevel="2" thickBot="1">
      <c r="A428" s="198"/>
      <c r="B428" s="438"/>
      <c r="C428" s="670" t="str" cm="1">
        <f t="array" aca="1" ref="C428" ca="1">IF(ISBLANK(INDIRECT("'2.Rapport détaillé des coûts'!D"&amp;(O428-14))),"",INDIRECT("'2.Rapport détaillé des coûts'!D"&amp;(O428-14)))</f>
        <v/>
      </c>
      <c r="D428" s="671"/>
      <c r="E428" s="470"/>
      <c r="F428" s="452"/>
      <c r="G428" s="444" cm="1">
        <f t="array" aca="1" ref="G428" ca="1">INDIRECT("'2.Rapport détaillé des coûts'!G" &amp; O428)</f>
        <v>0</v>
      </c>
      <c r="H428" s="445">
        <f t="shared" ca="1" si="28"/>
        <v>0</v>
      </c>
      <c r="I428" s="448"/>
      <c r="J428" s="392"/>
      <c r="K428" s="393"/>
      <c r="L428" s="111"/>
      <c r="M428" s="331"/>
      <c r="O428" s="331">
        <f>O427+8</f>
        <v>2531</v>
      </c>
    </row>
    <row r="429" spans="1:15" ht="13.35" hidden="1" customHeight="1" outlineLevel="2">
      <c r="A429" s="198"/>
      <c r="B429" s="111"/>
      <c r="C429" s="52"/>
      <c r="D429" s="220" t="s">
        <v>208</v>
      </c>
      <c r="E429" s="221">
        <f>SUM(E409:E428)</f>
        <v>0</v>
      </c>
      <c r="F429" s="66"/>
      <c r="G429" s="66"/>
      <c r="H429" s="66"/>
      <c r="I429" s="385">
        <f>SUM(I409:I428)</f>
        <v>0</v>
      </c>
      <c r="J429" s="66"/>
      <c r="K429" s="66"/>
      <c r="L429" s="111"/>
      <c r="M429" s="331"/>
    </row>
    <row r="430" spans="1:15" ht="14.85" hidden="1" customHeight="1" outlineLevel="1" collapsed="1" thickBot="1">
      <c r="A430" s="198"/>
      <c r="B430" s="111"/>
      <c r="C430" s="52"/>
      <c r="D430" s="54"/>
      <c r="E430" s="54"/>
      <c r="F430" s="66"/>
      <c r="G430" s="66"/>
      <c r="H430" s="66"/>
      <c r="I430" s="66"/>
      <c r="J430" s="66"/>
      <c r="K430" s="66"/>
      <c r="L430" s="52"/>
      <c r="M430" s="331"/>
    </row>
    <row r="431" spans="1:15" ht="29.25" hidden="1" customHeight="1" outlineLevel="1" thickBot="1">
      <c r="A431" s="198"/>
      <c r="B431" s="111"/>
      <c r="C431" s="404" t="s">
        <v>223</v>
      </c>
      <c r="D431" s="405" t="str">
        <f>IF('1.Demande d''admissibilité'!C66=0,"",'1.Demande d''admissibilité'!C66)</f>
        <v/>
      </c>
      <c r="E431" s="405"/>
      <c r="F431" s="405"/>
      <c r="G431" s="405"/>
      <c r="H431" s="406"/>
      <c r="I431" s="407" t="str">
        <f>D39</f>
        <v>PE2XX-XXXX</v>
      </c>
      <c r="J431" s="384"/>
      <c r="K431" s="390"/>
      <c r="L431" s="111"/>
      <c r="M431" s="331"/>
    </row>
    <row r="432" spans="1:15" ht="65.849999999999994" hidden="1" customHeight="1" outlineLevel="2" thickBot="1">
      <c r="A432" s="198"/>
      <c r="B432" s="111"/>
      <c r="C432" s="679" t="s">
        <v>202</v>
      </c>
      <c r="D432" s="680"/>
      <c r="E432" s="398" t="s">
        <v>203</v>
      </c>
      <c r="F432" s="399" t="s">
        <v>204</v>
      </c>
      <c r="G432" s="437" t="s">
        <v>205</v>
      </c>
      <c r="H432" s="437" t="s">
        <v>206</v>
      </c>
      <c r="I432" s="437" t="s">
        <v>207</v>
      </c>
      <c r="J432" s="391"/>
      <c r="K432" s="391"/>
      <c r="L432" s="52"/>
      <c r="M432" s="331"/>
    </row>
    <row r="433" spans="1:15" hidden="1" outlineLevel="2">
      <c r="A433" s="198"/>
      <c r="B433" s="438"/>
      <c r="C433" s="670" t="str" cm="1">
        <f t="array" aca="1" ref="C433" ca="1">IF(ISBLANK(INDIRECT("'2.Rapport détaillé des coûts'!D"&amp;(O433-14))),"",INDIRECT("'2.Rapport détaillé des coûts'!D"&amp;(O433-14)))</f>
        <v/>
      </c>
      <c r="D433" s="671"/>
      <c r="E433" s="473"/>
      <c r="F433" s="450"/>
      <c r="G433" s="444" cm="1">
        <f t="array" aca="1" ref="G433" ca="1">INDIRECT("'2.Rapport détaillé des coûts'!G" &amp; O433)</f>
        <v>0</v>
      </c>
      <c r="H433" s="445">
        <f t="shared" ref="H433:H452" ca="1" si="30">IFERROR(G433/F433,0)</f>
        <v>0</v>
      </c>
      <c r="I433" s="446"/>
      <c r="J433" s="392"/>
      <c r="K433" s="393"/>
      <c r="L433" s="111"/>
      <c r="M433" s="331"/>
      <c r="O433" s="331">
        <f>O428+13</f>
        <v>2544</v>
      </c>
    </row>
    <row r="434" spans="1:15" hidden="1" outlineLevel="2">
      <c r="A434" s="198"/>
      <c r="B434" s="438"/>
      <c r="C434" s="670" t="str" cm="1">
        <f t="array" aca="1" ref="C434" ca="1">IF(ISBLANK(INDIRECT("'2.Rapport détaillé des coûts'!D"&amp;(O434-14))),"",INDIRECT("'2.Rapport détaillé des coûts'!D"&amp;(O434-14)))</f>
        <v/>
      </c>
      <c r="D434" s="671"/>
      <c r="E434" s="469"/>
      <c r="F434" s="451"/>
      <c r="G434" s="444" cm="1">
        <f t="array" aca="1" ref="G434" ca="1">INDIRECT("'2.Rapport détaillé des coûts'!G" &amp; O434)</f>
        <v>0</v>
      </c>
      <c r="H434" s="445">
        <f t="shared" ca="1" si="30"/>
        <v>0</v>
      </c>
      <c r="I434" s="447"/>
      <c r="J434" s="392"/>
      <c r="K434" s="393"/>
      <c r="L434" s="111"/>
      <c r="M434" s="331"/>
      <c r="O434" s="331">
        <f>O433+8</f>
        <v>2552</v>
      </c>
    </row>
    <row r="435" spans="1:15" hidden="1" outlineLevel="2">
      <c r="A435" s="198"/>
      <c r="B435" s="438"/>
      <c r="C435" s="670" t="str" cm="1">
        <f t="array" aca="1" ref="C435" ca="1">IF(ISBLANK(INDIRECT("'2.Rapport détaillé des coûts'!D"&amp;(O435-14))),"",INDIRECT("'2.Rapport détaillé des coûts'!D"&amp;(O435-14)))</f>
        <v/>
      </c>
      <c r="D435" s="671"/>
      <c r="E435" s="468"/>
      <c r="F435" s="451"/>
      <c r="G435" s="444" cm="1">
        <f t="array" aca="1" ref="G435" ca="1">INDIRECT("'2.Rapport détaillé des coûts'!G" &amp; O435)</f>
        <v>0</v>
      </c>
      <c r="H435" s="445">
        <f t="shared" ca="1" si="30"/>
        <v>0</v>
      </c>
      <c r="I435" s="447"/>
      <c r="J435" s="392"/>
      <c r="K435" s="393"/>
      <c r="L435" s="111"/>
      <c r="M435" s="331"/>
      <c r="O435" s="331">
        <f t="shared" ref="O435:O451" si="31">O434+8</f>
        <v>2560</v>
      </c>
    </row>
    <row r="436" spans="1:15" hidden="1" outlineLevel="2">
      <c r="A436" s="198"/>
      <c r="B436" s="438"/>
      <c r="C436" s="670" t="str" cm="1">
        <f t="array" aca="1" ref="C436" ca="1">IF(ISBLANK(INDIRECT("'2.Rapport détaillé des coûts'!D"&amp;(O436-14))),"",INDIRECT("'2.Rapport détaillé des coûts'!D"&amp;(O436-14)))</f>
        <v/>
      </c>
      <c r="D436" s="671"/>
      <c r="E436" s="468"/>
      <c r="F436" s="451"/>
      <c r="G436" s="444" cm="1">
        <f t="array" aca="1" ref="G436" ca="1">INDIRECT("'2.Rapport détaillé des coûts'!G" &amp; O436)</f>
        <v>0</v>
      </c>
      <c r="H436" s="445">
        <f t="shared" ca="1" si="30"/>
        <v>0</v>
      </c>
      <c r="I436" s="447"/>
      <c r="J436" s="392"/>
      <c r="K436" s="393"/>
      <c r="L436" s="111"/>
      <c r="M436" s="331"/>
      <c r="O436" s="331">
        <f t="shared" si="31"/>
        <v>2568</v>
      </c>
    </row>
    <row r="437" spans="1:15" hidden="1" outlineLevel="2">
      <c r="A437" s="198"/>
      <c r="B437" s="438"/>
      <c r="C437" s="670" t="str" cm="1">
        <f t="array" aca="1" ref="C437" ca="1">IF(ISBLANK(INDIRECT("'2.Rapport détaillé des coûts'!D"&amp;(O437-14))),"",INDIRECT("'2.Rapport détaillé des coûts'!D"&amp;(O437-14)))</f>
        <v/>
      </c>
      <c r="D437" s="671"/>
      <c r="E437" s="468"/>
      <c r="F437" s="451"/>
      <c r="G437" s="444" cm="1">
        <f t="array" aca="1" ref="G437" ca="1">INDIRECT("'2.Rapport détaillé des coûts'!G" &amp; O437)</f>
        <v>0</v>
      </c>
      <c r="H437" s="445">
        <f t="shared" ca="1" si="30"/>
        <v>0</v>
      </c>
      <c r="I437" s="447"/>
      <c r="J437" s="392"/>
      <c r="K437" s="393"/>
      <c r="L437" s="111"/>
      <c r="M437" s="331"/>
      <c r="O437" s="331">
        <f t="shared" si="31"/>
        <v>2576</v>
      </c>
    </row>
    <row r="438" spans="1:15" hidden="1" outlineLevel="2">
      <c r="A438" s="198"/>
      <c r="B438" s="438"/>
      <c r="C438" s="670" t="str" cm="1">
        <f t="array" aca="1" ref="C438" ca="1">IF(ISBLANK(INDIRECT("'2.Rapport détaillé des coûts'!D"&amp;(O438-14))),"",INDIRECT("'2.Rapport détaillé des coûts'!D"&amp;(O438-14)))</f>
        <v/>
      </c>
      <c r="D438" s="671"/>
      <c r="E438" s="468"/>
      <c r="F438" s="451"/>
      <c r="G438" s="444" cm="1">
        <f t="array" aca="1" ref="G438" ca="1">INDIRECT("'2.Rapport détaillé des coûts'!G" &amp; O438)</f>
        <v>0</v>
      </c>
      <c r="H438" s="445">
        <f t="shared" ca="1" si="30"/>
        <v>0</v>
      </c>
      <c r="I438" s="447"/>
      <c r="J438" s="392"/>
      <c r="K438" s="393"/>
      <c r="L438" s="111"/>
      <c r="M438" s="331"/>
      <c r="O438" s="331">
        <f t="shared" si="31"/>
        <v>2584</v>
      </c>
    </row>
    <row r="439" spans="1:15" hidden="1" outlineLevel="2">
      <c r="A439" s="198"/>
      <c r="B439" s="438"/>
      <c r="C439" s="670" t="str" cm="1">
        <f t="array" aca="1" ref="C439" ca="1">IF(ISBLANK(INDIRECT("'2.Rapport détaillé des coûts'!D"&amp;(O439-14))),"",INDIRECT("'2.Rapport détaillé des coûts'!D"&amp;(O439-14)))</f>
        <v/>
      </c>
      <c r="D439" s="671"/>
      <c r="E439" s="469"/>
      <c r="F439" s="451"/>
      <c r="G439" s="444" cm="1">
        <f t="array" aca="1" ref="G439" ca="1">INDIRECT("'2.Rapport détaillé des coûts'!G" &amp; O439)</f>
        <v>0</v>
      </c>
      <c r="H439" s="445">
        <f t="shared" ca="1" si="30"/>
        <v>0</v>
      </c>
      <c r="I439" s="447"/>
      <c r="J439" s="392"/>
      <c r="K439" s="393"/>
      <c r="L439" s="111"/>
      <c r="M439" s="331"/>
      <c r="O439" s="331">
        <f t="shared" si="31"/>
        <v>2592</v>
      </c>
    </row>
    <row r="440" spans="1:15" hidden="1" outlineLevel="2">
      <c r="A440" s="198"/>
      <c r="B440" s="438"/>
      <c r="C440" s="670" t="str" cm="1">
        <f t="array" aca="1" ref="C440" ca="1">IF(ISBLANK(INDIRECT("'2.Rapport détaillé des coûts'!D"&amp;(O440-14))),"",INDIRECT("'2.Rapport détaillé des coûts'!D"&amp;(O440-14)))</f>
        <v/>
      </c>
      <c r="D440" s="671"/>
      <c r="E440" s="468"/>
      <c r="F440" s="451"/>
      <c r="G440" s="444" cm="1">
        <f t="array" aca="1" ref="G440" ca="1">INDIRECT("'2.Rapport détaillé des coûts'!G" &amp; O440)</f>
        <v>0</v>
      </c>
      <c r="H440" s="445">
        <f t="shared" ca="1" si="30"/>
        <v>0</v>
      </c>
      <c r="I440" s="447"/>
      <c r="J440" s="392"/>
      <c r="K440" s="393"/>
      <c r="L440" s="111"/>
      <c r="M440" s="331"/>
      <c r="O440" s="331">
        <f t="shared" si="31"/>
        <v>2600</v>
      </c>
    </row>
    <row r="441" spans="1:15" hidden="1" outlineLevel="2">
      <c r="A441" s="198"/>
      <c r="B441" s="438"/>
      <c r="C441" s="670" t="str" cm="1">
        <f t="array" aca="1" ref="C441" ca="1">IF(ISBLANK(INDIRECT("'2.Rapport détaillé des coûts'!D"&amp;(O441-14))),"",INDIRECT("'2.Rapport détaillé des coûts'!D"&amp;(O441-14)))</f>
        <v/>
      </c>
      <c r="D441" s="671"/>
      <c r="E441" s="468"/>
      <c r="F441" s="451"/>
      <c r="G441" s="444" cm="1">
        <f t="array" aca="1" ref="G441" ca="1">INDIRECT("'2.Rapport détaillé des coûts'!G" &amp; O441)</f>
        <v>0</v>
      </c>
      <c r="H441" s="445">
        <f t="shared" ca="1" si="30"/>
        <v>0</v>
      </c>
      <c r="I441" s="447"/>
      <c r="J441" s="392"/>
      <c r="K441" s="393"/>
      <c r="L441" s="111"/>
      <c r="M441" s="331"/>
      <c r="O441" s="331">
        <f t="shared" si="31"/>
        <v>2608</v>
      </c>
    </row>
    <row r="442" spans="1:15" hidden="1" outlineLevel="2">
      <c r="A442" s="198"/>
      <c r="B442" s="438"/>
      <c r="C442" s="670" t="str" cm="1">
        <f t="array" aca="1" ref="C442" ca="1">IF(ISBLANK(INDIRECT("'2.Rapport détaillé des coûts'!D"&amp;(O442-14))),"",INDIRECT("'2.Rapport détaillé des coûts'!D"&amp;(O442-14)))</f>
        <v/>
      </c>
      <c r="D442" s="671"/>
      <c r="E442" s="468"/>
      <c r="F442" s="451"/>
      <c r="G442" s="444" cm="1">
        <f t="array" aca="1" ref="G442" ca="1">INDIRECT("'2.Rapport détaillé des coûts'!G" &amp; O442)</f>
        <v>0</v>
      </c>
      <c r="H442" s="445">
        <f t="shared" ca="1" si="30"/>
        <v>0</v>
      </c>
      <c r="I442" s="447"/>
      <c r="J442" s="392"/>
      <c r="K442" s="393"/>
      <c r="L442" s="111"/>
      <c r="M442" s="331"/>
      <c r="O442" s="331">
        <f t="shared" si="31"/>
        <v>2616</v>
      </c>
    </row>
    <row r="443" spans="1:15" hidden="1" outlineLevel="2">
      <c r="A443" s="198"/>
      <c r="B443" s="438"/>
      <c r="C443" s="670" t="str" cm="1">
        <f t="array" aca="1" ref="C443" ca="1">IF(ISBLANK(INDIRECT("'2.Rapport détaillé des coûts'!D"&amp;(O443-14))),"",INDIRECT("'2.Rapport détaillé des coûts'!D"&amp;(O443-14)))</f>
        <v/>
      </c>
      <c r="D443" s="671"/>
      <c r="E443" s="468"/>
      <c r="F443" s="451"/>
      <c r="G443" s="444" cm="1">
        <f t="array" aca="1" ref="G443" ca="1">INDIRECT("'2.Rapport détaillé des coûts'!G" &amp; O443)</f>
        <v>0</v>
      </c>
      <c r="H443" s="445">
        <f t="shared" ca="1" si="30"/>
        <v>0</v>
      </c>
      <c r="I443" s="447"/>
      <c r="J443" s="392"/>
      <c r="K443" s="393"/>
      <c r="L443" s="111"/>
      <c r="M443" s="331"/>
      <c r="O443" s="331">
        <f t="shared" si="31"/>
        <v>2624</v>
      </c>
    </row>
    <row r="444" spans="1:15" hidden="1" outlineLevel="2">
      <c r="A444" s="198"/>
      <c r="B444" s="438"/>
      <c r="C444" s="670" t="str" cm="1">
        <f t="array" aca="1" ref="C444" ca="1">IF(ISBLANK(INDIRECT("'2.Rapport détaillé des coûts'!D"&amp;(O444-14))),"",INDIRECT("'2.Rapport détaillé des coûts'!D"&amp;(O444-14)))</f>
        <v/>
      </c>
      <c r="D444" s="671"/>
      <c r="E444" s="469"/>
      <c r="F444" s="451"/>
      <c r="G444" s="444" cm="1">
        <f t="array" aca="1" ref="G444" ca="1">INDIRECT("'2.Rapport détaillé des coûts'!G" &amp; O444)</f>
        <v>0</v>
      </c>
      <c r="H444" s="445">
        <f t="shared" ca="1" si="30"/>
        <v>0</v>
      </c>
      <c r="I444" s="447"/>
      <c r="J444" s="392"/>
      <c r="K444" s="393"/>
      <c r="L444" s="111"/>
      <c r="M444" s="331"/>
      <c r="O444" s="331">
        <f t="shared" si="31"/>
        <v>2632</v>
      </c>
    </row>
    <row r="445" spans="1:15" hidden="1" outlineLevel="2">
      <c r="A445" s="198"/>
      <c r="B445" s="438"/>
      <c r="C445" s="670" t="str" cm="1">
        <f t="array" aca="1" ref="C445" ca="1">IF(ISBLANK(INDIRECT("'2.Rapport détaillé des coûts'!D"&amp;(O445-14))),"",INDIRECT("'2.Rapport détaillé des coûts'!D"&amp;(O445-14)))</f>
        <v/>
      </c>
      <c r="D445" s="671"/>
      <c r="E445" s="468"/>
      <c r="F445" s="451"/>
      <c r="G445" s="444" cm="1">
        <f t="array" aca="1" ref="G445" ca="1">INDIRECT("'2.Rapport détaillé des coûts'!G" &amp; O445)</f>
        <v>0</v>
      </c>
      <c r="H445" s="445">
        <f t="shared" ca="1" si="30"/>
        <v>0</v>
      </c>
      <c r="I445" s="447"/>
      <c r="J445" s="392"/>
      <c r="K445" s="393"/>
      <c r="L445" s="111"/>
      <c r="M445" s="331"/>
      <c r="O445" s="331">
        <f t="shared" si="31"/>
        <v>2640</v>
      </c>
    </row>
    <row r="446" spans="1:15" hidden="1" outlineLevel="2">
      <c r="A446" s="198"/>
      <c r="B446" s="438"/>
      <c r="C446" s="670" t="str" cm="1">
        <f t="array" aca="1" ref="C446" ca="1">IF(ISBLANK(INDIRECT("'2.Rapport détaillé des coûts'!D"&amp;(O446-14))),"",INDIRECT("'2.Rapport détaillé des coûts'!D"&amp;(O446-14)))</f>
        <v/>
      </c>
      <c r="D446" s="671"/>
      <c r="E446" s="468"/>
      <c r="F446" s="451"/>
      <c r="G446" s="444" cm="1">
        <f t="array" aca="1" ref="G446" ca="1">INDIRECT("'2.Rapport détaillé des coûts'!G" &amp; O446)</f>
        <v>0</v>
      </c>
      <c r="H446" s="445">
        <f t="shared" ca="1" si="30"/>
        <v>0</v>
      </c>
      <c r="I446" s="447"/>
      <c r="J446" s="392"/>
      <c r="K446" s="393"/>
      <c r="L446" s="111"/>
      <c r="M446" s="331"/>
      <c r="O446" s="331">
        <f t="shared" si="31"/>
        <v>2648</v>
      </c>
    </row>
    <row r="447" spans="1:15" hidden="1" outlineLevel="2">
      <c r="A447" s="198"/>
      <c r="B447" s="438"/>
      <c r="C447" s="670" t="str" cm="1">
        <f t="array" aca="1" ref="C447" ca="1">IF(ISBLANK(INDIRECT("'2.Rapport détaillé des coûts'!D"&amp;(O447-14))),"",INDIRECT("'2.Rapport détaillé des coûts'!D"&amp;(O447-14)))</f>
        <v/>
      </c>
      <c r="D447" s="671"/>
      <c r="E447" s="468"/>
      <c r="F447" s="451"/>
      <c r="G447" s="444" cm="1">
        <f t="array" aca="1" ref="G447" ca="1">INDIRECT("'2.Rapport détaillé des coûts'!G" &amp; O447)</f>
        <v>0</v>
      </c>
      <c r="H447" s="445">
        <f t="shared" ca="1" si="30"/>
        <v>0</v>
      </c>
      <c r="I447" s="447"/>
      <c r="J447" s="392"/>
      <c r="K447" s="393"/>
      <c r="L447" s="111"/>
      <c r="M447" s="331"/>
      <c r="O447" s="331">
        <f t="shared" si="31"/>
        <v>2656</v>
      </c>
    </row>
    <row r="448" spans="1:15" hidden="1" outlineLevel="2">
      <c r="A448" s="198"/>
      <c r="B448" s="438"/>
      <c r="C448" s="670" t="str" cm="1">
        <f t="array" aca="1" ref="C448" ca="1">IF(ISBLANK(INDIRECT("'2.Rapport détaillé des coûts'!D"&amp;(O448-14))),"",INDIRECT("'2.Rapport détaillé des coûts'!D"&amp;(O448-14)))</f>
        <v/>
      </c>
      <c r="D448" s="671"/>
      <c r="E448" s="468"/>
      <c r="F448" s="451"/>
      <c r="G448" s="444" cm="1">
        <f t="array" aca="1" ref="G448" ca="1">INDIRECT("'2.Rapport détaillé des coûts'!G" &amp; O448)</f>
        <v>0</v>
      </c>
      <c r="H448" s="445">
        <f t="shared" ca="1" si="30"/>
        <v>0</v>
      </c>
      <c r="I448" s="447"/>
      <c r="J448" s="392"/>
      <c r="K448" s="393"/>
      <c r="L448" s="111"/>
      <c r="M448" s="331"/>
      <c r="O448" s="331">
        <f t="shared" si="31"/>
        <v>2664</v>
      </c>
    </row>
    <row r="449" spans="1:15" hidden="1" outlineLevel="2">
      <c r="A449" s="198"/>
      <c r="B449" s="438"/>
      <c r="C449" s="670" t="str" cm="1">
        <f t="array" aca="1" ref="C449" ca="1">IF(ISBLANK(INDIRECT("'2.Rapport détaillé des coûts'!D"&amp;(O449-14))),"",INDIRECT("'2.Rapport détaillé des coûts'!D"&amp;(O449-14)))</f>
        <v/>
      </c>
      <c r="D449" s="671"/>
      <c r="E449" s="469"/>
      <c r="F449" s="451"/>
      <c r="G449" s="444" cm="1">
        <f t="array" aca="1" ref="G449" ca="1">INDIRECT("'2.Rapport détaillé des coûts'!G" &amp; O449)</f>
        <v>0</v>
      </c>
      <c r="H449" s="445">
        <f t="shared" ca="1" si="30"/>
        <v>0</v>
      </c>
      <c r="I449" s="447"/>
      <c r="J449" s="392"/>
      <c r="K449" s="393"/>
      <c r="L449" s="111"/>
      <c r="M449" s="331"/>
      <c r="O449" s="331">
        <f t="shared" si="31"/>
        <v>2672</v>
      </c>
    </row>
    <row r="450" spans="1:15" hidden="1" outlineLevel="2">
      <c r="A450" s="198"/>
      <c r="B450" s="438"/>
      <c r="C450" s="670" t="str" cm="1">
        <f t="array" aca="1" ref="C450" ca="1">IF(ISBLANK(INDIRECT("'2.Rapport détaillé des coûts'!D"&amp;(O450-14))),"",INDIRECT("'2.Rapport détaillé des coûts'!D"&amp;(O450-14)))</f>
        <v/>
      </c>
      <c r="D450" s="671"/>
      <c r="E450" s="468"/>
      <c r="F450" s="451"/>
      <c r="G450" s="444" cm="1">
        <f t="array" aca="1" ref="G450" ca="1">INDIRECT("'2.Rapport détaillé des coûts'!G" &amp; O450)</f>
        <v>0</v>
      </c>
      <c r="H450" s="445">
        <f t="shared" ca="1" si="30"/>
        <v>0</v>
      </c>
      <c r="I450" s="447"/>
      <c r="J450" s="392"/>
      <c r="K450" s="393"/>
      <c r="L450" s="111"/>
      <c r="M450" s="331"/>
      <c r="O450" s="331">
        <f t="shared" si="31"/>
        <v>2680</v>
      </c>
    </row>
    <row r="451" spans="1:15" hidden="1" outlineLevel="2">
      <c r="A451" s="198"/>
      <c r="B451" s="438"/>
      <c r="C451" s="670" t="str" cm="1">
        <f t="array" aca="1" ref="C451" ca="1">IF(ISBLANK(INDIRECT("'2.Rapport détaillé des coûts'!D"&amp;(O451-14))),"",INDIRECT("'2.Rapport détaillé des coûts'!D"&amp;(O451-14)))</f>
        <v/>
      </c>
      <c r="D451" s="671"/>
      <c r="E451" s="468"/>
      <c r="F451" s="451"/>
      <c r="G451" s="444" cm="1">
        <f t="array" aca="1" ref="G451" ca="1">INDIRECT("'2.Rapport détaillé des coûts'!G" &amp; O451)</f>
        <v>0</v>
      </c>
      <c r="H451" s="445">
        <f t="shared" ca="1" si="30"/>
        <v>0</v>
      </c>
      <c r="I451" s="447"/>
      <c r="J451" s="392"/>
      <c r="K451" s="393"/>
      <c r="L451" s="111"/>
      <c r="M451" s="331"/>
      <c r="O451" s="331">
        <f t="shared" si="31"/>
        <v>2688</v>
      </c>
    </row>
    <row r="452" spans="1:15" ht="14.4" hidden="1" outlineLevel="2" thickBot="1">
      <c r="A452" s="198"/>
      <c r="B452" s="438"/>
      <c r="C452" s="670" t="str" cm="1">
        <f t="array" aca="1" ref="C452" ca="1">IF(ISBLANK(INDIRECT("'2.Rapport détaillé des coûts'!D"&amp;(O452-14))),"",INDIRECT("'2.Rapport détaillé des coûts'!D"&amp;(O452-14)))</f>
        <v/>
      </c>
      <c r="D452" s="671"/>
      <c r="E452" s="470"/>
      <c r="F452" s="452"/>
      <c r="G452" s="444" cm="1">
        <f t="array" aca="1" ref="G452" ca="1">INDIRECT("'2.Rapport détaillé des coûts'!G" &amp; O452)</f>
        <v>0</v>
      </c>
      <c r="H452" s="445">
        <f t="shared" ca="1" si="30"/>
        <v>0</v>
      </c>
      <c r="I452" s="448"/>
      <c r="J452" s="392"/>
      <c r="K452" s="393"/>
      <c r="L452" s="111"/>
      <c r="M452" s="331"/>
      <c r="O452" s="331">
        <f>O451+8</f>
        <v>2696</v>
      </c>
    </row>
    <row r="453" spans="1:15" hidden="1" outlineLevel="2">
      <c r="A453" s="198"/>
      <c r="B453" s="111"/>
      <c r="C453" s="52"/>
      <c r="D453" s="220" t="s">
        <v>208</v>
      </c>
      <c r="E453" s="221">
        <f>SUM(E433:E452)</f>
        <v>0</v>
      </c>
      <c r="F453" s="66"/>
      <c r="G453" s="66"/>
      <c r="H453" s="66"/>
      <c r="I453" s="385">
        <f>SUM(I433:I452)</f>
        <v>0</v>
      </c>
      <c r="J453" s="66"/>
      <c r="K453" s="66"/>
      <c r="L453" s="111"/>
      <c r="M453" s="331"/>
    </row>
    <row r="454" spans="1:15" ht="17.100000000000001" hidden="1" customHeight="1" outlineLevel="1" collapsed="1" thickBot="1">
      <c r="A454" s="198"/>
      <c r="B454" s="111"/>
      <c r="C454" s="52"/>
      <c r="D454" s="54"/>
      <c r="E454" s="54"/>
      <c r="F454" s="66"/>
      <c r="G454" s="66"/>
      <c r="H454" s="66"/>
      <c r="I454" s="66"/>
      <c r="J454" s="66"/>
      <c r="K454" s="66"/>
      <c r="L454" s="52"/>
      <c r="M454" s="331"/>
    </row>
    <row r="455" spans="1:15" ht="29.25" hidden="1" customHeight="1" outlineLevel="1" thickBot="1">
      <c r="A455" s="198"/>
      <c r="B455" s="111"/>
      <c r="C455" s="404" t="s">
        <v>224</v>
      </c>
      <c r="D455" s="405" t="str">
        <f>IF('1.Demande d''admissibilité'!C67=0,"",'1.Demande d''admissibilité'!C67)</f>
        <v/>
      </c>
      <c r="E455" s="405"/>
      <c r="F455" s="405"/>
      <c r="G455" s="405"/>
      <c r="H455" s="406"/>
      <c r="I455" s="407" t="str">
        <f>D41</f>
        <v>PE2XX-XXXX</v>
      </c>
      <c r="J455" s="384"/>
      <c r="K455" s="390"/>
      <c r="L455" s="111"/>
      <c r="M455" s="331"/>
    </row>
    <row r="456" spans="1:15" ht="65.849999999999994" hidden="1" customHeight="1" outlineLevel="2" thickBot="1">
      <c r="A456" s="198"/>
      <c r="B456" s="111"/>
      <c r="C456" s="679" t="s">
        <v>202</v>
      </c>
      <c r="D456" s="680"/>
      <c r="E456" s="398" t="s">
        <v>203</v>
      </c>
      <c r="F456" s="399" t="s">
        <v>204</v>
      </c>
      <c r="G456" s="437" t="s">
        <v>205</v>
      </c>
      <c r="H456" s="437" t="s">
        <v>206</v>
      </c>
      <c r="I456" s="437" t="s">
        <v>207</v>
      </c>
      <c r="J456" s="391"/>
      <c r="K456" s="391"/>
      <c r="L456" s="52"/>
      <c r="M456" s="331"/>
    </row>
    <row r="457" spans="1:15" hidden="1" outlineLevel="2">
      <c r="A457" s="198"/>
      <c r="B457" s="438"/>
      <c r="C457" s="670" t="str" cm="1">
        <f t="array" aca="1" ref="C457" ca="1">IF(ISBLANK(INDIRECT("'2.Rapport détaillé des coûts'!D"&amp;(O457-14))),"",INDIRECT("'2.Rapport détaillé des coûts'!D"&amp;(O457-14)))</f>
        <v/>
      </c>
      <c r="D457" s="671"/>
      <c r="E457" s="473"/>
      <c r="F457" s="450"/>
      <c r="G457" s="444" cm="1">
        <f t="array" aca="1" ref="G457" ca="1">INDIRECT("'2.Rapport détaillé des coûts'!G" &amp; O457)</f>
        <v>0</v>
      </c>
      <c r="H457" s="445">
        <f t="shared" ref="H457:H476" ca="1" si="32">IFERROR(G457/F457,0)</f>
        <v>0</v>
      </c>
      <c r="I457" s="446"/>
      <c r="J457" s="392"/>
      <c r="K457" s="393"/>
      <c r="L457" s="111"/>
      <c r="M457" s="331"/>
      <c r="O457" s="331">
        <f>O452+13</f>
        <v>2709</v>
      </c>
    </row>
    <row r="458" spans="1:15" hidden="1" outlineLevel="2">
      <c r="A458" s="198"/>
      <c r="B458" s="438"/>
      <c r="C458" s="670" t="str" cm="1">
        <f t="array" aca="1" ref="C458" ca="1">IF(ISBLANK(INDIRECT("'2.Rapport détaillé des coûts'!D"&amp;(O458-14))),"",INDIRECT("'2.Rapport détaillé des coûts'!D"&amp;(O458-14)))</f>
        <v/>
      </c>
      <c r="D458" s="671"/>
      <c r="E458" s="469"/>
      <c r="F458" s="451"/>
      <c r="G458" s="444" cm="1">
        <f t="array" aca="1" ref="G458" ca="1">INDIRECT("'2.Rapport détaillé des coûts'!G" &amp; O458)</f>
        <v>0</v>
      </c>
      <c r="H458" s="445">
        <f t="shared" ca="1" si="32"/>
        <v>0</v>
      </c>
      <c r="I458" s="447"/>
      <c r="J458" s="392"/>
      <c r="K458" s="393"/>
      <c r="L458" s="111"/>
      <c r="M458" s="331"/>
      <c r="O458" s="331">
        <f>O457+8</f>
        <v>2717</v>
      </c>
    </row>
    <row r="459" spans="1:15" hidden="1" outlineLevel="2">
      <c r="A459" s="198"/>
      <c r="B459" s="438"/>
      <c r="C459" s="670" t="str" cm="1">
        <f t="array" aca="1" ref="C459" ca="1">IF(ISBLANK(INDIRECT("'2.Rapport détaillé des coûts'!D"&amp;(O459-14))),"",INDIRECT("'2.Rapport détaillé des coûts'!D"&amp;(O459-14)))</f>
        <v/>
      </c>
      <c r="D459" s="671"/>
      <c r="E459" s="468"/>
      <c r="F459" s="451"/>
      <c r="G459" s="444" cm="1">
        <f t="array" aca="1" ref="G459" ca="1">INDIRECT("'2.Rapport détaillé des coûts'!G" &amp; O459)</f>
        <v>0</v>
      </c>
      <c r="H459" s="445">
        <f t="shared" ca="1" si="32"/>
        <v>0</v>
      </c>
      <c r="I459" s="447"/>
      <c r="J459" s="392"/>
      <c r="K459" s="393"/>
      <c r="L459" s="111"/>
      <c r="M459" s="331"/>
      <c r="O459" s="331">
        <f t="shared" ref="O459:O475" si="33">O458+8</f>
        <v>2725</v>
      </c>
    </row>
    <row r="460" spans="1:15" hidden="1" outlineLevel="2">
      <c r="A460" s="198"/>
      <c r="B460" s="438"/>
      <c r="C460" s="670" t="str" cm="1">
        <f t="array" aca="1" ref="C460" ca="1">IF(ISBLANK(INDIRECT("'2.Rapport détaillé des coûts'!D"&amp;(O460-14))),"",INDIRECT("'2.Rapport détaillé des coûts'!D"&amp;(O460-14)))</f>
        <v/>
      </c>
      <c r="D460" s="671"/>
      <c r="E460" s="468"/>
      <c r="F460" s="451"/>
      <c r="G460" s="444" cm="1">
        <f t="array" aca="1" ref="G460" ca="1">INDIRECT("'2.Rapport détaillé des coûts'!G" &amp; O460)</f>
        <v>0</v>
      </c>
      <c r="H460" s="445">
        <f t="shared" ca="1" si="32"/>
        <v>0</v>
      </c>
      <c r="I460" s="447"/>
      <c r="J460" s="392"/>
      <c r="K460" s="393"/>
      <c r="L460" s="111"/>
      <c r="M460" s="331"/>
      <c r="O460" s="331">
        <f t="shared" si="33"/>
        <v>2733</v>
      </c>
    </row>
    <row r="461" spans="1:15" hidden="1" outlineLevel="2">
      <c r="A461" s="198"/>
      <c r="B461" s="438"/>
      <c r="C461" s="670" t="str" cm="1">
        <f t="array" aca="1" ref="C461" ca="1">IF(ISBLANK(INDIRECT("'2.Rapport détaillé des coûts'!D"&amp;(O461-14))),"",INDIRECT("'2.Rapport détaillé des coûts'!D"&amp;(O461-14)))</f>
        <v/>
      </c>
      <c r="D461" s="671"/>
      <c r="E461" s="468"/>
      <c r="F461" s="451"/>
      <c r="G461" s="444" cm="1">
        <f t="array" aca="1" ref="G461" ca="1">INDIRECT("'2.Rapport détaillé des coûts'!G" &amp; O461)</f>
        <v>0</v>
      </c>
      <c r="H461" s="445">
        <f t="shared" ca="1" si="32"/>
        <v>0</v>
      </c>
      <c r="I461" s="447"/>
      <c r="J461" s="392"/>
      <c r="K461" s="393"/>
      <c r="L461" s="111"/>
      <c r="M461" s="331"/>
      <c r="O461" s="331">
        <f t="shared" si="33"/>
        <v>2741</v>
      </c>
    </row>
    <row r="462" spans="1:15" hidden="1" outlineLevel="2">
      <c r="A462" s="198"/>
      <c r="B462" s="438"/>
      <c r="C462" s="670" t="str" cm="1">
        <f t="array" aca="1" ref="C462" ca="1">IF(ISBLANK(INDIRECT("'2.Rapport détaillé des coûts'!D"&amp;(O462-14))),"",INDIRECT("'2.Rapport détaillé des coûts'!D"&amp;(O462-14)))</f>
        <v/>
      </c>
      <c r="D462" s="671"/>
      <c r="E462" s="468"/>
      <c r="F462" s="451"/>
      <c r="G462" s="444" cm="1">
        <f t="array" aca="1" ref="G462" ca="1">INDIRECT("'2.Rapport détaillé des coûts'!G" &amp; O462)</f>
        <v>0</v>
      </c>
      <c r="H462" s="445">
        <f t="shared" ca="1" si="32"/>
        <v>0</v>
      </c>
      <c r="I462" s="447"/>
      <c r="J462" s="392"/>
      <c r="K462" s="393"/>
      <c r="L462" s="111"/>
      <c r="M462" s="331"/>
      <c r="O462" s="331">
        <f t="shared" si="33"/>
        <v>2749</v>
      </c>
    </row>
    <row r="463" spans="1:15" hidden="1" outlineLevel="2">
      <c r="A463" s="198"/>
      <c r="B463" s="438"/>
      <c r="C463" s="670" t="str" cm="1">
        <f t="array" aca="1" ref="C463" ca="1">IF(ISBLANK(INDIRECT("'2.Rapport détaillé des coûts'!D"&amp;(O463-14))),"",INDIRECT("'2.Rapport détaillé des coûts'!D"&amp;(O463-14)))</f>
        <v/>
      </c>
      <c r="D463" s="671"/>
      <c r="E463" s="469"/>
      <c r="F463" s="451"/>
      <c r="G463" s="444" cm="1">
        <f t="array" aca="1" ref="G463" ca="1">INDIRECT("'2.Rapport détaillé des coûts'!G" &amp; O463)</f>
        <v>0</v>
      </c>
      <c r="H463" s="445">
        <f t="shared" ca="1" si="32"/>
        <v>0</v>
      </c>
      <c r="I463" s="447"/>
      <c r="J463" s="392"/>
      <c r="K463" s="393"/>
      <c r="L463" s="111"/>
      <c r="M463" s="331"/>
      <c r="O463" s="331">
        <f t="shared" si="33"/>
        <v>2757</v>
      </c>
    </row>
    <row r="464" spans="1:15" hidden="1" outlineLevel="2">
      <c r="A464" s="198"/>
      <c r="B464" s="438"/>
      <c r="C464" s="670" t="str" cm="1">
        <f t="array" aca="1" ref="C464" ca="1">IF(ISBLANK(INDIRECT("'2.Rapport détaillé des coûts'!D"&amp;(O464-14))),"",INDIRECT("'2.Rapport détaillé des coûts'!D"&amp;(O464-14)))</f>
        <v/>
      </c>
      <c r="D464" s="671"/>
      <c r="E464" s="468"/>
      <c r="F464" s="451"/>
      <c r="G464" s="444" cm="1">
        <f t="array" aca="1" ref="G464" ca="1">INDIRECT("'2.Rapport détaillé des coûts'!G" &amp; O464)</f>
        <v>0</v>
      </c>
      <c r="H464" s="445">
        <f t="shared" ca="1" si="32"/>
        <v>0</v>
      </c>
      <c r="I464" s="447"/>
      <c r="J464" s="392"/>
      <c r="K464" s="393"/>
      <c r="L464" s="111"/>
      <c r="M464" s="331"/>
      <c r="O464" s="331">
        <f t="shared" si="33"/>
        <v>2765</v>
      </c>
    </row>
    <row r="465" spans="1:15" hidden="1" outlineLevel="2">
      <c r="A465" s="198"/>
      <c r="B465" s="438"/>
      <c r="C465" s="670" t="str" cm="1">
        <f t="array" aca="1" ref="C465" ca="1">IF(ISBLANK(INDIRECT("'2.Rapport détaillé des coûts'!D"&amp;(O465-14))),"",INDIRECT("'2.Rapport détaillé des coûts'!D"&amp;(O465-14)))</f>
        <v/>
      </c>
      <c r="D465" s="671"/>
      <c r="E465" s="468"/>
      <c r="F465" s="451"/>
      <c r="G465" s="444" cm="1">
        <f t="array" aca="1" ref="G465" ca="1">INDIRECT("'2.Rapport détaillé des coûts'!G" &amp; O465)</f>
        <v>0</v>
      </c>
      <c r="H465" s="445">
        <f t="shared" ca="1" si="32"/>
        <v>0</v>
      </c>
      <c r="I465" s="447"/>
      <c r="J465" s="392"/>
      <c r="K465" s="393"/>
      <c r="L465" s="111"/>
      <c r="M465" s="331"/>
      <c r="O465" s="331">
        <f t="shared" si="33"/>
        <v>2773</v>
      </c>
    </row>
    <row r="466" spans="1:15" hidden="1" outlineLevel="2">
      <c r="A466" s="198"/>
      <c r="B466" s="438"/>
      <c r="C466" s="670" t="str" cm="1">
        <f t="array" aca="1" ref="C466" ca="1">IF(ISBLANK(INDIRECT("'2.Rapport détaillé des coûts'!D"&amp;(O466-14))),"",INDIRECT("'2.Rapport détaillé des coûts'!D"&amp;(O466-14)))</f>
        <v/>
      </c>
      <c r="D466" s="671"/>
      <c r="E466" s="468"/>
      <c r="F466" s="451"/>
      <c r="G466" s="444" cm="1">
        <f t="array" aca="1" ref="G466" ca="1">INDIRECT("'2.Rapport détaillé des coûts'!G" &amp; O466)</f>
        <v>0</v>
      </c>
      <c r="H466" s="445">
        <f t="shared" ca="1" si="32"/>
        <v>0</v>
      </c>
      <c r="I466" s="447"/>
      <c r="J466" s="392"/>
      <c r="K466" s="393"/>
      <c r="L466" s="111"/>
      <c r="M466" s="331"/>
      <c r="O466" s="331">
        <f t="shared" si="33"/>
        <v>2781</v>
      </c>
    </row>
    <row r="467" spans="1:15" hidden="1" outlineLevel="2">
      <c r="A467" s="198"/>
      <c r="B467" s="438"/>
      <c r="C467" s="670" t="str" cm="1">
        <f t="array" aca="1" ref="C467" ca="1">IF(ISBLANK(INDIRECT("'2.Rapport détaillé des coûts'!D"&amp;(O467-14))),"",INDIRECT("'2.Rapport détaillé des coûts'!D"&amp;(O467-14)))</f>
        <v/>
      </c>
      <c r="D467" s="671"/>
      <c r="E467" s="468"/>
      <c r="F467" s="451"/>
      <c r="G467" s="444" cm="1">
        <f t="array" aca="1" ref="G467" ca="1">INDIRECT("'2.Rapport détaillé des coûts'!G" &amp; O467)</f>
        <v>0</v>
      </c>
      <c r="H467" s="445">
        <f t="shared" ca="1" si="32"/>
        <v>0</v>
      </c>
      <c r="I467" s="447"/>
      <c r="J467" s="392"/>
      <c r="K467" s="393"/>
      <c r="L467" s="111"/>
      <c r="M467" s="331"/>
      <c r="O467" s="331">
        <f t="shared" si="33"/>
        <v>2789</v>
      </c>
    </row>
    <row r="468" spans="1:15" hidden="1" outlineLevel="2">
      <c r="A468" s="198"/>
      <c r="B468" s="438"/>
      <c r="C468" s="670" t="str" cm="1">
        <f t="array" aca="1" ref="C468" ca="1">IF(ISBLANK(INDIRECT("'2.Rapport détaillé des coûts'!D"&amp;(O468-14))),"",INDIRECT("'2.Rapport détaillé des coûts'!D"&amp;(O468-14)))</f>
        <v/>
      </c>
      <c r="D468" s="671"/>
      <c r="E468" s="469"/>
      <c r="F468" s="451"/>
      <c r="G468" s="444" cm="1">
        <f t="array" aca="1" ref="G468" ca="1">INDIRECT("'2.Rapport détaillé des coûts'!G" &amp; O468)</f>
        <v>0</v>
      </c>
      <c r="H468" s="445">
        <f t="shared" ca="1" si="32"/>
        <v>0</v>
      </c>
      <c r="I468" s="447"/>
      <c r="J468" s="392"/>
      <c r="K468" s="393"/>
      <c r="L468" s="111"/>
      <c r="M468" s="331"/>
      <c r="O468" s="331">
        <f t="shared" si="33"/>
        <v>2797</v>
      </c>
    </row>
    <row r="469" spans="1:15" hidden="1" outlineLevel="2">
      <c r="A469" s="198"/>
      <c r="B469" s="438"/>
      <c r="C469" s="670" t="str" cm="1">
        <f t="array" aca="1" ref="C469" ca="1">IF(ISBLANK(INDIRECT("'2.Rapport détaillé des coûts'!D"&amp;(O469-14))),"",INDIRECT("'2.Rapport détaillé des coûts'!D"&amp;(O469-14)))</f>
        <v/>
      </c>
      <c r="D469" s="671"/>
      <c r="E469" s="468"/>
      <c r="F469" s="451"/>
      <c r="G469" s="444" cm="1">
        <f t="array" aca="1" ref="G469" ca="1">INDIRECT("'2.Rapport détaillé des coûts'!G" &amp; O469)</f>
        <v>0</v>
      </c>
      <c r="H469" s="445">
        <f t="shared" ca="1" si="32"/>
        <v>0</v>
      </c>
      <c r="I469" s="447"/>
      <c r="J469" s="392"/>
      <c r="K469" s="393"/>
      <c r="L469" s="111"/>
      <c r="M469" s="331"/>
      <c r="O469" s="331">
        <f t="shared" si="33"/>
        <v>2805</v>
      </c>
    </row>
    <row r="470" spans="1:15" hidden="1" outlineLevel="2">
      <c r="A470" s="198"/>
      <c r="B470" s="438"/>
      <c r="C470" s="670" t="str" cm="1">
        <f t="array" aca="1" ref="C470" ca="1">IF(ISBLANK(INDIRECT("'2.Rapport détaillé des coûts'!D"&amp;(O470-14))),"",INDIRECT("'2.Rapport détaillé des coûts'!D"&amp;(O470-14)))</f>
        <v/>
      </c>
      <c r="D470" s="671"/>
      <c r="E470" s="468"/>
      <c r="F470" s="451"/>
      <c r="G470" s="444" cm="1">
        <f t="array" aca="1" ref="G470" ca="1">INDIRECT("'2.Rapport détaillé des coûts'!G" &amp; O470)</f>
        <v>0</v>
      </c>
      <c r="H470" s="445">
        <f t="shared" ca="1" si="32"/>
        <v>0</v>
      </c>
      <c r="I470" s="447"/>
      <c r="J470" s="392"/>
      <c r="K470" s="393"/>
      <c r="L470" s="111"/>
      <c r="M470" s="331"/>
      <c r="O470" s="331">
        <f t="shared" si="33"/>
        <v>2813</v>
      </c>
    </row>
    <row r="471" spans="1:15" hidden="1" outlineLevel="2">
      <c r="A471" s="198"/>
      <c r="B471" s="438"/>
      <c r="C471" s="670" t="str" cm="1">
        <f t="array" aca="1" ref="C471" ca="1">IF(ISBLANK(INDIRECT("'2.Rapport détaillé des coûts'!D"&amp;(O471-14))),"",INDIRECT("'2.Rapport détaillé des coûts'!D"&amp;(O471-14)))</f>
        <v/>
      </c>
      <c r="D471" s="671"/>
      <c r="E471" s="468"/>
      <c r="F471" s="451"/>
      <c r="G471" s="444" cm="1">
        <f t="array" aca="1" ref="G471" ca="1">INDIRECT("'2.Rapport détaillé des coûts'!G" &amp; O471)</f>
        <v>0</v>
      </c>
      <c r="H471" s="445">
        <f t="shared" ca="1" si="32"/>
        <v>0</v>
      </c>
      <c r="I471" s="447"/>
      <c r="J471" s="392"/>
      <c r="K471" s="393"/>
      <c r="L471" s="111"/>
      <c r="M471" s="331"/>
      <c r="O471" s="331">
        <f t="shared" si="33"/>
        <v>2821</v>
      </c>
    </row>
    <row r="472" spans="1:15" hidden="1" outlineLevel="2">
      <c r="A472" s="198"/>
      <c r="B472" s="438"/>
      <c r="C472" s="670" t="str" cm="1">
        <f t="array" aca="1" ref="C472" ca="1">IF(ISBLANK(INDIRECT("'2.Rapport détaillé des coûts'!D"&amp;(O472-14))),"",INDIRECT("'2.Rapport détaillé des coûts'!D"&amp;(O472-14)))</f>
        <v/>
      </c>
      <c r="D472" s="671"/>
      <c r="E472" s="468"/>
      <c r="F472" s="451"/>
      <c r="G472" s="444" cm="1">
        <f t="array" aca="1" ref="G472" ca="1">INDIRECT("'2.Rapport détaillé des coûts'!G" &amp; O472)</f>
        <v>0</v>
      </c>
      <c r="H472" s="445">
        <f t="shared" ca="1" si="32"/>
        <v>0</v>
      </c>
      <c r="I472" s="447"/>
      <c r="J472" s="392"/>
      <c r="K472" s="393"/>
      <c r="L472" s="111"/>
      <c r="M472" s="331"/>
      <c r="O472" s="331">
        <f t="shared" si="33"/>
        <v>2829</v>
      </c>
    </row>
    <row r="473" spans="1:15" hidden="1" outlineLevel="2">
      <c r="A473" s="198"/>
      <c r="B473" s="438"/>
      <c r="C473" s="670" t="str" cm="1">
        <f t="array" aca="1" ref="C473" ca="1">IF(ISBLANK(INDIRECT("'2.Rapport détaillé des coûts'!D"&amp;(O473-14))),"",INDIRECT("'2.Rapport détaillé des coûts'!D"&amp;(O473-14)))</f>
        <v/>
      </c>
      <c r="D473" s="671"/>
      <c r="E473" s="469"/>
      <c r="F473" s="451"/>
      <c r="G473" s="444" cm="1">
        <f t="array" aca="1" ref="G473" ca="1">INDIRECT("'2.Rapport détaillé des coûts'!G" &amp; O473)</f>
        <v>0</v>
      </c>
      <c r="H473" s="445">
        <f t="shared" ca="1" si="32"/>
        <v>0</v>
      </c>
      <c r="I473" s="447"/>
      <c r="J473" s="392"/>
      <c r="K473" s="393"/>
      <c r="L473" s="111"/>
      <c r="M473" s="331"/>
      <c r="O473" s="331">
        <f t="shared" si="33"/>
        <v>2837</v>
      </c>
    </row>
    <row r="474" spans="1:15" hidden="1" outlineLevel="2">
      <c r="A474" s="198"/>
      <c r="B474" s="438"/>
      <c r="C474" s="670" t="str" cm="1">
        <f t="array" aca="1" ref="C474" ca="1">IF(ISBLANK(INDIRECT("'2.Rapport détaillé des coûts'!D"&amp;(O474-14))),"",INDIRECT("'2.Rapport détaillé des coûts'!D"&amp;(O474-14)))</f>
        <v/>
      </c>
      <c r="D474" s="671"/>
      <c r="E474" s="468"/>
      <c r="F474" s="451"/>
      <c r="G474" s="444" cm="1">
        <f t="array" aca="1" ref="G474" ca="1">INDIRECT("'2.Rapport détaillé des coûts'!G" &amp; O474)</f>
        <v>0</v>
      </c>
      <c r="H474" s="445">
        <f t="shared" ca="1" si="32"/>
        <v>0</v>
      </c>
      <c r="I474" s="447"/>
      <c r="J474" s="392"/>
      <c r="K474" s="393"/>
      <c r="L474" s="111"/>
      <c r="M474" s="331"/>
      <c r="O474" s="331">
        <f t="shared" si="33"/>
        <v>2845</v>
      </c>
    </row>
    <row r="475" spans="1:15" hidden="1" outlineLevel="2">
      <c r="A475" s="198"/>
      <c r="B475" s="438"/>
      <c r="C475" s="670" t="str" cm="1">
        <f t="array" aca="1" ref="C475" ca="1">IF(ISBLANK(INDIRECT("'2.Rapport détaillé des coûts'!D"&amp;(O475-14))),"",INDIRECT("'2.Rapport détaillé des coûts'!D"&amp;(O475-14)))</f>
        <v/>
      </c>
      <c r="D475" s="671"/>
      <c r="E475" s="468"/>
      <c r="F475" s="451"/>
      <c r="G475" s="444" cm="1">
        <f t="array" aca="1" ref="G475" ca="1">INDIRECT("'2.Rapport détaillé des coûts'!G" &amp; O475)</f>
        <v>0</v>
      </c>
      <c r="H475" s="445">
        <f t="shared" ca="1" si="32"/>
        <v>0</v>
      </c>
      <c r="I475" s="447"/>
      <c r="J475" s="392"/>
      <c r="K475" s="393"/>
      <c r="L475" s="111"/>
      <c r="M475" s="331"/>
      <c r="O475" s="331">
        <f t="shared" si="33"/>
        <v>2853</v>
      </c>
    </row>
    <row r="476" spans="1:15" ht="14.4" hidden="1" outlineLevel="2" thickBot="1">
      <c r="A476" s="198"/>
      <c r="B476" s="438"/>
      <c r="C476" s="670" t="str" cm="1">
        <f t="array" aca="1" ref="C476" ca="1">IF(ISBLANK(INDIRECT("'2.Rapport détaillé des coûts'!D"&amp;(O476-14))),"",INDIRECT("'2.Rapport détaillé des coûts'!D"&amp;(O476-14)))</f>
        <v/>
      </c>
      <c r="D476" s="671"/>
      <c r="E476" s="470"/>
      <c r="F476" s="452"/>
      <c r="G476" s="444" cm="1">
        <f t="array" aca="1" ref="G476" ca="1">INDIRECT("'2.Rapport détaillé des coûts'!G" &amp; O476)</f>
        <v>0</v>
      </c>
      <c r="H476" s="445">
        <f t="shared" ca="1" si="32"/>
        <v>0</v>
      </c>
      <c r="I476" s="448"/>
      <c r="J476" s="392"/>
      <c r="K476" s="393"/>
      <c r="L476" s="111"/>
      <c r="M476" s="331"/>
      <c r="O476" s="331">
        <f>O475+8</f>
        <v>2861</v>
      </c>
    </row>
    <row r="477" spans="1:15" hidden="1" outlineLevel="2">
      <c r="A477" s="198"/>
      <c r="B477" s="111"/>
      <c r="C477" s="52"/>
      <c r="D477" s="220" t="s">
        <v>208</v>
      </c>
      <c r="E477" s="221">
        <f>SUM(E457:E476)</f>
        <v>0</v>
      </c>
      <c r="F477" s="66"/>
      <c r="G477" s="66"/>
      <c r="H477" s="66"/>
      <c r="I477" s="385">
        <f>SUM(I457:I476)</f>
        <v>0</v>
      </c>
      <c r="J477" s="66"/>
      <c r="K477" s="66"/>
      <c r="L477" s="111"/>
      <c r="M477" s="331"/>
    </row>
    <row r="478" spans="1:15" ht="14.1" hidden="1" customHeight="1" outlineLevel="1" collapsed="1" thickBot="1">
      <c r="A478" s="198"/>
      <c r="B478" s="111"/>
      <c r="C478" s="52"/>
      <c r="D478" s="54"/>
      <c r="E478" s="54"/>
      <c r="F478" s="66"/>
      <c r="G478" s="66"/>
      <c r="H478" s="66"/>
      <c r="I478" s="66"/>
      <c r="J478" s="66"/>
      <c r="K478" s="66"/>
      <c r="L478" s="52"/>
      <c r="M478" s="331"/>
    </row>
    <row r="479" spans="1:15" ht="29.25" hidden="1" customHeight="1" outlineLevel="1" thickBot="1">
      <c r="A479" s="198"/>
      <c r="B479" s="111"/>
      <c r="C479" s="404" t="s">
        <v>225</v>
      </c>
      <c r="D479" s="405" t="str">
        <f>IF('1.Demande d''admissibilité'!C68=0,"",'1.Demande d''admissibilité'!C68)</f>
        <v/>
      </c>
      <c r="E479" s="405"/>
      <c r="F479" s="405"/>
      <c r="G479" s="405"/>
      <c r="H479" s="406"/>
      <c r="I479" s="407" t="str">
        <f>D43</f>
        <v>PE2XX-XXXX</v>
      </c>
      <c r="J479" s="384"/>
      <c r="K479" s="390"/>
      <c r="L479" s="111"/>
      <c r="M479" s="331"/>
    </row>
    <row r="480" spans="1:15" ht="65.849999999999994" hidden="1" customHeight="1" outlineLevel="2" thickBot="1">
      <c r="A480" s="198"/>
      <c r="B480" s="111"/>
      <c r="C480" s="679" t="s">
        <v>202</v>
      </c>
      <c r="D480" s="680"/>
      <c r="E480" s="398" t="s">
        <v>203</v>
      </c>
      <c r="F480" s="399" t="s">
        <v>204</v>
      </c>
      <c r="G480" s="437" t="s">
        <v>205</v>
      </c>
      <c r="H480" s="437" t="s">
        <v>206</v>
      </c>
      <c r="I480" s="437" t="s">
        <v>207</v>
      </c>
      <c r="J480" s="391"/>
      <c r="K480" s="391"/>
      <c r="L480" s="52"/>
      <c r="M480" s="331"/>
    </row>
    <row r="481" spans="1:15" ht="13.35" hidden="1" customHeight="1" outlineLevel="2">
      <c r="A481" s="198"/>
      <c r="B481" s="438"/>
      <c r="C481" s="670" t="str" cm="1">
        <f t="array" aca="1" ref="C481" ca="1">IF(ISBLANK(INDIRECT("'2.Rapport détaillé des coûts'!D"&amp;(O481-14))),"",INDIRECT("'2.Rapport détaillé des coûts'!D"&amp;(O481-14)))</f>
        <v/>
      </c>
      <c r="D481" s="671"/>
      <c r="E481" s="473"/>
      <c r="F481" s="450"/>
      <c r="G481" s="444" cm="1">
        <f t="array" aca="1" ref="G481" ca="1">INDIRECT("'2.Rapport détaillé des coûts'!G" &amp; O481)</f>
        <v>0</v>
      </c>
      <c r="H481" s="445">
        <f t="shared" ref="H481:H500" ca="1" si="34">IFERROR(G481/F481,0)</f>
        <v>0</v>
      </c>
      <c r="I481" s="446"/>
      <c r="J481" s="392"/>
      <c r="K481" s="393"/>
      <c r="L481" s="111"/>
      <c r="M481" s="331"/>
      <c r="O481" s="331">
        <f>O476+13</f>
        <v>2874</v>
      </c>
    </row>
    <row r="482" spans="1:15" ht="13.35" hidden="1" customHeight="1" outlineLevel="2">
      <c r="A482" s="198"/>
      <c r="B482" s="438"/>
      <c r="C482" s="670" t="str" cm="1">
        <f t="array" aca="1" ref="C482" ca="1">IF(ISBLANK(INDIRECT("'2.Rapport détaillé des coûts'!D"&amp;(O482-14))),"",INDIRECT("'2.Rapport détaillé des coûts'!D"&amp;(O482-14)))</f>
        <v/>
      </c>
      <c r="D482" s="671"/>
      <c r="E482" s="469"/>
      <c r="F482" s="451"/>
      <c r="G482" s="444" cm="1">
        <f t="array" aca="1" ref="G482" ca="1">INDIRECT("'2.Rapport détaillé des coûts'!G" &amp; O482)</f>
        <v>0</v>
      </c>
      <c r="H482" s="445">
        <f t="shared" ca="1" si="34"/>
        <v>0</v>
      </c>
      <c r="I482" s="447"/>
      <c r="J482" s="392"/>
      <c r="K482" s="393"/>
      <c r="L482" s="111"/>
      <c r="M482" s="331"/>
      <c r="O482" s="331">
        <f>O481+8</f>
        <v>2882</v>
      </c>
    </row>
    <row r="483" spans="1:15" ht="13.35" hidden="1" customHeight="1" outlineLevel="2">
      <c r="A483" s="198"/>
      <c r="B483" s="438"/>
      <c r="C483" s="670" t="str" cm="1">
        <f t="array" aca="1" ref="C483" ca="1">IF(ISBLANK(INDIRECT("'2.Rapport détaillé des coûts'!D"&amp;(O483-14))),"",INDIRECT("'2.Rapport détaillé des coûts'!D"&amp;(O483-14)))</f>
        <v/>
      </c>
      <c r="D483" s="671"/>
      <c r="E483" s="468"/>
      <c r="F483" s="451"/>
      <c r="G483" s="444" cm="1">
        <f t="array" aca="1" ref="G483" ca="1">INDIRECT("'2.Rapport détaillé des coûts'!G" &amp; O483)</f>
        <v>0</v>
      </c>
      <c r="H483" s="445">
        <f t="shared" ca="1" si="34"/>
        <v>0</v>
      </c>
      <c r="I483" s="447"/>
      <c r="J483" s="392"/>
      <c r="K483" s="393"/>
      <c r="L483" s="111"/>
      <c r="M483" s="331"/>
      <c r="O483" s="331">
        <f t="shared" ref="O483:O499" si="35">O482+8</f>
        <v>2890</v>
      </c>
    </row>
    <row r="484" spans="1:15" ht="13.35" hidden="1" customHeight="1" outlineLevel="2">
      <c r="A484" s="198"/>
      <c r="B484" s="438"/>
      <c r="C484" s="670" t="str" cm="1">
        <f t="array" aca="1" ref="C484" ca="1">IF(ISBLANK(INDIRECT("'2.Rapport détaillé des coûts'!D"&amp;(O484-14))),"",INDIRECT("'2.Rapport détaillé des coûts'!D"&amp;(O484-14)))</f>
        <v/>
      </c>
      <c r="D484" s="671"/>
      <c r="E484" s="468"/>
      <c r="F484" s="451"/>
      <c r="G484" s="444" cm="1">
        <f t="array" aca="1" ref="G484" ca="1">INDIRECT("'2.Rapport détaillé des coûts'!G" &amp; O484)</f>
        <v>0</v>
      </c>
      <c r="H484" s="445">
        <f t="shared" ca="1" si="34"/>
        <v>0</v>
      </c>
      <c r="I484" s="447"/>
      <c r="J484" s="392"/>
      <c r="K484" s="393"/>
      <c r="L484" s="111"/>
      <c r="M484" s="331"/>
      <c r="O484" s="331">
        <f t="shared" si="35"/>
        <v>2898</v>
      </c>
    </row>
    <row r="485" spans="1:15" ht="13.35" hidden="1" customHeight="1" outlineLevel="2">
      <c r="A485" s="198"/>
      <c r="B485" s="438"/>
      <c r="C485" s="670" t="str" cm="1">
        <f t="array" aca="1" ref="C485" ca="1">IF(ISBLANK(INDIRECT("'2.Rapport détaillé des coûts'!D"&amp;(O485-14))),"",INDIRECT("'2.Rapport détaillé des coûts'!D"&amp;(O485-14)))</f>
        <v/>
      </c>
      <c r="D485" s="671"/>
      <c r="E485" s="468"/>
      <c r="F485" s="451"/>
      <c r="G485" s="444" cm="1">
        <f t="array" aca="1" ref="G485" ca="1">INDIRECT("'2.Rapport détaillé des coûts'!G" &amp; O485)</f>
        <v>0</v>
      </c>
      <c r="H485" s="445">
        <f t="shared" ca="1" si="34"/>
        <v>0</v>
      </c>
      <c r="I485" s="447"/>
      <c r="J485" s="392"/>
      <c r="K485" s="393"/>
      <c r="L485" s="111"/>
      <c r="M485" s="331"/>
      <c r="O485" s="331">
        <f t="shared" si="35"/>
        <v>2906</v>
      </c>
    </row>
    <row r="486" spans="1:15" ht="13.35" hidden="1" customHeight="1" outlineLevel="2">
      <c r="A486" s="198"/>
      <c r="B486" s="438"/>
      <c r="C486" s="670" t="str" cm="1">
        <f t="array" aca="1" ref="C486" ca="1">IF(ISBLANK(INDIRECT("'2.Rapport détaillé des coûts'!D"&amp;(O486-14))),"",INDIRECT("'2.Rapport détaillé des coûts'!D"&amp;(O486-14)))</f>
        <v/>
      </c>
      <c r="D486" s="671"/>
      <c r="E486" s="468"/>
      <c r="F486" s="451"/>
      <c r="G486" s="444" cm="1">
        <f t="array" aca="1" ref="G486" ca="1">INDIRECT("'2.Rapport détaillé des coûts'!G" &amp; O486)</f>
        <v>0</v>
      </c>
      <c r="H486" s="445">
        <f t="shared" ca="1" si="34"/>
        <v>0</v>
      </c>
      <c r="I486" s="447"/>
      <c r="J486" s="392"/>
      <c r="K486" s="393"/>
      <c r="L486" s="111"/>
      <c r="M486" s="331"/>
      <c r="O486" s="331">
        <f t="shared" si="35"/>
        <v>2914</v>
      </c>
    </row>
    <row r="487" spans="1:15" ht="13.35" hidden="1" customHeight="1" outlineLevel="2">
      <c r="A487" s="198"/>
      <c r="B487" s="438"/>
      <c r="C487" s="670" t="str" cm="1">
        <f t="array" aca="1" ref="C487" ca="1">IF(ISBLANK(INDIRECT("'2.Rapport détaillé des coûts'!D"&amp;(O487-14))),"",INDIRECT("'2.Rapport détaillé des coûts'!D"&amp;(O487-14)))</f>
        <v/>
      </c>
      <c r="D487" s="671"/>
      <c r="E487" s="469"/>
      <c r="F487" s="451"/>
      <c r="G487" s="444" cm="1">
        <f t="array" aca="1" ref="G487" ca="1">INDIRECT("'2.Rapport détaillé des coûts'!G" &amp; O487)</f>
        <v>0</v>
      </c>
      <c r="H487" s="445">
        <f t="shared" ca="1" si="34"/>
        <v>0</v>
      </c>
      <c r="I487" s="447"/>
      <c r="J487" s="392"/>
      <c r="K487" s="393"/>
      <c r="L487" s="111"/>
      <c r="M487" s="331"/>
      <c r="O487" s="331">
        <f t="shared" si="35"/>
        <v>2922</v>
      </c>
    </row>
    <row r="488" spans="1:15" ht="13.35" hidden="1" customHeight="1" outlineLevel="2">
      <c r="A488" s="198"/>
      <c r="B488" s="438"/>
      <c r="C488" s="670" t="str" cm="1">
        <f t="array" aca="1" ref="C488" ca="1">IF(ISBLANK(INDIRECT("'2.Rapport détaillé des coûts'!D"&amp;(O488-14))),"",INDIRECT("'2.Rapport détaillé des coûts'!D"&amp;(O488-14)))</f>
        <v/>
      </c>
      <c r="D488" s="671"/>
      <c r="E488" s="468"/>
      <c r="F488" s="451"/>
      <c r="G488" s="444" cm="1">
        <f t="array" aca="1" ref="G488" ca="1">INDIRECT("'2.Rapport détaillé des coûts'!G" &amp; O488)</f>
        <v>0</v>
      </c>
      <c r="H488" s="445">
        <f t="shared" ca="1" si="34"/>
        <v>0</v>
      </c>
      <c r="I488" s="447"/>
      <c r="J488" s="392"/>
      <c r="K488" s="393"/>
      <c r="L488" s="111"/>
      <c r="M488" s="331"/>
      <c r="O488" s="331">
        <f t="shared" si="35"/>
        <v>2930</v>
      </c>
    </row>
    <row r="489" spans="1:15" ht="13.35" hidden="1" customHeight="1" outlineLevel="2">
      <c r="A489" s="198"/>
      <c r="B489" s="438"/>
      <c r="C489" s="670" t="str" cm="1">
        <f t="array" aca="1" ref="C489" ca="1">IF(ISBLANK(INDIRECT("'2.Rapport détaillé des coûts'!D"&amp;(O489-14))),"",INDIRECT("'2.Rapport détaillé des coûts'!D"&amp;(O489-14)))</f>
        <v/>
      </c>
      <c r="D489" s="671"/>
      <c r="E489" s="468"/>
      <c r="F489" s="451"/>
      <c r="G489" s="444" cm="1">
        <f t="array" aca="1" ref="G489" ca="1">INDIRECT("'2.Rapport détaillé des coûts'!G" &amp; O489)</f>
        <v>0</v>
      </c>
      <c r="H489" s="445">
        <f t="shared" ca="1" si="34"/>
        <v>0</v>
      </c>
      <c r="I489" s="447"/>
      <c r="J489" s="392"/>
      <c r="K489" s="393"/>
      <c r="L489" s="111"/>
      <c r="M489" s="331"/>
      <c r="O489" s="331">
        <f t="shared" si="35"/>
        <v>2938</v>
      </c>
    </row>
    <row r="490" spans="1:15" ht="13.35" hidden="1" customHeight="1" outlineLevel="2">
      <c r="A490" s="198"/>
      <c r="B490" s="438"/>
      <c r="C490" s="670" t="str" cm="1">
        <f t="array" aca="1" ref="C490" ca="1">IF(ISBLANK(INDIRECT("'2.Rapport détaillé des coûts'!D"&amp;(O490-14))),"",INDIRECT("'2.Rapport détaillé des coûts'!D"&amp;(O490-14)))</f>
        <v/>
      </c>
      <c r="D490" s="671"/>
      <c r="E490" s="468"/>
      <c r="F490" s="451"/>
      <c r="G490" s="444" cm="1">
        <f t="array" aca="1" ref="G490" ca="1">INDIRECT("'2.Rapport détaillé des coûts'!G" &amp; O490)</f>
        <v>0</v>
      </c>
      <c r="H490" s="445">
        <f t="shared" ca="1" si="34"/>
        <v>0</v>
      </c>
      <c r="I490" s="447"/>
      <c r="J490" s="392"/>
      <c r="K490" s="393"/>
      <c r="L490" s="111"/>
      <c r="M490" s="331"/>
      <c r="O490" s="331">
        <f t="shared" si="35"/>
        <v>2946</v>
      </c>
    </row>
    <row r="491" spans="1:15" ht="13.35" hidden="1" customHeight="1" outlineLevel="2">
      <c r="A491" s="198"/>
      <c r="B491" s="438"/>
      <c r="C491" s="670" t="str" cm="1">
        <f t="array" aca="1" ref="C491" ca="1">IF(ISBLANK(INDIRECT("'2.Rapport détaillé des coûts'!D"&amp;(O491-14))),"",INDIRECT("'2.Rapport détaillé des coûts'!D"&amp;(O491-14)))</f>
        <v/>
      </c>
      <c r="D491" s="671"/>
      <c r="E491" s="468"/>
      <c r="F491" s="451"/>
      <c r="G491" s="444" cm="1">
        <f t="array" aca="1" ref="G491" ca="1">INDIRECT("'2.Rapport détaillé des coûts'!G" &amp; O491)</f>
        <v>0</v>
      </c>
      <c r="H491" s="445">
        <f t="shared" ca="1" si="34"/>
        <v>0</v>
      </c>
      <c r="I491" s="447"/>
      <c r="J491" s="392"/>
      <c r="K491" s="393"/>
      <c r="L491" s="111"/>
      <c r="M491" s="331"/>
      <c r="O491" s="331">
        <f t="shared" si="35"/>
        <v>2954</v>
      </c>
    </row>
    <row r="492" spans="1:15" ht="13.35" hidden="1" customHeight="1" outlineLevel="2">
      <c r="A492" s="198"/>
      <c r="B492" s="438"/>
      <c r="C492" s="670" t="str" cm="1">
        <f t="array" aca="1" ref="C492" ca="1">IF(ISBLANK(INDIRECT("'2.Rapport détaillé des coûts'!D"&amp;(O492-14))),"",INDIRECT("'2.Rapport détaillé des coûts'!D"&amp;(O492-14)))</f>
        <v/>
      </c>
      <c r="D492" s="671"/>
      <c r="E492" s="469"/>
      <c r="F492" s="451"/>
      <c r="G492" s="444" cm="1">
        <f t="array" aca="1" ref="G492" ca="1">INDIRECT("'2.Rapport détaillé des coûts'!G" &amp; O492)</f>
        <v>0</v>
      </c>
      <c r="H492" s="445">
        <f t="shared" ca="1" si="34"/>
        <v>0</v>
      </c>
      <c r="I492" s="447"/>
      <c r="J492" s="392"/>
      <c r="K492" s="393"/>
      <c r="L492" s="111"/>
      <c r="M492" s="331"/>
      <c r="O492" s="331">
        <f t="shared" si="35"/>
        <v>2962</v>
      </c>
    </row>
    <row r="493" spans="1:15" ht="13.35" hidden="1" customHeight="1" outlineLevel="2">
      <c r="A493" s="198"/>
      <c r="B493" s="438"/>
      <c r="C493" s="670" t="str" cm="1">
        <f t="array" aca="1" ref="C493" ca="1">IF(ISBLANK(INDIRECT("'2.Rapport détaillé des coûts'!D"&amp;(O493-14))),"",INDIRECT("'2.Rapport détaillé des coûts'!D"&amp;(O493-14)))</f>
        <v/>
      </c>
      <c r="D493" s="671"/>
      <c r="E493" s="468"/>
      <c r="F493" s="451"/>
      <c r="G493" s="444" cm="1">
        <f t="array" aca="1" ref="G493" ca="1">INDIRECT("'2.Rapport détaillé des coûts'!G" &amp; O493)</f>
        <v>0</v>
      </c>
      <c r="H493" s="445">
        <f t="shared" ca="1" si="34"/>
        <v>0</v>
      </c>
      <c r="I493" s="447"/>
      <c r="J493" s="392"/>
      <c r="K493" s="393"/>
      <c r="L493" s="111"/>
      <c r="M493" s="331"/>
      <c r="O493" s="331">
        <f t="shared" si="35"/>
        <v>2970</v>
      </c>
    </row>
    <row r="494" spans="1:15" ht="13.35" hidden="1" customHeight="1" outlineLevel="2">
      <c r="A494" s="198"/>
      <c r="B494" s="438"/>
      <c r="C494" s="670" t="str" cm="1">
        <f t="array" aca="1" ref="C494" ca="1">IF(ISBLANK(INDIRECT("'2.Rapport détaillé des coûts'!D"&amp;(O494-14))),"",INDIRECT("'2.Rapport détaillé des coûts'!D"&amp;(O494-14)))</f>
        <v/>
      </c>
      <c r="D494" s="671"/>
      <c r="E494" s="468"/>
      <c r="F494" s="451"/>
      <c r="G494" s="444" cm="1">
        <f t="array" aca="1" ref="G494" ca="1">INDIRECT("'2.Rapport détaillé des coûts'!G" &amp; O494)</f>
        <v>0</v>
      </c>
      <c r="H494" s="445">
        <f t="shared" ca="1" si="34"/>
        <v>0</v>
      </c>
      <c r="I494" s="447"/>
      <c r="J494" s="392"/>
      <c r="K494" s="393"/>
      <c r="L494" s="111"/>
      <c r="M494" s="331"/>
      <c r="O494" s="331">
        <f t="shared" si="35"/>
        <v>2978</v>
      </c>
    </row>
    <row r="495" spans="1:15" ht="13.35" hidden="1" customHeight="1" outlineLevel="2">
      <c r="A495" s="198"/>
      <c r="B495" s="438"/>
      <c r="C495" s="670" t="str" cm="1">
        <f t="array" aca="1" ref="C495" ca="1">IF(ISBLANK(INDIRECT("'2.Rapport détaillé des coûts'!D"&amp;(O495-14))),"",INDIRECT("'2.Rapport détaillé des coûts'!D"&amp;(O495-14)))</f>
        <v/>
      </c>
      <c r="D495" s="671"/>
      <c r="E495" s="468"/>
      <c r="F495" s="451"/>
      <c r="G495" s="444" cm="1">
        <f t="array" aca="1" ref="G495" ca="1">INDIRECT("'2.Rapport détaillé des coûts'!G" &amp; O495)</f>
        <v>0</v>
      </c>
      <c r="H495" s="445">
        <f t="shared" ca="1" si="34"/>
        <v>0</v>
      </c>
      <c r="I495" s="447"/>
      <c r="J495" s="392"/>
      <c r="K495" s="393"/>
      <c r="L495" s="111"/>
      <c r="M495" s="331"/>
      <c r="O495" s="331">
        <f t="shared" si="35"/>
        <v>2986</v>
      </c>
    </row>
    <row r="496" spans="1:15" ht="13.35" hidden="1" customHeight="1" outlineLevel="2">
      <c r="A496" s="198"/>
      <c r="B496" s="438"/>
      <c r="C496" s="670" t="str" cm="1">
        <f t="array" aca="1" ref="C496" ca="1">IF(ISBLANK(INDIRECT("'2.Rapport détaillé des coûts'!D"&amp;(O496-14))),"",INDIRECT("'2.Rapport détaillé des coûts'!D"&amp;(O496-14)))</f>
        <v/>
      </c>
      <c r="D496" s="671"/>
      <c r="E496" s="468"/>
      <c r="F496" s="451"/>
      <c r="G496" s="444" cm="1">
        <f t="array" aca="1" ref="G496" ca="1">INDIRECT("'2.Rapport détaillé des coûts'!G" &amp; O496)</f>
        <v>0</v>
      </c>
      <c r="H496" s="445">
        <f t="shared" ca="1" si="34"/>
        <v>0</v>
      </c>
      <c r="I496" s="447"/>
      <c r="J496" s="392"/>
      <c r="K496" s="393"/>
      <c r="L496" s="111"/>
      <c r="M496" s="331"/>
      <c r="O496" s="331">
        <f t="shared" si="35"/>
        <v>2994</v>
      </c>
    </row>
    <row r="497" spans="1:15" ht="13.35" hidden="1" customHeight="1" outlineLevel="2">
      <c r="A497" s="198"/>
      <c r="B497" s="438"/>
      <c r="C497" s="670" t="str" cm="1">
        <f t="array" aca="1" ref="C497" ca="1">IF(ISBLANK(INDIRECT("'2.Rapport détaillé des coûts'!D"&amp;(O497-14))),"",INDIRECT("'2.Rapport détaillé des coûts'!D"&amp;(O497-14)))</f>
        <v/>
      </c>
      <c r="D497" s="671"/>
      <c r="E497" s="469"/>
      <c r="F497" s="451"/>
      <c r="G497" s="444" cm="1">
        <f t="array" aca="1" ref="G497" ca="1">INDIRECT("'2.Rapport détaillé des coûts'!G" &amp; O497)</f>
        <v>0</v>
      </c>
      <c r="H497" s="445">
        <f t="shared" ca="1" si="34"/>
        <v>0</v>
      </c>
      <c r="I497" s="447"/>
      <c r="J497" s="392"/>
      <c r="K497" s="393"/>
      <c r="L497" s="111"/>
      <c r="M497" s="331"/>
      <c r="O497" s="331">
        <f t="shared" si="35"/>
        <v>3002</v>
      </c>
    </row>
    <row r="498" spans="1:15" ht="13.35" hidden="1" customHeight="1" outlineLevel="2">
      <c r="A498" s="198"/>
      <c r="B498" s="438"/>
      <c r="C498" s="670" t="str" cm="1">
        <f t="array" aca="1" ref="C498" ca="1">IF(ISBLANK(INDIRECT("'2.Rapport détaillé des coûts'!D"&amp;(O498-14))),"",INDIRECT("'2.Rapport détaillé des coûts'!D"&amp;(O498-14)))</f>
        <v/>
      </c>
      <c r="D498" s="671"/>
      <c r="E498" s="468"/>
      <c r="F498" s="451"/>
      <c r="G498" s="444" cm="1">
        <f t="array" aca="1" ref="G498" ca="1">INDIRECT("'2.Rapport détaillé des coûts'!G" &amp; O498)</f>
        <v>0</v>
      </c>
      <c r="H498" s="445">
        <f t="shared" ca="1" si="34"/>
        <v>0</v>
      </c>
      <c r="I498" s="447"/>
      <c r="J498" s="392"/>
      <c r="K498" s="393"/>
      <c r="L498" s="111"/>
      <c r="M498" s="331"/>
      <c r="O498" s="331">
        <f t="shared" si="35"/>
        <v>3010</v>
      </c>
    </row>
    <row r="499" spans="1:15" ht="13.35" hidden="1" customHeight="1" outlineLevel="2">
      <c r="A499" s="198"/>
      <c r="B499" s="438"/>
      <c r="C499" s="670" t="str" cm="1">
        <f t="array" aca="1" ref="C499" ca="1">IF(ISBLANK(INDIRECT("'2.Rapport détaillé des coûts'!D"&amp;(O499-14))),"",INDIRECT("'2.Rapport détaillé des coûts'!D"&amp;(O499-14)))</f>
        <v/>
      </c>
      <c r="D499" s="671"/>
      <c r="E499" s="468"/>
      <c r="F499" s="451"/>
      <c r="G499" s="444" cm="1">
        <f t="array" aca="1" ref="G499" ca="1">INDIRECT("'2.Rapport détaillé des coûts'!G" &amp; O499)</f>
        <v>0</v>
      </c>
      <c r="H499" s="445">
        <f t="shared" ca="1" si="34"/>
        <v>0</v>
      </c>
      <c r="I499" s="447"/>
      <c r="J499" s="392"/>
      <c r="K499" s="393"/>
      <c r="L499" s="111"/>
      <c r="M499" s="331"/>
      <c r="O499" s="331">
        <f t="shared" si="35"/>
        <v>3018</v>
      </c>
    </row>
    <row r="500" spans="1:15" ht="13.35" hidden="1" customHeight="1" outlineLevel="2" thickBot="1">
      <c r="A500" s="198"/>
      <c r="B500" s="438"/>
      <c r="C500" s="670" t="str" cm="1">
        <f t="array" aca="1" ref="C500" ca="1">IF(ISBLANK(INDIRECT("'2.Rapport détaillé des coûts'!D"&amp;(O500-14))),"",INDIRECT("'2.Rapport détaillé des coûts'!D"&amp;(O500-14)))</f>
        <v/>
      </c>
      <c r="D500" s="671"/>
      <c r="E500" s="470"/>
      <c r="F500" s="452"/>
      <c r="G500" s="444" cm="1">
        <f t="array" aca="1" ref="G500" ca="1">INDIRECT("'2.Rapport détaillé des coûts'!G" &amp; O500)</f>
        <v>0</v>
      </c>
      <c r="H500" s="445">
        <f t="shared" ca="1" si="34"/>
        <v>0</v>
      </c>
      <c r="I500" s="448"/>
      <c r="J500" s="392"/>
      <c r="K500" s="393"/>
      <c r="L500" s="111"/>
      <c r="M500" s="331"/>
      <c r="O500" s="331">
        <f>O499+8</f>
        <v>3026</v>
      </c>
    </row>
    <row r="501" spans="1:15" ht="13.35" hidden="1" customHeight="1" outlineLevel="2">
      <c r="A501" s="198"/>
      <c r="B501" s="111"/>
      <c r="C501" s="52"/>
      <c r="D501" s="220" t="s">
        <v>208</v>
      </c>
      <c r="E501" s="221">
        <f>SUM(E481:E500)</f>
        <v>0</v>
      </c>
      <c r="F501" s="66"/>
      <c r="G501" s="66"/>
      <c r="H501" s="66"/>
      <c r="I501" s="385">
        <f>SUM(I481:I500)</f>
        <v>0</v>
      </c>
      <c r="J501" s="66"/>
      <c r="K501" s="66"/>
      <c r="L501" s="111"/>
      <c r="M501" s="331"/>
    </row>
    <row r="502" spans="1:15" ht="14.1" hidden="1" customHeight="1" outlineLevel="1" collapsed="1" thickBot="1">
      <c r="A502" s="198"/>
      <c r="B502" s="111"/>
      <c r="C502" s="52"/>
      <c r="D502" s="54"/>
      <c r="E502" s="54"/>
      <c r="F502" s="66"/>
      <c r="G502" s="66"/>
      <c r="H502" s="66"/>
      <c r="I502" s="66"/>
      <c r="J502" s="66"/>
      <c r="K502" s="66"/>
      <c r="L502" s="52"/>
      <c r="M502" s="331"/>
    </row>
    <row r="503" spans="1:15" ht="29.25" hidden="1" customHeight="1" outlineLevel="1" thickBot="1">
      <c r="A503" s="198"/>
      <c r="B503" s="111"/>
      <c r="C503" s="404" t="s">
        <v>226</v>
      </c>
      <c r="D503" s="405" t="str">
        <f>IF('1.Demande d''admissibilité'!C69=0,"",'1.Demande d''admissibilité'!C69)</f>
        <v/>
      </c>
      <c r="E503" s="405"/>
      <c r="F503" s="405"/>
      <c r="G503" s="405"/>
      <c r="H503" s="406"/>
      <c r="I503" s="407" t="str">
        <f>D45</f>
        <v>PE2XX-XXXX</v>
      </c>
      <c r="J503" s="384"/>
      <c r="K503" s="390"/>
      <c r="L503" s="111"/>
      <c r="M503" s="331"/>
    </row>
    <row r="504" spans="1:15" ht="65.849999999999994" hidden="1" customHeight="1" outlineLevel="2" thickBot="1">
      <c r="A504" s="198"/>
      <c r="B504" s="111"/>
      <c r="C504" s="679" t="s">
        <v>202</v>
      </c>
      <c r="D504" s="680"/>
      <c r="E504" s="398" t="s">
        <v>203</v>
      </c>
      <c r="F504" s="399" t="s">
        <v>204</v>
      </c>
      <c r="G504" s="437" t="s">
        <v>205</v>
      </c>
      <c r="H504" s="437" t="s">
        <v>206</v>
      </c>
      <c r="I504" s="437" t="s">
        <v>207</v>
      </c>
      <c r="J504" s="391"/>
      <c r="K504" s="391"/>
      <c r="L504" s="52"/>
      <c r="M504" s="331"/>
    </row>
    <row r="505" spans="1:15" ht="13.35" hidden="1" customHeight="1" outlineLevel="2">
      <c r="A505" s="198"/>
      <c r="B505" s="438"/>
      <c r="C505" s="670" t="str" cm="1">
        <f t="array" aca="1" ref="C505" ca="1">IF(ISBLANK(INDIRECT("'2.Rapport détaillé des coûts'!D"&amp;(O505-14))),"",INDIRECT("'2.Rapport détaillé des coûts'!D"&amp;(O505-14)))</f>
        <v/>
      </c>
      <c r="D505" s="671"/>
      <c r="E505" s="473"/>
      <c r="F505" s="450"/>
      <c r="G505" s="444" cm="1">
        <f t="array" aca="1" ref="G505" ca="1">INDIRECT("'2.Rapport détaillé des coûts'!G" &amp; O505)</f>
        <v>0</v>
      </c>
      <c r="H505" s="445">
        <f t="shared" ref="H505:H524" ca="1" si="36">IFERROR(G505/F505,0)</f>
        <v>0</v>
      </c>
      <c r="I505" s="446"/>
      <c r="J505" s="392"/>
      <c r="K505" s="393"/>
      <c r="L505" s="111"/>
      <c r="M505" s="331"/>
      <c r="O505" s="331">
        <f>O500+13</f>
        <v>3039</v>
      </c>
    </row>
    <row r="506" spans="1:15" ht="13.35" hidden="1" customHeight="1" outlineLevel="2">
      <c r="A506" s="198"/>
      <c r="B506" s="438"/>
      <c r="C506" s="670" t="str" cm="1">
        <f t="array" aca="1" ref="C506" ca="1">IF(ISBLANK(INDIRECT("'2.Rapport détaillé des coûts'!D"&amp;(O506-14))),"",INDIRECT("'2.Rapport détaillé des coûts'!D"&amp;(O506-14)))</f>
        <v/>
      </c>
      <c r="D506" s="671"/>
      <c r="E506" s="469"/>
      <c r="F506" s="451"/>
      <c r="G506" s="444" cm="1">
        <f t="array" aca="1" ref="G506" ca="1">INDIRECT("'2.Rapport détaillé des coûts'!G" &amp; O506)</f>
        <v>0</v>
      </c>
      <c r="H506" s="445">
        <f t="shared" ca="1" si="36"/>
        <v>0</v>
      </c>
      <c r="I506" s="447"/>
      <c r="J506" s="392"/>
      <c r="K506" s="393"/>
      <c r="L506" s="111"/>
      <c r="M506" s="331"/>
      <c r="O506" s="331">
        <f>O505+8</f>
        <v>3047</v>
      </c>
    </row>
    <row r="507" spans="1:15" ht="13.35" hidden="1" customHeight="1" outlineLevel="2">
      <c r="A507" s="198"/>
      <c r="B507" s="438"/>
      <c r="C507" s="670" t="str" cm="1">
        <f t="array" aca="1" ref="C507" ca="1">IF(ISBLANK(INDIRECT("'2.Rapport détaillé des coûts'!D"&amp;(O507-14))),"",INDIRECT("'2.Rapport détaillé des coûts'!D"&amp;(O507-14)))</f>
        <v/>
      </c>
      <c r="D507" s="671"/>
      <c r="E507" s="468"/>
      <c r="F507" s="451"/>
      <c r="G507" s="444" cm="1">
        <f t="array" aca="1" ref="G507" ca="1">INDIRECT("'2.Rapport détaillé des coûts'!G" &amp; O507)</f>
        <v>0</v>
      </c>
      <c r="H507" s="445">
        <f t="shared" ca="1" si="36"/>
        <v>0</v>
      </c>
      <c r="I507" s="447"/>
      <c r="J507" s="392"/>
      <c r="K507" s="393"/>
      <c r="L507" s="111"/>
      <c r="M507" s="331"/>
      <c r="O507" s="331">
        <f t="shared" ref="O507:O523" si="37">O506+8</f>
        <v>3055</v>
      </c>
    </row>
    <row r="508" spans="1:15" ht="13.35" hidden="1" customHeight="1" outlineLevel="2">
      <c r="A508" s="198"/>
      <c r="B508" s="438"/>
      <c r="C508" s="670" t="str" cm="1">
        <f t="array" aca="1" ref="C508" ca="1">IF(ISBLANK(INDIRECT("'2.Rapport détaillé des coûts'!D"&amp;(O508-14))),"",INDIRECT("'2.Rapport détaillé des coûts'!D"&amp;(O508-14)))</f>
        <v/>
      </c>
      <c r="D508" s="671"/>
      <c r="E508" s="468"/>
      <c r="F508" s="451"/>
      <c r="G508" s="444" cm="1">
        <f t="array" aca="1" ref="G508" ca="1">INDIRECT("'2.Rapport détaillé des coûts'!G" &amp; O508)</f>
        <v>0</v>
      </c>
      <c r="H508" s="445">
        <f t="shared" ca="1" si="36"/>
        <v>0</v>
      </c>
      <c r="I508" s="447"/>
      <c r="J508" s="392"/>
      <c r="K508" s="393"/>
      <c r="L508" s="111"/>
      <c r="M508" s="331"/>
      <c r="O508" s="331">
        <f t="shared" si="37"/>
        <v>3063</v>
      </c>
    </row>
    <row r="509" spans="1:15" ht="13.35" hidden="1" customHeight="1" outlineLevel="2">
      <c r="A509" s="198"/>
      <c r="B509" s="438"/>
      <c r="C509" s="670" t="str" cm="1">
        <f t="array" aca="1" ref="C509" ca="1">IF(ISBLANK(INDIRECT("'2.Rapport détaillé des coûts'!D"&amp;(O509-14))),"",INDIRECT("'2.Rapport détaillé des coûts'!D"&amp;(O509-14)))</f>
        <v/>
      </c>
      <c r="D509" s="671"/>
      <c r="E509" s="468"/>
      <c r="F509" s="451"/>
      <c r="G509" s="444" cm="1">
        <f t="array" aca="1" ref="G509" ca="1">INDIRECT("'2.Rapport détaillé des coûts'!G" &amp; O509)</f>
        <v>0</v>
      </c>
      <c r="H509" s="445">
        <f t="shared" ca="1" si="36"/>
        <v>0</v>
      </c>
      <c r="I509" s="447"/>
      <c r="J509" s="392"/>
      <c r="K509" s="393"/>
      <c r="L509" s="111"/>
      <c r="M509" s="331"/>
      <c r="O509" s="331">
        <f t="shared" si="37"/>
        <v>3071</v>
      </c>
    </row>
    <row r="510" spans="1:15" ht="13.35" hidden="1" customHeight="1" outlineLevel="2">
      <c r="A510" s="198"/>
      <c r="B510" s="438"/>
      <c r="C510" s="670" t="str" cm="1">
        <f t="array" aca="1" ref="C510" ca="1">IF(ISBLANK(INDIRECT("'2.Rapport détaillé des coûts'!D"&amp;(O510-14))),"",INDIRECT("'2.Rapport détaillé des coûts'!D"&amp;(O510-14)))</f>
        <v/>
      </c>
      <c r="D510" s="671"/>
      <c r="E510" s="468"/>
      <c r="F510" s="451"/>
      <c r="G510" s="444" cm="1">
        <f t="array" aca="1" ref="G510" ca="1">INDIRECT("'2.Rapport détaillé des coûts'!G" &amp; O510)</f>
        <v>0</v>
      </c>
      <c r="H510" s="445">
        <f t="shared" ca="1" si="36"/>
        <v>0</v>
      </c>
      <c r="I510" s="447"/>
      <c r="J510" s="392"/>
      <c r="K510" s="393"/>
      <c r="L510" s="111"/>
      <c r="M510" s="331"/>
      <c r="O510" s="331">
        <f t="shared" si="37"/>
        <v>3079</v>
      </c>
    </row>
    <row r="511" spans="1:15" ht="13.35" hidden="1" customHeight="1" outlineLevel="2">
      <c r="A511" s="198"/>
      <c r="B511" s="438"/>
      <c r="C511" s="670" t="str" cm="1">
        <f t="array" aca="1" ref="C511" ca="1">IF(ISBLANK(INDIRECT("'2.Rapport détaillé des coûts'!D"&amp;(O511-14))),"",INDIRECT("'2.Rapport détaillé des coûts'!D"&amp;(O511-14)))</f>
        <v/>
      </c>
      <c r="D511" s="671"/>
      <c r="E511" s="469"/>
      <c r="F511" s="451"/>
      <c r="G511" s="444" cm="1">
        <f t="array" aca="1" ref="G511" ca="1">INDIRECT("'2.Rapport détaillé des coûts'!G" &amp; O511)</f>
        <v>0</v>
      </c>
      <c r="H511" s="445">
        <f t="shared" ca="1" si="36"/>
        <v>0</v>
      </c>
      <c r="I511" s="447"/>
      <c r="J511" s="392"/>
      <c r="K511" s="393"/>
      <c r="L511" s="111"/>
      <c r="M511" s="331"/>
      <c r="O511" s="331">
        <f t="shared" si="37"/>
        <v>3087</v>
      </c>
    </row>
    <row r="512" spans="1:15" ht="13.35" hidden="1" customHeight="1" outlineLevel="2">
      <c r="A512" s="198"/>
      <c r="B512" s="438"/>
      <c r="C512" s="670" t="str" cm="1">
        <f t="array" aca="1" ref="C512" ca="1">IF(ISBLANK(INDIRECT("'2.Rapport détaillé des coûts'!D"&amp;(O512-14))),"",INDIRECT("'2.Rapport détaillé des coûts'!D"&amp;(O512-14)))</f>
        <v/>
      </c>
      <c r="D512" s="671"/>
      <c r="E512" s="468"/>
      <c r="F512" s="451"/>
      <c r="G512" s="444" cm="1">
        <f t="array" aca="1" ref="G512" ca="1">INDIRECT("'2.Rapport détaillé des coûts'!G" &amp; O512)</f>
        <v>0</v>
      </c>
      <c r="H512" s="445">
        <f t="shared" ca="1" si="36"/>
        <v>0</v>
      </c>
      <c r="I512" s="447"/>
      <c r="J512" s="392"/>
      <c r="K512" s="393"/>
      <c r="L512" s="111"/>
      <c r="M512" s="331"/>
      <c r="O512" s="331">
        <f t="shared" si="37"/>
        <v>3095</v>
      </c>
    </row>
    <row r="513" spans="1:15" ht="13.35" hidden="1" customHeight="1" outlineLevel="2">
      <c r="A513" s="198"/>
      <c r="B513" s="438"/>
      <c r="C513" s="670" t="str" cm="1">
        <f t="array" aca="1" ref="C513" ca="1">IF(ISBLANK(INDIRECT("'2.Rapport détaillé des coûts'!D"&amp;(O513-14))),"",INDIRECT("'2.Rapport détaillé des coûts'!D"&amp;(O513-14)))</f>
        <v/>
      </c>
      <c r="D513" s="671"/>
      <c r="E513" s="468"/>
      <c r="F513" s="451"/>
      <c r="G513" s="444" cm="1">
        <f t="array" aca="1" ref="G513" ca="1">INDIRECT("'2.Rapport détaillé des coûts'!G" &amp; O513)</f>
        <v>0</v>
      </c>
      <c r="H513" s="445">
        <f t="shared" ca="1" si="36"/>
        <v>0</v>
      </c>
      <c r="I513" s="447"/>
      <c r="J513" s="392"/>
      <c r="K513" s="393"/>
      <c r="L513" s="111"/>
      <c r="M513" s="331"/>
      <c r="O513" s="331">
        <f t="shared" si="37"/>
        <v>3103</v>
      </c>
    </row>
    <row r="514" spans="1:15" ht="13.35" hidden="1" customHeight="1" outlineLevel="2">
      <c r="A514" s="198"/>
      <c r="B514" s="438"/>
      <c r="C514" s="670" t="str" cm="1">
        <f t="array" aca="1" ref="C514" ca="1">IF(ISBLANK(INDIRECT("'2.Rapport détaillé des coûts'!D"&amp;(O514-14))),"",INDIRECT("'2.Rapport détaillé des coûts'!D"&amp;(O514-14)))</f>
        <v/>
      </c>
      <c r="D514" s="671"/>
      <c r="E514" s="468"/>
      <c r="F514" s="451"/>
      <c r="G514" s="444" cm="1">
        <f t="array" aca="1" ref="G514" ca="1">INDIRECT("'2.Rapport détaillé des coûts'!G" &amp; O514)</f>
        <v>0</v>
      </c>
      <c r="H514" s="445">
        <f t="shared" ca="1" si="36"/>
        <v>0</v>
      </c>
      <c r="I514" s="447"/>
      <c r="J514" s="392"/>
      <c r="K514" s="393"/>
      <c r="L514" s="111"/>
      <c r="M514" s="331"/>
      <c r="O514" s="331">
        <f t="shared" si="37"/>
        <v>3111</v>
      </c>
    </row>
    <row r="515" spans="1:15" ht="13.35" hidden="1" customHeight="1" outlineLevel="2">
      <c r="A515" s="198"/>
      <c r="B515" s="438"/>
      <c r="C515" s="670" t="str" cm="1">
        <f t="array" aca="1" ref="C515" ca="1">IF(ISBLANK(INDIRECT("'2.Rapport détaillé des coûts'!D"&amp;(O515-14))),"",INDIRECT("'2.Rapport détaillé des coûts'!D"&amp;(O515-14)))</f>
        <v/>
      </c>
      <c r="D515" s="671"/>
      <c r="E515" s="468"/>
      <c r="F515" s="451"/>
      <c r="G515" s="444" cm="1">
        <f t="array" aca="1" ref="G515" ca="1">INDIRECT("'2.Rapport détaillé des coûts'!G" &amp; O515)</f>
        <v>0</v>
      </c>
      <c r="H515" s="445">
        <f t="shared" ca="1" si="36"/>
        <v>0</v>
      </c>
      <c r="I515" s="447"/>
      <c r="J515" s="392"/>
      <c r="K515" s="393"/>
      <c r="L515" s="111"/>
      <c r="M515" s="331"/>
      <c r="O515" s="331">
        <f t="shared" si="37"/>
        <v>3119</v>
      </c>
    </row>
    <row r="516" spans="1:15" ht="13.35" hidden="1" customHeight="1" outlineLevel="2">
      <c r="A516" s="198"/>
      <c r="B516" s="438"/>
      <c r="C516" s="670" t="str" cm="1">
        <f t="array" aca="1" ref="C516" ca="1">IF(ISBLANK(INDIRECT("'2.Rapport détaillé des coûts'!D"&amp;(O516-14))),"",INDIRECT("'2.Rapport détaillé des coûts'!D"&amp;(O516-14)))</f>
        <v/>
      </c>
      <c r="D516" s="671"/>
      <c r="E516" s="469"/>
      <c r="F516" s="451"/>
      <c r="G516" s="444" cm="1">
        <f t="array" aca="1" ref="G516" ca="1">INDIRECT("'2.Rapport détaillé des coûts'!G" &amp; O516)</f>
        <v>0</v>
      </c>
      <c r="H516" s="445">
        <f t="shared" ca="1" si="36"/>
        <v>0</v>
      </c>
      <c r="I516" s="447"/>
      <c r="J516" s="392"/>
      <c r="K516" s="393"/>
      <c r="L516" s="111"/>
      <c r="M516" s="331"/>
      <c r="O516" s="331">
        <f t="shared" si="37"/>
        <v>3127</v>
      </c>
    </row>
    <row r="517" spans="1:15" ht="13.35" hidden="1" customHeight="1" outlineLevel="2">
      <c r="A517" s="198"/>
      <c r="B517" s="438"/>
      <c r="C517" s="670" t="str" cm="1">
        <f t="array" aca="1" ref="C517" ca="1">IF(ISBLANK(INDIRECT("'2.Rapport détaillé des coûts'!D"&amp;(O517-14))),"",INDIRECT("'2.Rapport détaillé des coûts'!D"&amp;(O517-14)))</f>
        <v/>
      </c>
      <c r="D517" s="671"/>
      <c r="E517" s="468"/>
      <c r="F517" s="451"/>
      <c r="G517" s="444" cm="1">
        <f t="array" aca="1" ref="G517" ca="1">INDIRECT("'2.Rapport détaillé des coûts'!G" &amp; O517)</f>
        <v>0</v>
      </c>
      <c r="H517" s="445">
        <f t="shared" ca="1" si="36"/>
        <v>0</v>
      </c>
      <c r="I517" s="447"/>
      <c r="J517" s="392"/>
      <c r="K517" s="393"/>
      <c r="L517" s="111"/>
      <c r="M517" s="331"/>
      <c r="O517" s="331">
        <f t="shared" si="37"/>
        <v>3135</v>
      </c>
    </row>
    <row r="518" spans="1:15" ht="13.35" hidden="1" customHeight="1" outlineLevel="2">
      <c r="A518" s="198"/>
      <c r="B518" s="438"/>
      <c r="C518" s="670" t="str" cm="1">
        <f t="array" aca="1" ref="C518" ca="1">IF(ISBLANK(INDIRECT("'2.Rapport détaillé des coûts'!D"&amp;(O518-14))),"",INDIRECT("'2.Rapport détaillé des coûts'!D"&amp;(O518-14)))</f>
        <v/>
      </c>
      <c r="D518" s="671"/>
      <c r="E518" s="468"/>
      <c r="F518" s="451"/>
      <c r="G518" s="444" cm="1">
        <f t="array" aca="1" ref="G518" ca="1">INDIRECT("'2.Rapport détaillé des coûts'!G" &amp; O518)</f>
        <v>0</v>
      </c>
      <c r="H518" s="445">
        <f t="shared" ca="1" si="36"/>
        <v>0</v>
      </c>
      <c r="I518" s="447"/>
      <c r="J518" s="392"/>
      <c r="K518" s="393"/>
      <c r="L518" s="111"/>
      <c r="M518" s="331"/>
      <c r="O518" s="331">
        <f t="shared" si="37"/>
        <v>3143</v>
      </c>
    </row>
    <row r="519" spans="1:15" ht="13.35" hidden="1" customHeight="1" outlineLevel="2">
      <c r="A519" s="198"/>
      <c r="B519" s="438"/>
      <c r="C519" s="670" t="str" cm="1">
        <f t="array" aca="1" ref="C519" ca="1">IF(ISBLANK(INDIRECT("'2.Rapport détaillé des coûts'!D"&amp;(O519-14))),"",INDIRECT("'2.Rapport détaillé des coûts'!D"&amp;(O519-14)))</f>
        <v/>
      </c>
      <c r="D519" s="671"/>
      <c r="E519" s="468"/>
      <c r="F519" s="451"/>
      <c r="G519" s="444" cm="1">
        <f t="array" aca="1" ref="G519" ca="1">INDIRECT("'2.Rapport détaillé des coûts'!G" &amp; O519)</f>
        <v>0</v>
      </c>
      <c r="H519" s="445">
        <f t="shared" ca="1" si="36"/>
        <v>0</v>
      </c>
      <c r="I519" s="447"/>
      <c r="J519" s="392"/>
      <c r="K519" s="393"/>
      <c r="L519" s="111"/>
      <c r="M519" s="331"/>
      <c r="O519" s="331">
        <f t="shared" si="37"/>
        <v>3151</v>
      </c>
    </row>
    <row r="520" spans="1:15" ht="13.35" hidden="1" customHeight="1" outlineLevel="2">
      <c r="A520" s="198"/>
      <c r="B520" s="438"/>
      <c r="C520" s="670" t="str" cm="1">
        <f t="array" aca="1" ref="C520" ca="1">IF(ISBLANK(INDIRECT("'2.Rapport détaillé des coûts'!D"&amp;(O520-14))),"",INDIRECT("'2.Rapport détaillé des coûts'!D"&amp;(O520-14)))</f>
        <v/>
      </c>
      <c r="D520" s="671"/>
      <c r="E520" s="468"/>
      <c r="F520" s="451"/>
      <c r="G520" s="444" cm="1">
        <f t="array" aca="1" ref="G520" ca="1">INDIRECT("'2.Rapport détaillé des coûts'!G" &amp; O520)</f>
        <v>0</v>
      </c>
      <c r="H520" s="445">
        <f t="shared" ca="1" si="36"/>
        <v>0</v>
      </c>
      <c r="I520" s="447"/>
      <c r="J520" s="392"/>
      <c r="K520" s="393"/>
      <c r="L520" s="111"/>
      <c r="M520" s="331"/>
      <c r="O520" s="331">
        <f t="shared" si="37"/>
        <v>3159</v>
      </c>
    </row>
    <row r="521" spans="1:15" ht="13.35" hidden="1" customHeight="1" outlineLevel="2">
      <c r="A521" s="198"/>
      <c r="B521" s="438"/>
      <c r="C521" s="670" t="str" cm="1">
        <f t="array" aca="1" ref="C521" ca="1">IF(ISBLANK(INDIRECT("'2.Rapport détaillé des coûts'!D"&amp;(O521-14))),"",INDIRECT("'2.Rapport détaillé des coûts'!D"&amp;(O521-14)))</f>
        <v/>
      </c>
      <c r="D521" s="671"/>
      <c r="E521" s="469"/>
      <c r="F521" s="451"/>
      <c r="G521" s="444" cm="1">
        <f t="array" aca="1" ref="G521" ca="1">INDIRECT("'2.Rapport détaillé des coûts'!G" &amp; O521)</f>
        <v>0</v>
      </c>
      <c r="H521" s="445">
        <f t="shared" ca="1" si="36"/>
        <v>0</v>
      </c>
      <c r="I521" s="447"/>
      <c r="J521" s="392"/>
      <c r="K521" s="393"/>
      <c r="L521" s="111"/>
      <c r="M521" s="331"/>
      <c r="O521" s="331">
        <f t="shared" si="37"/>
        <v>3167</v>
      </c>
    </row>
    <row r="522" spans="1:15" ht="13.35" hidden="1" customHeight="1" outlineLevel="2">
      <c r="A522" s="198"/>
      <c r="B522" s="438"/>
      <c r="C522" s="670" t="str" cm="1">
        <f t="array" aca="1" ref="C522" ca="1">IF(ISBLANK(INDIRECT("'2.Rapport détaillé des coûts'!D"&amp;(O522-14))),"",INDIRECT("'2.Rapport détaillé des coûts'!D"&amp;(O522-14)))</f>
        <v/>
      </c>
      <c r="D522" s="671"/>
      <c r="E522" s="468"/>
      <c r="F522" s="451"/>
      <c r="G522" s="444" cm="1">
        <f t="array" aca="1" ref="G522" ca="1">INDIRECT("'2.Rapport détaillé des coûts'!G" &amp; O522)</f>
        <v>0</v>
      </c>
      <c r="H522" s="445">
        <f t="shared" ca="1" si="36"/>
        <v>0</v>
      </c>
      <c r="I522" s="447"/>
      <c r="J522" s="392"/>
      <c r="K522" s="393"/>
      <c r="L522" s="111"/>
      <c r="M522" s="331"/>
      <c r="O522" s="331">
        <f t="shared" si="37"/>
        <v>3175</v>
      </c>
    </row>
    <row r="523" spans="1:15" ht="13.35" hidden="1" customHeight="1" outlineLevel="2">
      <c r="A523" s="198"/>
      <c r="B523" s="438"/>
      <c r="C523" s="670" t="str" cm="1">
        <f t="array" aca="1" ref="C523" ca="1">IF(ISBLANK(INDIRECT("'2.Rapport détaillé des coûts'!D"&amp;(O523-14))),"",INDIRECT("'2.Rapport détaillé des coûts'!D"&amp;(O523-14)))</f>
        <v/>
      </c>
      <c r="D523" s="671"/>
      <c r="E523" s="468"/>
      <c r="F523" s="451"/>
      <c r="G523" s="444" cm="1">
        <f t="array" aca="1" ref="G523" ca="1">INDIRECT("'2.Rapport détaillé des coûts'!G" &amp; O523)</f>
        <v>0</v>
      </c>
      <c r="H523" s="445">
        <f t="shared" ca="1" si="36"/>
        <v>0</v>
      </c>
      <c r="I523" s="447"/>
      <c r="J523" s="392"/>
      <c r="K523" s="393"/>
      <c r="L523" s="111"/>
      <c r="M523" s="331"/>
      <c r="O523" s="331">
        <f t="shared" si="37"/>
        <v>3183</v>
      </c>
    </row>
    <row r="524" spans="1:15" ht="13.35" hidden="1" customHeight="1" outlineLevel="2" thickBot="1">
      <c r="A524" s="198"/>
      <c r="B524" s="438"/>
      <c r="C524" s="670" t="str" cm="1">
        <f t="array" aca="1" ref="C524" ca="1">IF(ISBLANK(INDIRECT("'2.Rapport détaillé des coûts'!D"&amp;(O524-14))),"",INDIRECT("'2.Rapport détaillé des coûts'!D"&amp;(O524-14)))</f>
        <v/>
      </c>
      <c r="D524" s="671"/>
      <c r="E524" s="470"/>
      <c r="F524" s="452"/>
      <c r="G524" s="444" cm="1">
        <f t="array" aca="1" ref="G524" ca="1">INDIRECT("'2.Rapport détaillé des coûts'!G" &amp; O524)</f>
        <v>0</v>
      </c>
      <c r="H524" s="445">
        <f t="shared" ca="1" si="36"/>
        <v>0</v>
      </c>
      <c r="I524" s="448"/>
      <c r="J524" s="392"/>
      <c r="K524" s="393"/>
      <c r="L524" s="111"/>
      <c r="M524" s="331"/>
      <c r="O524" s="331">
        <f>O523+8</f>
        <v>3191</v>
      </c>
    </row>
    <row r="525" spans="1:15" ht="13.35" hidden="1" customHeight="1" outlineLevel="2">
      <c r="A525" s="198"/>
      <c r="B525" s="111"/>
      <c r="C525" s="52"/>
      <c r="D525" s="220" t="s">
        <v>208</v>
      </c>
      <c r="E525" s="221">
        <f>SUM(E505:E524)</f>
        <v>0</v>
      </c>
      <c r="F525" s="66"/>
      <c r="G525" s="66"/>
      <c r="H525" s="66"/>
      <c r="I525" s="385">
        <f>SUM(I505:I524)</f>
        <v>0</v>
      </c>
      <c r="J525" s="66"/>
      <c r="K525" s="66"/>
      <c r="L525" s="111"/>
      <c r="M525" s="331"/>
    </row>
    <row r="526" spans="1:15" ht="14.1" hidden="1" customHeight="1" outlineLevel="1" collapsed="1" thickBot="1">
      <c r="A526" s="198"/>
      <c r="B526" s="111"/>
      <c r="C526" s="97"/>
      <c r="D526" s="54"/>
      <c r="E526" s="54"/>
      <c r="F526" s="66"/>
      <c r="G526" s="66"/>
      <c r="H526" s="66"/>
      <c r="I526" s="66"/>
      <c r="J526" s="66"/>
      <c r="K526" s="66"/>
      <c r="L526" s="52"/>
      <c r="M526" s="331"/>
    </row>
    <row r="527" spans="1:15" ht="29.25" hidden="1" customHeight="1" outlineLevel="1" thickBot="1">
      <c r="A527" s="198"/>
      <c r="B527" s="111"/>
      <c r="C527" s="404" t="s">
        <v>227</v>
      </c>
      <c r="D527" s="405" t="str">
        <f>IF('1.Demande d''admissibilité'!C70=0,"",'1.Demande d''admissibilité'!C70)</f>
        <v/>
      </c>
      <c r="E527" s="405"/>
      <c r="F527" s="405"/>
      <c r="G527" s="405"/>
      <c r="H527" s="406"/>
      <c r="I527" s="407" t="str">
        <f>D47</f>
        <v>PE2XX-XXXX</v>
      </c>
      <c r="J527" s="384"/>
      <c r="K527" s="390"/>
      <c r="L527" s="111"/>
      <c r="M527" s="331"/>
    </row>
    <row r="528" spans="1:15" ht="65.849999999999994" hidden="1" customHeight="1" outlineLevel="2" thickBot="1">
      <c r="A528" s="198"/>
      <c r="B528" s="111"/>
      <c r="C528" s="679" t="s">
        <v>202</v>
      </c>
      <c r="D528" s="680"/>
      <c r="E528" s="398" t="s">
        <v>203</v>
      </c>
      <c r="F528" s="399" t="s">
        <v>204</v>
      </c>
      <c r="G528" s="437" t="s">
        <v>205</v>
      </c>
      <c r="H528" s="437" t="s">
        <v>206</v>
      </c>
      <c r="I528" s="437" t="s">
        <v>207</v>
      </c>
      <c r="J528" s="391"/>
      <c r="K528" s="391"/>
      <c r="L528" s="52"/>
      <c r="M528" s="331"/>
    </row>
    <row r="529" spans="1:15" ht="13.35" hidden="1" customHeight="1" outlineLevel="2">
      <c r="A529" s="198"/>
      <c r="B529" s="438"/>
      <c r="C529" s="670" t="str" cm="1">
        <f t="array" aca="1" ref="C529" ca="1">IF(ISBLANK(INDIRECT("'2.Rapport détaillé des coûts'!D"&amp;(O529-14))),"",INDIRECT("'2.Rapport détaillé des coûts'!D"&amp;(O529-14)))</f>
        <v/>
      </c>
      <c r="D529" s="671"/>
      <c r="E529" s="473"/>
      <c r="F529" s="450"/>
      <c r="G529" s="444" cm="1">
        <f t="array" aca="1" ref="G529" ca="1">INDIRECT("'2.Rapport détaillé des coûts'!G" &amp; O529)</f>
        <v>0</v>
      </c>
      <c r="H529" s="445">
        <f t="shared" ref="H529:H548" ca="1" si="38">IFERROR(G529/F529,0)</f>
        <v>0</v>
      </c>
      <c r="I529" s="446"/>
      <c r="J529" s="392"/>
      <c r="K529" s="393"/>
      <c r="L529" s="111"/>
      <c r="M529" s="331"/>
      <c r="O529" s="331">
        <f>O524+13</f>
        <v>3204</v>
      </c>
    </row>
    <row r="530" spans="1:15" ht="13.35" hidden="1" customHeight="1" outlineLevel="2">
      <c r="A530" s="198"/>
      <c r="B530" s="438"/>
      <c r="C530" s="670" t="str" cm="1">
        <f t="array" aca="1" ref="C530" ca="1">IF(ISBLANK(INDIRECT("'2.Rapport détaillé des coûts'!D"&amp;(O530-14))),"",INDIRECT("'2.Rapport détaillé des coûts'!D"&amp;(O530-14)))</f>
        <v/>
      </c>
      <c r="D530" s="671"/>
      <c r="E530" s="469"/>
      <c r="F530" s="451"/>
      <c r="G530" s="444" cm="1">
        <f t="array" aca="1" ref="G530" ca="1">INDIRECT("'2.Rapport détaillé des coûts'!G" &amp; O530)</f>
        <v>0</v>
      </c>
      <c r="H530" s="445">
        <f t="shared" ca="1" si="38"/>
        <v>0</v>
      </c>
      <c r="I530" s="447"/>
      <c r="J530" s="392"/>
      <c r="K530" s="393"/>
      <c r="L530" s="111"/>
      <c r="M530" s="331"/>
      <c r="O530" s="331">
        <f>O529+8</f>
        <v>3212</v>
      </c>
    </row>
    <row r="531" spans="1:15" ht="13.35" hidden="1" customHeight="1" outlineLevel="2">
      <c r="A531" s="198"/>
      <c r="B531" s="438"/>
      <c r="C531" s="670" t="str" cm="1">
        <f t="array" aca="1" ref="C531" ca="1">IF(ISBLANK(INDIRECT("'2.Rapport détaillé des coûts'!D"&amp;(O531-14))),"",INDIRECT("'2.Rapport détaillé des coûts'!D"&amp;(O531-14)))</f>
        <v/>
      </c>
      <c r="D531" s="671"/>
      <c r="E531" s="468"/>
      <c r="F531" s="451"/>
      <c r="G531" s="444" cm="1">
        <f t="array" aca="1" ref="G531" ca="1">INDIRECT("'2.Rapport détaillé des coûts'!G" &amp; O531)</f>
        <v>0</v>
      </c>
      <c r="H531" s="445">
        <f t="shared" ca="1" si="38"/>
        <v>0</v>
      </c>
      <c r="I531" s="447"/>
      <c r="J531" s="392"/>
      <c r="K531" s="393"/>
      <c r="L531" s="111"/>
      <c r="M531" s="331"/>
      <c r="O531" s="331">
        <f t="shared" ref="O531:O547" si="39">O530+8</f>
        <v>3220</v>
      </c>
    </row>
    <row r="532" spans="1:15" ht="13.35" hidden="1" customHeight="1" outlineLevel="2">
      <c r="A532" s="198"/>
      <c r="B532" s="438"/>
      <c r="C532" s="670" t="str" cm="1">
        <f t="array" aca="1" ref="C532" ca="1">IF(ISBLANK(INDIRECT("'2.Rapport détaillé des coûts'!D"&amp;(O532-14))),"",INDIRECT("'2.Rapport détaillé des coûts'!D"&amp;(O532-14)))</f>
        <v/>
      </c>
      <c r="D532" s="671"/>
      <c r="E532" s="468"/>
      <c r="F532" s="451"/>
      <c r="G532" s="444" cm="1">
        <f t="array" aca="1" ref="G532" ca="1">INDIRECT("'2.Rapport détaillé des coûts'!G" &amp; O532)</f>
        <v>0</v>
      </c>
      <c r="H532" s="445">
        <f t="shared" ca="1" si="38"/>
        <v>0</v>
      </c>
      <c r="I532" s="447"/>
      <c r="J532" s="392"/>
      <c r="K532" s="393"/>
      <c r="L532" s="111"/>
      <c r="M532" s="331"/>
      <c r="O532" s="331">
        <f t="shared" si="39"/>
        <v>3228</v>
      </c>
    </row>
    <row r="533" spans="1:15" ht="13.35" hidden="1" customHeight="1" outlineLevel="2">
      <c r="A533" s="198"/>
      <c r="B533" s="438"/>
      <c r="C533" s="670" t="str" cm="1">
        <f t="array" aca="1" ref="C533" ca="1">IF(ISBLANK(INDIRECT("'2.Rapport détaillé des coûts'!D"&amp;(O533-14))),"",INDIRECT("'2.Rapport détaillé des coûts'!D"&amp;(O533-14)))</f>
        <v/>
      </c>
      <c r="D533" s="671"/>
      <c r="E533" s="468"/>
      <c r="F533" s="451"/>
      <c r="G533" s="444" cm="1">
        <f t="array" aca="1" ref="G533" ca="1">INDIRECT("'2.Rapport détaillé des coûts'!G" &amp; O533)</f>
        <v>0</v>
      </c>
      <c r="H533" s="445">
        <f t="shared" ca="1" si="38"/>
        <v>0</v>
      </c>
      <c r="I533" s="447"/>
      <c r="J533" s="392"/>
      <c r="K533" s="393"/>
      <c r="L533" s="111"/>
      <c r="M533" s="331"/>
      <c r="O533" s="331">
        <f t="shared" si="39"/>
        <v>3236</v>
      </c>
    </row>
    <row r="534" spans="1:15" ht="13.35" hidden="1" customHeight="1" outlineLevel="2">
      <c r="A534" s="198"/>
      <c r="B534" s="438"/>
      <c r="C534" s="670" t="str" cm="1">
        <f t="array" aca="1" ref="C534" ca="1">IF(ISBLANK(INDIRECT("'2.Rapport détaillé des coûts'!D"&amp;(O534-14))),"",INDIRECT("'2.Rapport détaillé des coûts'!D"&amp;(O534-14)))</f>
        <v/>
      </c>
      <c r="D534" s="671"/>
      <c r="E534" s="468"/>
      <c r="F534" s="451"/>
      <c r="G534" s="444" cm="1">
        <f t="array" aca="1" ref="G534" ca="1">INDIRECT("'2.Rapport détaillé des coûts'!G" &amp; O534)</f>
        <v>0</v>
      </c>
      <c r="H534" s="445">
        <f t="shared" ca="1" si="38"/>
        <v>0</v>
      </c>
      <c r="I534" s="447"/>
      <c r="J534" s="392"/>
      <c r="K534" s="393"/>
      <c r="L534" s="111"/>
      <c r="M534" s="331"/>
      <c r="O534" s="331">
        <f t="shared" si="39"/>
        <v>3244</v>
      </c>
    </row>
    <row r="535" spans="1:15" ht="13.35" hidden="1" customHeight="1" outlineLevel="2">
      <c r="A535" s="198"/>
      <c r="B535" s="438"/>
      <c r="C535" s="670" t="str" cm="1">
        <f t="array" aca="1" ref="C535" ca="1">IF(ISBLANK(INDIRECT("'2.Rapport détaillé des coûts'!D"&amp;(O535-14))),"",INDIRECT("'2.Rapport détaillé des coûts'!D"&amp;(O535-14)))</f>
        <v/>
      </c>
      <c r="D535" s="671"/>
      <c r="E535" s="469"/>
      <c r="F535" s="451"/>
      <c r="G535" s="444" cm="1">
        <f t="array" aca="1" ref="G535" ca="1">INDIRECT("'2.Rapport détaillé des coûts'!G" &amp; O535)</f>
        <v>0</v>
      </c>
      <c r="H535" s="445">
        <f t="shared" ca="1" si="38"/>
        <v>0</v>
      </c>
      <c r="I535" s="447"/>
      <c r="J535" s="392"/>
      <c r="K535" s="393"/>
      <c r="L535" s="111"/>
      <c r="M535" s="331"/>
      <c r="O535" s="331">
        <f t="shared" si="39"/>
        <v>3252</v>
      </c>
    </row>
    <row r="536" spans="1:15" ht="13.35" hidden="1" customHeight="1" outlineLevel="2">
      <c r="A536" s="198"/>
      <c r="B536" s="438"/>
      <c r="C536" s="670" t="str" cm="1">
        <f t="array" aca="1" ref="C536" ca="1">IF(ISBLANK(INDIRECT("'2.Rapport détaillé des coûts'!D"&amp;(O536-14))),"",INDIRECT("'2.Rapport détaillé des coûts'!D"&amp;(O536-14)))</f>
        <v/>
      </c>
      <c r="D536" s="671"/>
      <c r="E536" s="468"/>
      <c r="F536" s="451"/>
      <c r="G536" s="444" cm="1">
        <f t="array" aca="1" ref="G536" ca="1">INDIRECT("'2.Rapport détaillé des coûts'!G" &amp; O536)</f>
        <v>0</v>
      </c>
      <c r="H536" s="445">
        <f t="shared" ca="1" si="38"/>
        <v>0</v>
      </c>
      <c r="I536" s="447"/>
      <c r="J536" s="392"/>
      <c r="K536" s="393"/>
      <c r="L536" s="111"/>
      <c r="M536" s="331"/>
      <c r="O536" s="331">
        <f t="shared" si="39"/>
        <v>3260</v>
      </c>
    </row>
    <row r="537" spans="1:15" ht="13.35" hidden="1" customHeight="1" outlineLevel="2">
      <c r="A537" s="198"/>
      <c r="B537" s="438"/>
      <c r="C537" s="670" t="str" cm="1">
        <f t="array" aca="1" ref="C537" ca="1">IF(ISBLANK(INDIRECT("'2.Rapport détaillé des coûts'!D"&amp;(O537-14))),"",INDIRECT("'2.Rapport détaillé des coûts'!D"&amp;(O537-14)))</f>
        <v/>
      </c>
      <c r="D537" s="671"/>
      <c r="E537" s="468"/>
      <c r="F537" s="451"/>
      <c r="G537" s="444" cm="1">
        <f t="array" aca="1" ref="G537" ca="1">INDIRECT("'2.Rapport détaillé des coûts'!G" &amp; O537)</f>
        <v>0</v>
      </c>
      <c r="H537" s="445">
        <f t="shared" ca="1" si="38"/>
        <v>0</v>
      </c>
      <c r="I537" s="447"/>
      <c r="J537" s="392"/>
      <c r="K537" s="393"/>
      <c r="L537" s="111"/>
      <c r="M537" s="331"/>
      <c r="O537" s="331">
        <f t="shared" si="39"/>
        <v>3268</v>
      </c>
    </row>
    <row r="538" spans="1:15" ht="13.35" hidden="1" customHeight="1" outlineLevel="2">
      <c r="A538" s="198"/>
      <c r="B538" s="438"/>
      <c r="C538" s="670" t="str" cm="1">
        <f t="array" aca="1" ref="C538" ca="1">IF(ISBLANK(INDIRECT("'2.Rapport détaillé des coûts'!D"&amp;(O538-14))),"",INDIRECT("'2.Rapport détaillé des coûts'!D"&amp;(O538-14)))</f>
        <v/>
      </c>
      <c r="D538" s="671"/>
      <c r="E538" s="468"/>
      <c r="F538" s="451"/>
      <c r="G538" s="444" cm="1">
        <f t="array" aca="1" ref="G538" ca="1">INDIRECT("'2.Rapport détaillé des coûts'!G" &amp; O538)</f>
        <v>0</v>
      </c>
      <c r="H538" s="445">
        <f t="shared" ca="1" si="38"/>
        <v>0</v>
      </c>
      <c r="I538" s="447"/>
      <c r="J538" s="392"/>
      <c r="K538" s="393"/>
      <c r="L538" s="111"/>
      <c r="M538" s="331"/>
      <c r="O538" s="331">
        <f t="shared" si="39"/>
        <v>3276</v>
      </c>
    </row>
    <row r="539" spans="1:15" ht="13.35" hidden="1" customHeight="1" outlineLevel="2">
      <c r="A539" s="198"/>
      <c r="B539" s="438"/>
      <c r="C539" s="670" t="str" cm="1">
        <f t="array" aca="1" ref="C539" ca="1">IF(ISBLANK(INDIRECT("'2.Rapport détaillé des coûts'!D"&amp;(O539-14))),"",INDIRECT("'2.Rapport détaillé des coûts'!D"&amp;(O539-14)))</f>
        <v/>
      </c>
      <c r="D539" s="671"/>
      <c r="E539" s="468"/>
      <c r="F539" s="451"/>
      <c r="G539" s="444" cm="1">
        <f t="array" aca="1" ref="G539" ca="1">INDIRECT("'2.Rapport détaillé des coûts'!G" &amp; O539)</f>
        <v>0</v>
      </c>
      <c r="H539" s="445">
        <f t="shared" ca="1" si="38"/>
        <v>0</v>
      </c>
      <c r="I539" s="447"/>
      <c r="J539" s="392"/>
      <c r="K539" s="393"/>
      <c r="L539" s="111"/>
      <c r="M539" s="331"/>
      <c r="O539" s="331">
        <f t="shared" si="39"/>
        <v>3284</v>
      </c>
    </row>
    <row r="540" spans="1:15" ht="13.35" hidden="1" customHeight="1" outlineLevel="2">
      <c r="A540" s="198"/>
      <c r="B540" s="438"/>
      <c r="C540" s="670" t="str" cm="1">
        <f t="array" aca="1" ref="C540" ca="1">IF(ISBLANK(INDIRECT("'2.Rapport détaillé des coûts'!D"&amp;(O540-14))),"",INDIRECT("'2.Rapport détaillé des coûts'!D"&amp;(O540-14)))</f>
        <v/>
      </c>
      <c r="D540" s="671"/>
      <c r="E540" s="469"/>
      <c r="F540" s="451"/>
      <c r="G540" s="444" cm="1">
        <f t="array" aca="1" ref="G540" ca="1">INDIRECT("'2.Rapport détaillé des coûts'!G" &amp; O540)</f>
        <v>0</v>
      </c>
      <c r="H540" s="445">
        <f t="shared" ca="1" si="38"/>
        <v>0</v>
      </c>
      <c r="I540" s="447"/>
      <c r="J540" s="392"/>
      <c r="K540" s="393"/>
      <c r="L540" s="111"/>
      <c r="M540" s="331"/>
      <c r="O540" s="331">
        <f t="shared" si="39"/>
        <v>3292</v>
      </c>
    </row>
    <row r="541" spans="1:15" ht="13.35" hidden="1" customHeight="1" outlineLevel="2">
      <c r="A541" s="198"/>
      <c r="B541" s="438"/>
      <c r="C541" s="670" t="str" cm="1">
        <f t="array" aca="1" ref="C541" ca="1">IF(ISBLANK(INDIRECT("'2.Rapport détaillé des coûts'!D"&amp;(O541-14))),"",INDIRECT("'2.Rapport détaillé des coûts'!D"&amp;(O541-14)))</f>
        <v/>
      </c>
      <c r="D541" s="671"/>
      <c r="E541" s="468"/>
      <c r="F541" s="451"/>
      <c r="G541" s="444" cm="1">
        <f t="array" aca="1" ref="G541" ca="1">INDIRECT("'2.Rapport détaillé des coûts'!G" &amp; O541)</f>
        <v>0</v>
      </c>
      <c r="H541" s="445">
        <f t="shared" ca="1" si="38"/>
        <v>0</v>
      </c>
      <c r="I541" s="447"/>
      <c r="J541" s="392"/>
      <c r="K541" s="393"/>
      <c r="L541" s="111"/>
      <c r="M541" s="331"/>
      <c r="O541" s="331">
        <f t="shared" si="39"/>
        <v>3300</v>
      </c>
    </row>
    <row r="542" spans="1:15" ht="13.35" hidden="1" customHeight="1" outlineLevel="2">
      <c r="A542" s="198"/>
      <c r="B542" s="438"/>
      <c r="C542" s="670" t="str" cm="1">
        <f t="array" aca="1" ref="C542" ca="1">IF(ISBLANK(INDIRECT("'2.Rapport détaillé des coûts'!D"&amp;(O542-14))),"",INDIRECT("'2.Rapport détaillé des coûts'!D"&amp;(O542-14)))</f>
        <v/>
      </c>
      <c r="D542" s="671"/>
      <c r="E542" s="468"/>
      <c r="F542" s="451"/>
      <c r="G542" s="444" cm="1">
        <f t="array" aca="1" ref="G542" ca="1">INDIRECT("'2.Rapport détaillé des coûts'!G" &amp; O542)</f>
        <v>0</v>
      </c>
      <c r="H542" s="445">
        <f t="shared" ca="1" si="38"/>
        <v>0</v>
      </c>
      <c r="I542" s="447"/>
      <c r="J542" s="392"/>
      <c r="K542" s="393"/>
      <c r="L542" s="111"/>
      <c r="M542" s="331"/>
      <c r="O542" s="331">
        <f t="shared" si="39"/>
        <v>3308</v>
      </c>
    </row>
    <row r="543" spans="1:15" ht="13.35" hidden="1" customHeight="1" outlineLevel="2">
      <c r="A543" s="198"/>
      <c r="B543" s="438"/>
      <c r="C543" s="670" t="str" cm="1">
        <f t="array" aca="1" ref="C543" ca="1">IF(ISBLANK(INDIRECT("'2.Rapport détaillé des coûts'!D"&amp;(O543-14))),"",INDIRECT("'2.Rapport détaillé des coûts'!D"&amp;(O543-14)))</f>
        <v/>
      </c>
      <c r="D543" s="671"/>
      <c r="E543" s="468"/>
      <c r="F543" s="451"/>
      <c r="G543" s="444" cm="1">
        <f t="array" aca="1" ref="G543" ca="1">INDIRECT("'2.Rapport détaillé des coûts'!G" &amp; O543)</f>
        <v>0</v>
      </c>
      <c r="H543" s="445">
        <f t="shared" ca="1" si="38"/>
        <v>0</v>
      </c>
      <c r="I543" s="447"/>
      <c r="J543" s="392"/>
      <c r="K543" s="393"/>
      <c r="L543" s="111"/>
      <c r="M543" s="331"/>
      <c r="O543" s="331">
        <f t="shared" si="39"/>
        <v>3316</v>
      </c>
    </row>
    <row r="544" spans="1:15" ht="13.35" hidden="1" customHeight="1" outlineLevel="2">
      <c r="A544" s="198"/>
      <c r="B544" s="438"/>
      <c r="C544" s="670" t="str" cm="1">
        <f t="array" aca="1" ref="C544" ca="1">IF(ISBLANK(INDIRECT("'2.Rapport détaillé des coûts'!D"&amp;(O544-14))),"",INDIRECT("'2.Rapport détaillé des coûts'!D"&amp;(O544-14)))</f>
        <v/>
      </c>
      <c r="D544" s="671"/>
      <c r="E544" s="468"/>
      <c r="F544" s="451"/>
      <c r="G544" s="444" cm="1">
        <f t="array" aca="1" ref="G544" ca="1">INDIRECT("'2.Rapport détaillé des coûts'!G" &amp; O544)</f>
        <v>0</v>
      </c>
      <c r="H544" s="445">
        <f t="shared" ca="1" si="38"/>
        <v>0</v>
      </c>
      <c r="I544" s="447"/>
      <c r="J544" s="392"/>
      <c r="K544" s="393"/>
      <c r="L544" s="111"/>
      <c r="M544" s="331"/>
      <c r="O544" s="331">
        <f t="shared" si="39"/>
        <v>3324</v>
      </c>
    </row>
    <row r="545" spans="1:15" ht="13.35" hidden="1" customHeight="1" outlineLevel="2">
      <c r="A545" s="198"/>
      <c r="B545" s="438"/>
      <c r="C545" s="670" t="str" cm="1">
        <f t="array" aca="1" ref="C545" ca="1">IF(ISBLANK(INDIRECT("'2.Rapport détaillé des coûts'!D"&amp;(O545-14))),"",INDIRECT("'2.Rapport détaillé des coûts'!D"&amp;(O545-14)))</f>
        <v/>
      </c>
      <c r="D545" s="671"/>
      <c r="E545" s="469"/>
      <c r="F545" s="451"/>
      <c r="G545" s="444" cm="1">
        <f t="array" aca="1" ref="G545" ca="1">INDIRECT("'2.Rapport détaillé des coûts'!G" &amp; O545)</f>
        <v>0</v>
      </c>
      <c r="H545" s="445">
        <f t="shared" ca="1" si="38"/>
        <v>0</v>
      </c>
      <c r="I545" s="447"/>
      <c r="J545" s="392"/>
      <c r="K545" s="393"/>
      <c r="L545" s="111"/>
      <c r="M545" s="331"/>
      <c r="O545" s="331">
        <f t="shared" si="39"/>
        <v>3332</v>
      </c>
    </row>
    <row r="546" spans="1:15" ht="13.35" hidden="1" customHeight="1" outlineLevel="2">
      <c r="A546" s="198"/>
      <c r="B546" s="438"/>
      <c r="C546" s="670" t="str" cm="1">
        <f t="array" aca="1" ref="C546" ca="1">IF(ISBLANK(INDIRECT("'2.Rapport détaillé des coûts'!D"&amp;(O546-14))),"",INDIRECT("'2.Rapport détaillé des coûts'!D"&amp;(O546-14)))</f>
        <v/>
      </c>
      <c r="D546" s="671"/>
      <c r="E546" s="468"/>
      <c r="F546" s="451"/>
      <c r="G546" s="444" cm="1">
        <f t="array" aca="1" ref="G546" ca="1">INDIRECT("'2.Rapport détaillé des coûts'!G" &amp; O546)</f>
        <v>0</v>
      </c>
      <c r="H546" s="445">
        <f t="shared" ca="1" si="38"/>
        <v>0</v>
      </c>
      <c r="I546" s="447"/>
      <c r="J546" s="392"/>
      <c r="K546" s="393"/>
      <c r="L546" s="111"/>
      <c r="M546" s="331"/>
      <c r="O546" s="331">
        <f t="shared" si="39"/>
        <v>3340</v>
      </c>
    </row>
    <row r="547" spans="1:15" ht="13.35" hidden="1" customHeight="1" outlineLevel="2">
      <c r="A547" s="198"/>
      <c r="B547" s="438"/>
      <c r="C547" s="670" t="str" cm="1">
        <f t="array" aca="1" ref="C547" ca="1">IF(ISBLANK(INDIRECT("'2.Rapport détaillé des coûts'!D"&amp;(O547-14))),"",INDIRECT("'2.Rapport détaillé des coûts'!D"&amp;(O547-14)))</f>
        <v/>
      </c>
      <c r="D547" s="671"/>
      <c r="E547" s="468"/>
      <c r="F547" s="451"/>
      <c r="G547" s="444" cm="1">
        <f t="array" aca="1" ref="G547" ca="1">INDIRECT("'2.Rapport détaillé des coûts'!G" &amp; O547)</f>
        <v>0</v>
      </c>
      <c r="H547" s="445">
        <f t="shared" ca="1" si="38"/>
        <v>0</v>
      </c>
      <c r="I547" s="447"/>
      <c r="J547" s="392"/>
      <c r="K547" s="393"/>
      <c r="L547" s="111"/>
      <c r="M547" s="331"/>
      <c r="O547" s="331">
        <f t="shared" si="39"/>
        <v>3348</v>
      </c>
    </row>
    <row r="548" spans="1:15" ht="13.35" hidden="1" customHeight="1" outlineLevel="2" thickBot="1">
      <c r="A548" s="198"/>
      <c r="B548" s="438"/>
      <c r="C548" s="670" t="str" cm="1">
        <f t="array" aca="1" ref="C548" ca="1">IF(ISBLANK(INDIRECT("'2.Rapport détaillé des coûts'!D"&amp;(O548-14))),"",INDIRECT("'2.Rapport détaillé des coûts'!D"&amp;(O548-14)))</f>
        <v/>
      </c>
      <c r="D548" s="671"/>
      <c r="E548" s="470"/>
      <c r="F548" s="452"/>
      <c r="G548" s="444" cm="1">
        <f t="array" aca="1" ref="G548" ca="1">INDIRECT("'2.Rapport détaillé des coûts'!G" &amp; O548)</f>
        <v>0</v>
      </c>
      <c r="H548" s="445">
        <f t="shared" ca="1" si="38"/>
        <v>0</v>
      </c>
      <c r="I548" s="448"/>
      <c r="J548" s="392"/>
      <c r="K548" s="393"/>
      <c r="L548" s="111"/>
      <c r="M548" s="331"/>
      <c r="O548" s="331">
        <f>O547+8</f>
        <v>3356</v>
      </c>
    </row>
    <row r="549" spans="1:15" ht="13.35" hidden="1" customHeight="1" outlineLevel="2">
      <c r="A549" s="198"/>
      <c r="B549" s="111"/>
      <c r="C549" s="52"/>
      <c r="D549" s="220" t="s">
        <v>208</v>
      </c>
      <c r="E549" s="221">
        <f>SUM(E529:E548)</f>
        <v>0</v>
      </c>
      <c r="F549" s="66"/>
      <c r="G549" s="66"/>
      <c r="H549" s="66"/>
      <c r="I549" s="385">
        <f>SUM(I529:I548)</f>
        <v>0</v>
      </c>
      <c r="J549" s="66"/>
      <c r="K549" s="66"/>
      <c r="L549" s="111"/>
      <c r="M549" s="331"/>
    </row>
    <row r="550" spans="1:15" ht="13.35" hidden="1" customHeight="1" outlineLevel="1" collapsed="1">
      <c r="A550" s="198"/>
      <c r="B550" s="111"/>
      <c r="C550" s="52"/>
      <c r="D550" s="220"/>
      <c r="E550" s="220"/>
      <c r="F550" s="220"/>
      <c r="G550" s="220"/>
      <c r="H550" s="220"/>
      <c r="I550" s="220"/>
      <c r="J550" s="66"/>
      <c r="K550" s="66"/>
      <c r="L550" s="111"/>
      <c r="M550" s="331"/>
    </row>
    <row r="551" spans="1:15" hidden="1" outlineLevel="1">
      <c r="A551" s="198"/>
      <c r="B551" s="111"/>
      <c r="C551" s="97"/>
      <c r="D551" s="54"/>
      <c r="E551" s="54"/>
      <c r="F551" s="66"/>
      <c r="G551" s="66"/>
      <c r="H551" s="66"/>
      <c r="I551" s="66"/>
      <c r="J551" s="66"/>
      <c r="K551" s="66"/>
      <c r="L551" s="52"/>
      <c r="M551" s="331"/>
    </row>
    <row r="552" spans="1:15" ht="14.1" customHeight="1" collapsed="1">
      <c r="A552" s="198"/>
      <c r="B552" s="111"/>
      <c r="C552" s="97"/>
      <c r="D552" s="54"/>
      <c r="E552" s="54"/>
      <c r="F552" s="66"/>
      <c r="G552" s="66"/>
      <c r="H552" s="66"/>
      <c r="I552" s="66"/>
      <c r="J552" s="66"/>
      <c r="K552" s="66"/>
      <c r="L552" s="52"/>
      <c r="M552" s="331"/>
    </row>
    <row r="553" spans="1:15">
      <c r="A553" s="198"/>
      <c r="B553" s="52"/>
      <c r="C553" s="222" t="s">
        <v>228</v>
      </c>
      <c r="D553" s="54"/>
      <c r="E553" s="54"/>
      <c r="F553" s="66"/>
      <c r="G553" s="66"/>
      <c r="H553" s="66"/>
      <c r="I553" s="66"/>
      <c r="J553" s="66"/>
      <c r="K553" s="66"/>
      <c r="L553" s="52"/>
      <c r="M553" s="334"/>
    </row>
    <row r="554" spans="1:15">
      <c r="A554" s="198"/>
      <c r="B554" s="52"/>
      <c r="C554" s="222" t="s">
        <v>229</v>
      </c>
      <c r="D554" s="54"/>
      <c r="E554" s="54"/>
      <c r="F554" s="66"/>
      <c r="G554" s="66"/>
      <c r="H554" s="66"/>
      <c r="I554" s="66"/>
      <c r="J554" s="66"/>
      <c r="K554" s="66"/>
      <c r="L554" s="52"/>
      <c r="M554" s="334"/>
    </row>
    <row r="555" spans="1:15" s="72" customFormat="1" ht="6.6" customHeight="1">
      <c r="A555" s="198"/>
      <c r="B555" s="52"/>
      <c r="C555" s="222"/>
      <c r="D555" s="54"/>
      <c r="E555" s="54"/>
      <c r="F555" s="66"/>
      <c r="G555" s="66"/>
      <c r="H555" s="66"/>
      <c r="I555" s="66"/>
      <c r="J555" s="66"/>
      <c r="K555" s="66"/>
      <c r="L555" s="52"/>
      <c r="M555" s="334"/>
      <c r="N555" s="334"/>
      <c r="O555" s="334"/>
    </row>
    <row r="556" spans="1:15" s="72" customFormat="1" ht="15" customHeight="1">
      <c r="A556" s="187"/>
      <c r="C556" s="223"/>
      <c r="D556" s="86"/>
      <c r="E556" s="86"/>
      <c r="F556" s="224"/>
      <c r="G556" s="224"/>
      <c r="H556" s="224"/>
      <c r="I556" s="224"/>
      <c r="J556" s="224"/>
      <c r="K556" s="224"/>
      <c r="M556" s="334"/>
      <c r="N556" s="334"/>
      <c r="O556" s="334"/>
    </row>
    <row r="557" spans="1:15" ht="14.1" customHeight="1">
      <c r="B557" s="218"/>
      <c r="C557" s="219" t="s">
        <v>230</v>
      </c>
      <c r="D557" s="218"/>
      <c r="E557" s="218"/>
      <c r="F557" s="218"/>
      <c r="G557" s="218"/>
      <c r="H557" s="218"/>
      <c r="I557" s="218"/>
      <c r="J557" s="218"/>
      <c r="K557" s="218"/>
      <c r="L557" s="218"/>
      <c r="M557" s="331"/>
    </row>
    <row r="558" spans="1:15" ht="6.6" customHeight="1">
      <c r="B558" s="52"/>
      <c r="C558" s="52"/>
      <c r="D558" s="52"/>
      <c r="E558" s="52"/>
      <c r="F558" s="52"/>
      <c r="G558" s="52"/>
      <c r="H558" s="52"/>
      <c r="I558" s="52"/>
      <c r="J558" s="52"/>
      <c r="K558" s="52"/>
      <c r="L558" s="52"/>
      <c r="M558" s="331"/>
    </row>
    <row r="559" spans="1:15" ht="30" customHeight="1">
      <c r="B559" s="52"/>
      <c r="C559" s="692" t="s">
        <v>231</v>
      </c>
      <c r="D559" s="692"/>
      <c r="E559" s="692"/>
      <c r="F559" s="692"/>
      <c r="G559" s="692"/>
      <c r="H559" s="692"/>
      <c r="I559" s="692"/>
      <c r="J559" s="692"/>
      <c r="K559" s="692"/>
      <c r="L559" s="52"/>
      <c r="M559" s="331"/>
      <c r="O559" s="334"/>
    </row>
    <row r="560" spans="1:15" ht="7.35" customHeight="1">
      <c r="B560" s="52"/>
      <c r="C560" s="225"/>
      <c r="D560" s="226"/>
      <c r="E560" s="226"/>
      <c r="F560" s="226"/>
      <c r="G560" s="226"/>
      <c r="H560" s="226"/>
      <c r="I560" s="226"/>
      <c r="J560" s="52"/>
      <c r="K560" s="52"/>
      <c r="L560" s="52"/>
      <c r="M560" s="331"/>
    </row>
    <row r="561" spans="2:14" ht="29.25" customHeight="1">
      <c r="B561" s="52"/>
      <c r="C561" s="131" t="s">
        <v>232</v>
      </c>
      <c r="D561" s="131" t="str" cm="1">
        <f t="array" ref="D561:J561">IF('1.Demande d''admissibilité'!F36:L36=0,"",'1.Demande d''admissibilité'!F36:L36)</f>
        <v>Test nom bâtiment 1</v>
      </c>
      <c r="E561" s="131" t="str">
        <v/>
      </c>
      <c r="F561" s="227" t="str">
        <v/>
      </c>
      <c r="G561" s="227" t="str">
        <v/>
      </c>
      <c r="H561" s="227" t="str">
        <v/>
      </c>
      <c r="I561" s="227" t="str">
        <v/>
      </c>
      <c r="J561" s="228" t="str">
        <v/>
      </c>
      <c r="K561" s="228"/>
      <c r="L561" s="52"/>
      <c r="M561" s="331"/>
      <c r="N561" s="351"/>
    </row>
    <row r="562" spans="2:14" ht="7.35" customHeight="1" thickBot="1">
      <c r="B562" s="52"/>
      <c r="C562" s="72"/>
      <c r="D562" s="72"/>
      <c r="E562" s="72"/>
      <c r="F562" s="72"/>
      <c r="G562" s="72"/>
      <c r="H562" s="72"/>
      <c r="I562" s="72"/>
      <c r="J562" s="72"/>
      <c r="K562" s="72"/>
      <c r="L562" s="52"/>
      <c r="M562" s="331"/>
    </row>
    <row r="563" spans="2:14" ht="14.4" thickBot="1">
      <c r="B563" s="52"/>
      <c r="C563" s="162" t="s">
        <v>233</v>
      </c>
      <c r="D563" s="86"/>
      <c r="E563" s="86"/>
      <c r="F563" s="86"/>
      <c r="G563" s="86"/>
      <c r="H563" s="697">
        <v>0</v>
      </c>
      <c r="I563" s="698"/>
      <c r="J563" s="72"/>
      <c r="K563" s="72"/>
      <c r="L563" s="52"/>
      <c r="M563" s="331"/>
      <c r="N563" s="351"/>
    </row>
    <row r="564" spans="2:14" ht="7.35" customHeight="1" thickBot="1">
      <c r="B564" s="52"/>
      <c r="C564" s="162"/>
      <c r="D564" s="86"/>
      <c r="E564" s="86"/>
      <c r="F564" s="86"/>
      <c r="G564" s="86"/>
      <c r="H564" s="229"/>
      <c r="I564" s="229"/>
      <c r="J564" s="72"/>
      <c r="K564" s="72"/>
      <c r="L564" s="52"/>
      <c r="M564" s="331"/>
    </row>
    <row r="565" spans="2:14" ht="28.35" customHeight="1" thickBot="1">
      <c r="B565" s="52"/>
      <c r="C565" s="707" t="s">
        <v>234</v>
      </c>
      <c r="D565" s="707"/>
      <c r="E565" s="707"/>
      <c r="F565" s="707"/>
      <c r="G565" s="707"/>
      <c r="H565" s="709">
        <f>MIN(50000,(H563)*0.5)</f>
        <v>0</v>
      </c>
      <c r="I565" s="710"/>
      <c r="J565" s="72"/>
      <c r="K565" s="72"/>
      <c r="L565" s="52"/>
      <c r="M565" s="331"/>
      <c r="N565" s="352"/>
    </row>
    <row r="566" spans="2:14" ht="6.6" customHeight="1">
      <c r="B566" s="52"/>
      <c r="C566" s="95"/>
      <c r="D566" s="95"/>
      <c r="E566" s="95"/>
      <c r="F566" s="95"/>
      <c r="G566" s="95"/>
      <c r="H566" s="137"/>
      <c r="I566" s="137"/>
      <c r="J566" s="72"/>
      <c r="K566" s="72"/>
      <c r="L566" s="52"/>
      <c r="M566" s="331"/>
    </row>
    <row r="567" spans="2:14">
      <c r="B567" s="52"/>
      <c r="C567" s="56"/>
      <c r="D567" s="56"/>
      <c r="E567" s="56"/>
      <c r="F567" s="56"/>
      <c r="G567" s="56"/>
      <c r="H567" s="107" t="str">
        <f>IF(H565=50000,"Votre étude atteint le plafond maximal de la subvention , soit 50 000$.","")</f>
        <v/>
      </c>
      <c r="I567" s="107"/>
      <c r="J567" s="52"/>
      <c r="K567" s="52"/>
      <c r="L567" s="52"/>
      <c r="M567" s="331"/>
    </row>
    <row r="568" spans="2:14" ht="14.1" customHeight="1">
      <c r="B568" s="52"/>
      <c r="C568" s="504" t="s">
        <v>41</v>
      </c>
      <c r="D568" s="56"/>
      <c r="E568" s="56"/>
      <c r="F568" s="56"/>
      <c r="G568" s="56"/>
      <c r="H568" s="107"/>
      <c r="I568" s="107"/>
      <c r="J568" s="52"/>
      <c r="K568" s="52"/>
      <c r="L568" s="52"/>
      <c r="M568" s="331"/>
    </row>
    <row r="569" spans="2:14" ht="6.6" customHeight="1">
      <c r="B569" s="52"/>
      <c r="C569" s="230"/>
      <c r="D569" s="56"/>
      <c r="E569" s="56"/>
      <c r="F569" s="56"/>
      <c r="G569" s="56"/>
      <c r="H569" s="107"/>
      <c r="I569" s="107"/>
      <c r="J569" s="52"/>
      <c r="K569" s="52"/>
      <c r="L569" s="52"/>
      <c r="M569" s="331"/>
    </row>
    <row r="570" spans="2:14" ht="29.25" hidden="1" customHeight="1" outlineLevel="1" thickBot="1">
      <c r="B570" s="52"/>
      <c r="C570" s="132" t="s">
        <v>60</v>
      </c>
      <c r="D570" s="131"/>
      <c r="E570" s="131"/>
      <c r="F570" s="227"/>
      <c r="G570" s="227"/>
      <c r="H570" s="227"/>
      <c r="I570" s="227"/>
      <c r="J570" s="228"/>
      <c r="K570" s="228"/>
      <c r="L570" s="52"/>
      <c r="M570" s="331"/>
    </row>
    <row r="571" spans="2:14" ht="86.1" hidden="1" customHeight="1" outlineLevel="1" thickBot="1">
      <c r="B571" s="52"/>
      <c r="C571" s="231" t="s">
        <v>235</v>
      </c>
      <c r="D571" s="693" t="s">
        <v>236</v>
      </c>
      <c r="E571" s="693"/>
      <c r="F571" s="693"/>
      <c r="G571" s="378" t="s">
        <v>237</v>
      </c>
      <c r="H571" s="734" t="s">
        <v>238</v>
      </c>
      <c r="I571" s="735"/>
      <c r="J571" s="735"/>
      <c r="K571" s="736"/>
      <c r="L571" s="52"/>
      <c r="M571" s="331"/>
    </row>
    <row r="572" spans="2:14" ht="14.85" hidden="1" customHeight="1" outlineLevel="1">
      <c r="B572" s="52"/>
      <c r="C572" s="248" t="str">
        <f>IF('1.Demande d''admissibilité'!C52=0,"",'1.Demande d''admissibilité'!C52)</f>
        <v>Test nom bâtiment 2</v>
      </c>
      <c r="D572" s="694"/>
      <c r="E572" s="695"/>
      <c r="F572" s="696"/>
      <c r="G572" s="368" t="str">
        <f>IF(D572=0,"",MIN(50000,(D572)*0.5))</f>
        <v/>
      </c>
      <c r="H572" s="683" t="str">
        <f>IF(G572=50000,"Votre étude atteint le plafond maximal de 50 000$","NA")</f>
        <v>NA</v>
      </c>
      <c r="I572" s="684"/>
      <c r="J572" s="684"/>
      <c r="K572" s="685"/>
      <c r="L572" s="52"/>
      <c r="M572" s="331"/>
    </row>
    <row r="573" spans="2:14" ht="14.85" hidden="1" customHeight="1" outlineLevel="1">
      <c r="B573" s="52"/>
      <c r="C573" s="248" t="str">
        <f>IF('1.Demande d''admissibilité'!C53=0,"",'1.Demande d''admissibilité'!C53)</f>
        <v/>
      </c>
      <c r="D573" s="686"/>
      <c r="E573" s="687"/>
      <c r="F573" s="688"/>
      <c r="G573" s="368" t="str">
        <f t="shared" ref="G573:G590" si="40">IF(D573=0,"",MIN(50000,(D573)*0.5))</f>
        <v/>
      </c>
      <c r="H573" s="683" t="str">
        <f t="shared" ref="H573:H590" si="41">IF(G573=50000,"Votre étude atteint le plafond maximal de 50 000$","NA")</f>
        <v>NA</v>
      </c>
      <c r="I573" s="684"/>
      <c r="J573" s="684"/>
      <c r="K573" s="685"/>
      <c r="L573" s="52"/>
      <c r="M573" s="331"/>
    </row>
    <row r="574" spans="2:14" ht="14.85" hidden="1" customHeight="1" outlineLevel="1">
      <c r="B574" s="52"/>
      <c r="C574" s="248" t="str">
        <f>IF('1.Demande d''admissibilité'!C54=0,"",'1.Demande d''admissibilité'!C54)</f>
        <v/>
      </c>
      <c r="D574" s="686"/>
      <c r="E574" s="687"/>
      <c r="F574" s="688"/>
      <c r="G574" s="368" t="str">
        <f t="shared" si="40"/>
        <v/>
      </c>
      <c r="H574" s="683" t="str">
        <f t="shared" si="41"/>
        <v>NA</v>
      </c>
      <c r="I574" s="684"/>
      <c r="J574" s="684"/>
      <c r="K574" s="685"/>
      <c r="L574" s="52"/>
      <c r="M574" s="331"/>
    </row>
    <row r="575" spans="2:14" ht="14.85" hidden="1" customHeight="1" outlineLevel="1">
      <c r="B575" s="52"/>
      <c r="C575" s="248" t="str">
        <f>IF('1.Demande d''admissibilité'!C55=0,"",'1.Demande d''admissibilité'!C55)</f>
        <v/>
      </c>
      <c r="D575" s="686"/>
      <c r="E575" s="687"/>
      <c r="F575" s="688"/>
      <c r="G575" s="368" t="str">
        <f t="shared" si="40"/>
        <v/>
      </c>
      <c r="H575" s="683" t="str">
        <f t="shared" si="41"/>
        <v>NA</v>
      </c>
      <c r="I575" s="684"/>
      <c r="J575" s="684"/>
      <c r="K575" s="685"/>
      <c r="L575" s="52"/>
      <c r="M575" s="331"/>
    </row>
    <row r="576" spans="2:14" ht="14.85" hidden="1" customHeight="1" outlineLevel="1">
      <c r="B576" s="52"/>
      <c r="C576" s="248" t="str">
        <f>IF('1.Demande d''admissibilité'!C56=0,"",'1.Demande d''admissibilité'!C56)</f>
        <v/>
      </c>
      <c r="D576" s="686"/>
      <c r="E576" s="687"/>
      <c r="F576" s="688"/>
      <c r="G576" s="368" t="str">
        <f t="shared" si="40"/>
        <v/>
      </c>
      <c r="H576" s="683" t="str">
        <f t="shared" si="41"/>
        <v>NA</v>
      </c>
      <c r="I576" s="684"/>
      <c r="J576" s="684"/>
      <c r="K576" s="685"/>
      <c r="L576" s="52"/>
      <c r="M576" s="331"/>
    </row>
    <row r="577" spans="2:13" ht="14.85" hidden="1" customHeight="1" outlineLevel="1">
      <c r="B577" s="52"/>
      <c r="C577" s="248" t="str">
        <f>IF('1.Demande d''admissibilité'!C57=0,"",'1.Demande d''admissibilité'!C57)</f>
        <v/>
      </c>
      <c r="D577" s="686"/>
      <c r="E577" s="687"/>
      <c r="F577" s="688"/>
      <c r="G577" s="368" t="str">
        <f t="shared" si="40"/>
        <v/>
      </c>
      <c r="H577" s="683" t="str">
        <f t="shared" si="41"/>
        <v>NA</v>
      </c>
      <c r="I577" s="684"/>
      <c r="J577" s="684"/>
      <c r="K577" s="685"/>
      <c r="L577" s="52"/>
      <c r="M577" s="331"/>
    </row>
    <row r="578" spans="2:13" ht="14.85" hidden="1" customHeight="1" outlineLevel="1">
      <c r="B578" s="52"/>
      <c r="C578" s="248" t="str">
        <f>IF('1.Demande d''admissibilité'!C58=0,"",'1.Demande d''admissibilité'!C58)</f>
        <v/>
      </c>
      <c r="D578" s="686"/>
      <c r="E578" s="687"/>
      <c r="F578" s="688"/>
      <c r="G578" s="368" t="str">
        <f t="shared" si="40"/>
        <v/>
      </c>
      <c r="H578" s="683" t="str">
        <f t="shared" si="41"/>
        <v>NA</v>
      </c>
      <c r="I578" s="684"/>
      <c r="J578" s="684"/>
      <c r="K578" s="685"/>
      <c r="L578" s="52"/>
      <c r="M578" s="331"/>
    </row>
    <row r="579" spans="2:13" ht="14.85" hidden="1" customHeight="1" outlineLevel="1">
      <c r="B579" s="52"/>
      <c r="C579" s="248" t="str">
        <f>IF('1.Demande d''admissibilité'!C59=0,"",'1.Demande d''admissibilité'!C59)</f>
        <v/>
      </c>
      <c r="D579" s="686"/>
      <c r="E579" s="687"/>
      <c r="F579" s="688"/>
      <c r="G579" s="368" t="str">
        <f t="shared" si="40"/>
        <v/>
      </c>
      <c r="H579" s="683" t="str">
        <f t="shared" si="41"/>
        <v>NA</v>
      </c>
      <c r="I579" s="684"/>
      <c r="J579" s="684"/>
      <c r="K579" s="685"/>
      <c r="L579" s="52"/>
      <c r="M579" s="331"/>
    </row>
    <row r="580" spans="2:13" ht="14.85" hidden="1" customHeight="1" outlineLevel="1">
      <c r="B580" s="52"/>
      <c r="C580" s="248" t="str">
        <f>IF('1.Demande d''admissibilité'!C60=0,"",'1.Demande d''admissibilité'!C60)</f>
        <v/>
      </c>
      <c r="D580" s="686"/>
      <c r="E580" s="687"/>
      <c r="F580" s="688"/>
      <c r="G580" s="368" t="str">
        <f t="shared" si="40"/>
        <v/>
      </c>
      <c r="H580" s="683" t="str">
        <f t="shared" si="41"/>
        <v>NA</v>
      </c>
      <c r="I580" s="684"/>
      <c r="J580" s="684"/>
      <c r="K580" s="685"/>
      <c r="L580" s="52"/>
      <c r="M580" s="331"/>
    </row>
    <row r="581" spans="2:13" ht="14.85" hidden="1" customHeight="1" outlineLevel="1">
      <c r="B581" s="52"/>
      <c r="C581" s="248" t="str">
        <f>IF('1.Demande d''admissibilité'!C61=0,"",'1.Demande d''admissibilité'!C61)</f>
        <v/>
      </c>
      <c r="D581" s="686"/>
      <c r="E581" s="687"/>
      <c r="F581" s="688"/>
      <c r="G581" s="368" t="str">
        <f t="shared" si="40"/>
        <v/>
      </c>
      <c r="H581" s="683" t="str">
        <f t="shared" si="41"/>
        <v>NA</v>
      </c>
      <c r="I581" s="684"/>
      <c r="J581" s="684"/>
      <c r="K581" s="685"/>
      <c r="L581" s="52"/>
      <c r="M581" s="331"/>
    </row>
    <row r="582" spans="2:13" ht="14.85" hidden="1" customHeight="1" outlineLevel="1">
      <c r="B582" s="52"/>
      <c r="C582" s="248" t="str">
        <f>IF('1.Demande d''admissibilité'!C62=0,"",'1.Demande d''admissibilité'!C62)</f>
        <v/>
      </c>
      <c r="D582" s="686"/>
      <c r="E582" s="687"/>
      <c r="F582" s="688"/>
      <c r="G582" s="368" t="str">
        <f t="shared" si="40"/>
        <v/>
      </c>
      <c r="H582" s="683" t="str">
        <f t="shared" si="41"/>
        <v>NA</v>
      </c>
      <c r="I582" s="684"/>
      <c r="J582" s="684"/>
      <c r="K582" s="685"/>
      <c r="L582" s="52"/>
      <c r="M582" s="331"/>
    </row>
    <row r="583" spans="2:13" ht="14.85" hidden="1" customHeight="1" outlineLevel="1">
      <c r="B583" s="52"/>
      <c r="C583" s="248" t="str">
        <f>IF('1.Demande d''admissibilité'!C63=0,"",'1.Demande d''admissibilité'!C63)</f>
        <v/>
      </c>
      <c r="D583" s="686"/>
      <c r="E583" s="687"/>
      <c r="F583" s="688"/>
      <c r="G583" s="368" t="str">
        <f t="shared" si="40"/>
        <v/>
      </c>
      <c r="H583" s="683" t="str">
        <f t="shared" si="41"/>
        <v>NA</v>
      </c>
      <c r="I583" s="684"/>
      <c r="J583" s="684"/>
      <c r="K583" s="685"/>
      <c r="L583" s="52"/>
      <c r="M583" s="331"/>
    </row>
    <row r="584" spans="2:13" ht="14.85" hidden="1" customHeight="1" outlineLevel="1">
      <c r="B584" s="52"/>
      <c r="C584" s="248" t="str">
        <f>IF('1.Demande d''admissibilité'!C64=0,"",'1.Demande d''admissibilité'!C64)</f>
        <v/>
      </c>
      <c r="D584" s="686"/>
      <c r="E584" s="687"/>
      <c r="F584" s="688"/>
      <c r="G584" s="368" t="str">
        <f t="shared" si="40"/>
        <v/>
      </c>
      <c r="H584" s="683" t="str">
        <f t="shared" si="41"/>
        <v>NA</v>
      </c>
      <c r="I584" s="684"/>
      <c r="J584" s="684"/>
      <c r="K584" s="685"/>
      <c r="L584" s="52"/>
      <c r="M584" s="331"/>
    </row>
    <row r="585" spans="2:13" ht="14.85" hidden="1" customHeight="1" outlineLevel="1">
      <c r="B585" s="52"/>
      <c r="C585" s="248" t="str">
        <f>IF('1.Demande d''admissibilité'!C65=0,"",'1.Demande d''admissibilité'!C65)</f>
        <v/>
      </c>
      <c r="D585" s="686"/>
      <c r="E585" s="687"/>
      <c r="F585" s="688"/>
      <c r="G585" s="368" t="str">
        <f t="shared" si="40"/>
        <v/>
      </c>
      <c r="H585" s="683" t="str">
        <f t="shared" si="41"/>
        <v>NA</v>
      </c>
      <c r="I585" s="684"/>
      <c r="J585" s="684"/>
      <c r="K585" s="685"/>
      <c r="L585" s="52"/>
      <c r="M585" s="331"/>
    </row>
    <row r="586" spans="2:13" hidden="1" outlineLevel="1">
      <c r="B586" s="52"/>
      <c r="C586" s="248" t="str">
        <f>IF('1.Demande d''admissibilité'!C66=0,"",'1.Demande d''admissibilité'!C66)</f>
        <v/>
      </c>
      <c r="D586" s="686"/>
      <c r="E586" s="687"/>
      <c r="F586" s="688"/>
      <c r="G586" s="368" t="str">
        <f t="shared" si="40"/>
        <v/>
      </c>
      <c r="H586" s="683" t="str">
        <f t="shared" si="41"/>
        <v>NA</v>
      </c>
      <c r="I586" s="684"/>
      <c r="J586" s="684"/>
      <c r="K586" s="685"/>
      <c r="L586" s="52"/>
      <c r="M586" s="331"/>
    </row>
    <row r="587" spans="2:13" hidden="1" outlineLevel="1">
      <c r="B587" s="52"/>
      <c r="C587" s="248" t="str">
        <f>IF('1.Demande d''admissibilité'!C67=0,"",'1.Demande d''admissibilité'!C67)</f>
        <v/>
      </c>
      <c r="D587" s="686"/>
      <c r="E587" s="687"/>
      <c r="F587" s="688"/>
      <c r="G587" s="368" t="str">
        <f t="shared" si="40"/>
        <v/>
      </c>
      <c r="H587" s="683" t="str">
        <f t="shared" si="41"/>
        <v>NA</v>
      </c>
      <c r="I587" s="684"/>
      <c r="J587" s="684"/>
      <c r="K587" s="685"/>
      <c r="L587" s="52"/>
      <c r="M587" s="331"/>
    </row>
    <row r="588" spans="2:13" hidden="1" outlineLevel="1">
      <c r="B588" s="52"/>
      <c r="C588" s="248" t="str">
        <f>IF('1.Demande d''admissibilité'!C68=0,"",'1.Demande d''admissibilité'!C68)</f>
        <v/>
      </c>
      <c r="D588" s="686"/>
      <c r="E588" s="687"/>
      <c r="F588" s="688"/>
      <c r="G588" s="368" t="str">
        <f t="shared" si="40"/>
        <v/>
      </c>
      <c r="H588" s="683" t="str">
        <f t="shared" si="41"/>
        <v>NA</v>
      </c>
      <c r="I588" s="684"/>
      <c r="J588" s="684"/>
      <c r="K588" s="685"/>
      <c r="L588" s="52"/>
      <c r="M588" s="331"/>
    </row>
    <row r="589" spans="2:13" hidden="1" outlineLevel="1">
      <c r="B589" s="52"/>
      <c r="C589" s="248" t="str">
        <f>IF('1.Demande d''admissibilité'!C69=0,"",'1.Demande d''admissibilité'!C69)</f>
        <v/>
      </c>
      <c r="D589" s="686"/>
      <c r="E589" s="687"/>
      <c r="F589" s="688"/>
      <c r="G589" s="368" t="str">
        <f t="shared" si="40"/>
        <v/>
      </c>
      <c r="H589" s="683" t="str">
        <f t="shared" si="41"/>
        <v>NA</v>
      </c>
      <c r="I589" s="684"/>
      <c r="J589" s="684"/>
      <c r="K589" s="685"/>
      <c r="L589" s="52"/>
      <c r="M589" s="331"/>
    </row>
    <row r="590" spans="2:13" ht="14.4" hidden="1" outlineLevel="1" thickBot="1">
      <c r="B590" s="52"/>
      <c r="C590" s="249" t="str">
        <f>IF('1.Demande d''admissibilité'!C70=0,"",'1.Demande d''admissibilité'!C70)</f>
        <v/>
      </c>
      <c r="D590" s="727"/>
      <c r="E590" s="728"/>
      <c r="F590" s="729"/>
      <c r="G590" s="373" t="str">
        <f t="shared" si="40"/>
        <v/>
      </c>
      <c r="H590" s="724" t="str">
        <f t="shared" si="41"/>
        <v>NA</v>
      </c>
      <c r="I590" s="725"/>
      <c r="J590" s="725"/>
      <c r="K590" s="726"/>
      <c r="L590" s="52"/>
      <c r="M590" s="331"/>
    </row>
    <row r="591" spans="2:13" ht="14.4" hidden="1" outlineLevel="1" thickBot="1">
      <c r="B591" s="52"/>
      <c r="C591" s="52"/>
      <c r="D591" s="52"/>
      <c r="E591" s="52"/>
      <c r="F591" s="52"/>
      <c r="G591" s="52"/>
      <c r="H591" s="52"/>
      <c r="I591" s="52"/>
      <c r="J591" s="52"/>
      <c r="K591" s="52"/>
      <c r="L591" s="52"/>
      <c r="M591" s="331"/>
    </row>
    <row r="592" spans="2:13" ht="14.4" hidden="1" outlineLevel="1" collapsed="1" thickBot="1">
      <c r="B592" s="52"/>
      <c r="C592" s="56"/>
      <c r="D592" s="56"/>
      <c r="E592" s="56"/>
      <c r="F592" s="232" t="s">
        <v>239</v>
      </c>
      <c r="G592" s="374">
        <f>H565+SUM(G572:G590)</f>
        <v>0</v>
      </c>
      <c r="H592" s="107"/>
      <c r="I592" s="107"/>
      <c r="J592" s="52"/>
      <c r="K592" s="52"/>
      <c r="L592" s="52"/>
      <c r="M592" s="331"/>
    </row>
    <row r="593" spans="2:13" hidden="1" outlineLevel="1">
      <c r="B593" s="52"/>
      <c r="C593" s="56"/>
      <c r="D593" s="56"/>
      <c r="E593" s="56"/>
      <c r="F593" s="233"/>
      <c r="G593" s="233"/>
      <c r="H593" s="107"/>
      <c r="I593" s="107"/>
      <c r="J593" s="52"/>
      <c r="K593" s="52"/>
      <c r="L593" s="52"/>
      <c r="M593" s="331"/>
    </row>
    <row r="594" spans="2:13" ht="14.1" customHeight="1" collapsed="1">
      <c r="B594" s="52"/>
      <c r="C594" s="222" t="s">
        <v>240</v>
      </c>
      <c r="D594" s="54"/>
      <c r="E594" s="54"/>
      <c r="F594" s="54"/>
      <c r="G594" s="54"/>
      <c r="H594" s="54"/>
      <c r="I594" s="52"/>
      <c r="J594" s="52"/>
      <c r="K594" s="52"/>
      <c r="L594" s="52"/>
      <c r="M594" s="331"/>
    </row>
    <row r="595" spans="2:13" ht="7.35" customHeight="1">
      <c r="B595" s="52"/>
      <c r="C595" s="52"/>
      <c r="D595" s="52"/>
      <c r="E595" s="52"/>
      <c r="F595" s="52"/>
      <c r="G595" s="52"/>
      <c r="H595" s="54"/>
      <c r="I595" s="52"/>
      <c r="J595" s="52"/>
      <c r="K595" s="52"/>
      <c r="L595" s="52"/>
      <c r="M595" s="331"/>
    </row>
    <row r="596" spans="2:13" ht="7.35" customHeight="1">
      <c r="B596" s="386"/>
      <c r="C596" s="386"/>
      <c r="D596" s="386"/>
      <c r="E596" s="386"/>
      <c r="F596" s="386"/>
      <c r="G596" s="386"/>
      <c r="H596" s="386"/>
      <c r="I596" s="386"/>
      <c r="J596" s="386"/>
      <c r="K596" s="386"/>
      <c r="L596" s="387"/>
      <c r="M596" s="331"/>
    </row>
    <row r="597" spans="2:13" ht="6.6" customHeight="1">
      <c r="B597" s="54"/>
      <c r="C597" s="54"/>
      <c r="D597" s="54"/>
      <c r="E597" s="54"/>
      <c r="F597" s="54"/>
      <c r="G597" s="54"/>
      <c r="H597" s="86"/>
      <c r="I597" s="86"/>
      <c r="J597" s="86"/>
      <c r="K597" s="86"/>
      <c r="L597" s="387"/>
      <c r="M597" s="331"/>
    </row>
    <row r="598" spans="2:13">
      <c r="B598" s="52"/>
      <c r="C598" s="67" t="s">
        <v>241</v>
      </c>
      <c r="D598" s="54"/>
      <c r="E598" s="54"/>
      <c r="F598" s="54"/>
      <c r="G598" s="54"/>
      <c r="H598" s="234" t="s">
        <v>242</v>
      </c>
      <c r="I598" s="86"/>
      <c r="J598" s="86"/>
      <c r="K598" s="86"/>
      <c r="L598" s="386"/>
      <c r="M598" s="331"/>
    </row>
    <row r="599" spans="2:13" ht="14.1" customHeight="1">
      <c r="B599" s="52"/>
      <c r="C599" s="529" t="s">
        <v>243</v>
      </c>
      <c r="D599" s="529"/>
      <c r="E599" s="529"/>
      <c r="F599" s="529"/>
      <c r="G599" s="149"/>
      <c r="H599" s="720" t="s">
        <v>244</v>
      </c>
      <c r="I599" s="720"/>
      <c r="J599" s="720"/>
      <c r="K599" s="720"/>
      <c r="L599" s="388"/>
      <c r="M599" s="331"/>
    </row>
    <row r="600" spans="2:13" ht="29.85" customHeight="1">
      <c r="B600" s="52"/>
      <c r="C600" s="529"/>
      <c r="D600" s="529"/>
      <c r="E600" s="529"/>
      <c r="F600" s="529"/>
      <c r="G600" s="149"/>
      <c r="H600" s="720"/>
      <c r="I600" s="720"/>
      <c r="J600" s="720"/>
      <c r="K600" s="720"/>
      <c r="L600" s="388"/>
      <c r="M600" s="331"/>
    </row>
    <row r="601" spans="2:13" ht="7.35" customHeight="1">
      <c r="B601" s="52"/>
      <c r="C601" s="147"/>
      <c r="D601" s="148"/>
      <c r="E601" s="148"/>
      <c r="F601" s="148"/>
      <c r="G601" s="148"/>
      <c r="H601" s="150"/>
      <c r="I601" s="150"/>
      <c r="J601" s="150"/>
      <c r="K601" s="150"/>
      <c r="L601" s="389"/>
      <c r="M601" s="331"/>
    </row>
    <row r="602" spans="2:13">
      <c r="B602" s="52"/>
      <c r="C602" s="154" t="s">
        <v>245</v>
      </c>
      <c r="D602" s="235"/>
      <c r="E602" s="235"/>
      <c r="F602" s="235"/>
      <c r="G602" s="235"/>
      <c r="H602" s="236" t="s">
        <v>246</v>
      </c>
      <c r="I602" s="86"/>
      <c r="J602" s="86"/>
      <c r="K602" s="86"/>
      <c r="L602" s="386"/>
      <c r="M602" s="331"/>
    </row>
    <row r="603" spans="2:13" ht="7.35" customHeight="1" thickBot="1">
      <c r="B603" s="52"/>
      <c r="C603" s="147"/>
      <c r="D603" s="148"/>
      <c r="E603" s="148"/>
      <c r="F603" s="148"/>
      <c r="G603" s="148"/>
      <c r="H603" s="86"/>
      <c r="I603" s="86"/>
      <c r="J603" s="86"/>
      <c r="K603" s="86"/>
      <c r="L603" s="386"/>
      <c r="M603" s="331"/>
    </row>
    <row r="604" spans="2:13" ht="14.4" thickBot="1">
      <c r="B604" s="52"/>
      <c r="C604" s="714"/>
      <c r="D604" s="715"/>
      <c r="E604" s="715"/>
      <c r="F604" s="716"/>
      <c r="G604" s="237"/>
      <c r="H604" s="711"/>
      <c r="I604" s="712"/>
      <c r="J604" s="712"/>
      <c r="K604" s="713"/>
      <c r="L604" s="387"/>
      <c r="M604" s="331"/>
    </row>
    <row r="605" spans="2:13" ht="7.35" customHeight="1">
      <c r="B605" s="52"/>
      <c r="C605" s="53"/>
      <c r="D605" s="54"/>
      <c r="E605" s="54"/>
      <c r="F605" s="54"/>
      <c r="G605" s="54"/>
      <c r="H605" s="86"/>
      <c r="I605" s="86"/>
      <c r="J605" s="86"/>
      <c r="K605" s="86"/>
      <c r="L605" s="386"/>
      <c r="M605" s="331"/>
    </row>
    <row r="606" spans="2:13">
      <c r="B606" s="52"/>
      <c r="C606" s="53" t="s">
        <v>247</v>
      </c>
      <c r="D606" s="54"/>
      <c r="E606" s="54"/>
      <c r="F606" s="53" t="s">
        <v>248</v>
      </c>
      <c r="G606" s="53"/>
      <c r="H606" s="236" t="s">
        <v>249</v>
      </c>
      <c r="I606" s="86"/>
      <c r="K606" s="238" t="s">
        <v>250</v>
      </c>
      <c r="L606" s="389"/>
      <c r="M606" s="331"/>
    </row>
    <row r="607" spans="2:13" ht="7.35" customHeight="1" thickBot="1">
      <c r="B607" s="52"/>
      <c r="C607" s="53"/>
      <c r="D607" s="54"/>
      <c r="E607" s="54"/>
      <c r="F607" s="54"/>
      <c r="G607" s="54"/>
      <c r="H607" s="86"/>
      <c r="I607" s="86"/>
      <c r="J607" s="86"/>
      <c r="K607" s="86"/>
      <c r="L607" s="386"/>
      <c r="M607" s="331"/>
    </row>
    <row r="608" spans="2:13" ht="14.4" thickBot="1">
      <c r="B608" s="52"/>
      <c r="C608" s="250"/>
      <c r="D608" s="54"/>
      <c r="E608" s="54"/>
      <c r="F608" s="251"/>
      <c r="G608" s="239"/>
      <c r="H608" s="732"/>
      <c r="I608" s="733"/>
      <c r="J608" s="240"/>
      <c r="K608" s="375"/>
      <c r="L608" s="387"/>
      <c r="M608" s="331"/>
    </row>
    <row r="609" spans="1:16" ht="7.35" customHeight="1">
      <c r="B609" s="52"/>
      <c r="C609" s="53"/>
      <c r="D609" s="54"/>
      <c r="E609" s="54"/>
      <c r="F609" s="722" t="s">
        <v>72</v>
      </c>
      <c r="G609" s="241"/>
      <c r="H609" s="150"/>
      <c r="I609" s="150"/>
      <c r="J609" s="150"/>
      <c r="K609" s="150"/>
      <c r="L609" s="389"/>
      <c r="M609" s="331"/>
    </row>
    <row r="610" spans="1:16">
      <c r="B610" s="52"/>
      <c r="C610" s="53" t="s">
        <v>251</v>
      </c>
      <c r="D610" s="54"/>
      <c r="E610" s="54"/>
      <c r="F610" s="723"/>
      <c r="G610" s="241"/>
      <c r="H610" s="236" t="s">
        <v>71</v>
      </c>
      <c r="I610" s="86"/>
      <c r="J610" s="86"/>
      <c r="K610" s="86"/>
      <c r="L610" s="386"/>
      <c r="M610" s="331"/>
    </row>
    <row r="611" spans="1:16" ht="7.35" customHeight="1" thickBot="1">
      <c r="B611" s="52"/>
      <c r="C611" s="53"/>
      <c r="D611" s="54"/>
      <c r="E611" s="54"/>
      <c r="F611" s="54"/>
      <c r="G611" s="54"/>
      <c r="H611" s="224"/>
      <c r="I611" s="224"/>
      <c r="J611" s="86"/>
      <c r="K611" s="86"/>
      <c r="L611" s="386"/>
      <c r="M611" s="331"/>
      <c r="P611" s="379"/>
    </row>
    <row r="612" spans="1:16" ht="14.4" thickBot="1">
      <c r="B612" s="52"/>
      <c r="C612" s="714"/>
      <c r="D612" s="715"/>
      <c r="E612" s="715"/>
      <c r="F612" s="716"/>
      <c r="G612" s="237"/>
      <c r="H612" s="732"/>
      <c r="I612" s="733"/>
      <c r="J612" s="86"/>
      <c r="K612" s="86"/>
      <c r="L612" s="386"/>
      <c r="M612" s="331"/>
    </row>
    <row r="613" spans="1:16" ht="7.35" customHeight="1">
      <c r="B613" s="52"/>
      <c r="C613" s="53"/>
      <c r="D613" s="54"/>
      <c r="E613" s="54"/>
      <c r="F613" s="54"/>
      <c r="G613" s="54"/>
      <c r="H613" s="730" t="s">
        <v>72</v>
      </c>
      <c r="I613" s="730"/>
      <c r="J613" s="86"/>
      <c r="K613" s="86"/>
      <c r="L613" s="386"/>
      <c r="M613" s="331"/>
    </row>
    <row r="614" spans="1:16">
      <c r="B614" s="52"/>
      <c r="C614" s="53" t="s">
        <v>252</v>
      </c>
      <c r="D614" s="148"/>
      <c r="E614" s="148"/>
      <c r="F614" s="148"/>
      <c r="G614" s="148"/>
      <c r="H614" s="731"/>
      <c r="I614" s="731"/>
      <c r="J614" s="150"/>
      <c r="K614" s="150"/>
      <c r="L614" s="389"/>
      <c r="M614" s="331"/>
    </row>
    <row r="615" spans="1:16" ht="7.35" customHeight="1" thickBot="1">
      <c r="B615" s="52"/>
      <c r="C615" s="53"/>
      <c r="D615" s="54"/>
      <c r="E615" s="54"/>
      <c r="F615" s="54"/>
      <c r="G615" s="54"/>
      <c r="H615" s="86"/>
      <c r="I615" s="86"/>
      <c r="J615" s="86"/>
      <c r="K615" s="86"/>
      <c r="L615" s="387"/>
      <c r="M615" s="331"/>
    </row>
    <row r="616" spans="1:16" ht="14.4" thickBot="1">
      <c r="B616" s="52"/>
      <c r="C616" s="717"/>
      <c r="D616" s="718"/>
      <c r="E616" s="718"/>
      <c r="F616" s="719"/>
      <c r="G616" s="242"/>
      <c r="H616" s="243"/>
      <c r="I616" s="243"/>
      <c r="J616" s="243"/>
      <c r="K616" s="244"/>
      <c r="L616" s="387"/>
      <c r="M616" s="331"/>
    </row>
    <row r="617" spans="1:16" ht="7.35" customHeight="1">
      <c r="B617" s="52"/>
      <c r="C617" s="53"/>
      <c r="D617" s="54"/>
      <c r="E617" s="54"/>
      <c r="F617" s="54"/>
      <c r="G617" s="54"/>
      <c r="H617" s="86"/>
      <c r="I617" s="86"/>
      <c r="J617" s="86"/>
      <c r="K617" s="245"/>
      <c r="L617" s="387"/>
      <c r="M617" s="331"/>
    </row>
    <row r="618" spans="1:16" ht="7.8" customHeight="1">
      <c r="B618" s="387"/>
      <c r="C618" s="387"/>
      <c r="D618" s="386"/>
      <c r="E618" s="386"/>
      <c r="F618" s="386"/>
      <c r="G618" s="386"/>
      <c r="H618" s="386"/>
      <c r="I618" s="386"/>
      <c r="J618" s="386"/>
      <c r="K618" s="386"/>
      <c r="L618" s="387"/>
      <c r="M618" s="331"/>
    </row>
    <row r="619" spans="1:16" s="72" customFormat="1" ht="14.85" customHeight="1">
      <c r="C619" s="168" t="s">
        <v>73</v>
      </c>
      <c r="D619" s="169"/>
      <c r="E619" s="169"/>
      <c r="F619" s="169"/>
      <c r="G619" s="169"/>
      <c r="H619" s="169"/>
      <c r="I619" s="169"/>
      <c r="J619" s="86"/>
      <c r="K619" s="86"/>
      <c r="L619" s="86"/>
      <c r="M619" s="340"/>
      <c r="N619" s="340"/>
      <c r="O619" s="340"/>
    </row>
    <row r="620" spans="1:16" s="72" customFormat="1" ht="14.85" customHeight="1">
      <c r="C620" s="170" t="s">
        <v>74</v>
      </c>
      <c r="F620" s="377">
        <f>COUNTBLANK(H563)+COUNTBLANK(C604)+COUNTBLANK(C608)+COUNTBLANK(F608)+COUNTBLANK(C612)+COUNTBLANK(C616)+COUNTBLANK(H604)+COUNTBLANK(H608)+COUNTBLANK(H612)+COUNTBLANK(K608)</f>
        <v>9</v>
      </c>
      <c r="G620" s="168" t="str">
        <f>IF(F620=0,"Votre formulaire est adéquatement complété","Un ou plusieurs champs obligatoires ne sont pas complétés")</f>
        <v>Un ou plusieurs champs obligatoires ne sont pas complétés</v>
      </c>
      <c r="H620" s="168"/>
      <c r="I620" s="168"/>
      <c r="J620" s="168"/>
      <c r="K620" s="86"/>
      <c r="L620" s="86"/>
      <c r="M620" s="340"/>
      <c r="N620" s="340"/>
      <c r="O620" s="340"/>
    </row>
    <row r="621" spans="1:16" s="72" customFormat="1" ht="14.85" customHeight="1">
      <c r="C621" s="170"/>
      <c r="H621" s="168"/>
      <c r="I621" s="168"/>
      <c r="J621" s="168"/>
      <c r="K621" s="86"/>
      <c r="L621" s="86"/>
      <c r="M621" s="340"/>
      <c r="N621" s="340"/>
      <c r="O621" s="340"/>
    </row>
    <row r="622" spans="1:16" s="57" customFormat="1" ht="17.399999999999999">
      <c r="A622"/>
      <c r="C622" s="570" t="s">
        <v>75</v>
      </c>
      <c r="D622" s="570"/>
      <c r="E622" s="570"/>
      <c r="F622" s="570"/>
      <c r="G622" s="570"/>
      <c r="H622" s="570"/>
      <c r="I622" s="570"/>
      <c r="J622" s="570"/>
      <c r="K622" s="570"/>
      <c r="L622" s="246"/>
      <c r="M622" s="342"/>
      <c r="N622" s="342"/>
      <c r="O622" s="342"/>
    </row>
    <row r="623" spans="1:16" ht="14.1" customHeight="1">
      <c r="C623" s="720" t="s">
        <v>253</v>
      </c>
      <c r="D623" s="720"/>
      <c r="E623" s="720"/>
      <c r="F623" s="720"/>
      <c r="G623" s="720"/>
      <c r="H623" s="720"/>
      <c r="I623" s="720"/>
      <c r="J623" s="720"/>
      <c r="K623" s="720"/>
      <c r="L623" s="247"/>
      <c r="M623" s="331"/>
    </row>
    <row r="624" spans="1:16" ht="6.6" customHeight="1">
      <c r="B624" s="721"/>
      <c r="C624" s="721"/>
      <c r="D624" s="721"/>
      <c r="E624" s="721"/>
      <c r="F624" s="721"/>
      <c r="G624" s="721"/>
      <c r="H624" s="721"/>
      <c r="I624" s="721"/>
      <c r="J624" s="721"/>
      <c r="K624" s="721"/>
      <c r="M624" s="331"/>
    </row>
    <row r="625" spans="3:13" ht="33.6" customHeight="1">
      <c r="C625" s="568" t="s">
        <v>254</v>
      </c>
      <c r="D625" s="568"/>
      <c r="E625" s="568"/>
      <c r="F625" s="568"/>
      <c r="G625" s="568"/>
      <c r="H625" s="568"/>
      <c r="I625" s="568"/>
      <c r="J625" s="568"/>
      <c r="K625" s="568"/>
      <c r="M625" s="331"/>
    </row>
    <row r="626" spans="3:13">
      <c r="M626" s="331"/>
    </row>
  </sheetData>
  <sheetProtection algorithmName="SHA-512" hashValue="YxW2RrK+5NWHfTK1471WiAz9I/ZpNRRBfVY7ONftBhn+mREqfbvcMTg2GkStlaIOhwGFAMpI9lHTQ65UrerS5Q==" saltValue="3F+ERTOyWbdeWIUovn4k7A==" spinCount="100000" sheet="1" formatRows="0" selectLockedCells="1"/>
  <dataConsolidate/>
  <mergeCells count="488">
    <mergeCell ref="C542:D542"/>
    <mergeCell ref="C543:D543"/>
    <mergeCell ref="C544:D544"/>
    <mergeCell ref="C545:D545"/>
    <mergeCell ref="C546:D546"/>
    <mergeCell ref="C547:D547"/>
    <mergeCell ref="C548:D548"/>
    <mergeCell ref="C533:D533"/>
    <mergeCell ref="C534:D534"/>
    <mergeCell ref="C535:D535"/>
    <mergeCell ref="C536:D536"/>
    <mergeCell ref="C537:D537"/>
    <mergeCell ref="C538:D538"/>
    <mergeCell ref="C539:D539"/>
    <mergeCell ref="C540:D540"/>
    <mergeCell ref="C541:D541"/>
    <mergeCell ref="C520:D520"/>
    <mergeCell ref="C528:D528"/>
    <mergeCell ref="C529:D529"/>
    <mergeCell ref="C530:D530"/>
    <mergeCell ref="C531:D531"/>
    <mergeCell ref="C532:D532"/>
    <mergeCell ref="C521:D521"/>
    <mergeCell ref="C522:D522"/>
    <mergeCell ref="C523:D523"/>
    <mergeCell ref="C524:D524"/>
    <mergeCell ref="C511:D511"/>
    <mergeCell ref="C512:D512"/>
    <mergeCell ref="C513:D513"/>
    <mergeCell ref="C514:D514"/>
    <mergeCell ref="C515:D515"/>
    <mergeCell ref="C516:D516"/>
    <mergeCell ref="C517:D517"/>
    <mergeCell ref="C518:D518"/>
    <mergeCell ref="C519:D519"/>
    <mergeCell ref="C486:D486"/>
    <mergeCell ref="C487:D487"/>
    <mergeCell ref="C480:D480"/>
    <mergeCell ref="C481:D481"/>
    <mergeCell ref="C508:D508"/>
    <mergeCell ref="C509:D509"/>
    <mergeCell ref="C510:D510"/>
    <mergeCell ref="C500:D500"/>
    <mergeCell ref="C506:D506"/>
    <mergeCell ref="C507:D507"/>
    <mergeCell ref="C497:D497"/>
    <mergeCell ref="C498:D498"/>
    <mergeCell ref="C499:D499"/>
    <mergeCell ref="C488:D488"/>
    <mergeCell ref="C489:D489"/>
    <mergeCell ref="C490:D490"/>
    <mergeCell ref="C491:D491"/>
    <mergeCell ref="C492:D492"/>
    <mergeCell ref="C493:D493"/>
    <mergeCell ref="C494:D494"/>
    <mergeCell ref="C495:D495"/>
    <mergeCell ref="C496:D496"/>
    <mergeCell ref="C504:D504"/>
    <mergeCell ref="C505:D505"/>
    <mergeCell ref="C468:D468"/>
    <mergeCell ref="C469:D469"/>
    <mergeCell ref="C470:D470"/>
    <mergeCell ref="C471:D471"/>
    <mergeCell ref="C472:D472"/>
    <mergeCell ref="C482:D482"/>
    <mergeCell ref="C483:D483"/>
    <mergeCell ref="C484:D484"/>
    <mergeCell ref="C485:D485"/>
    <mergeCell ref="C473:D473"/>
    <mergeCell ref="C474:D474"/>
    <mergeCell ref="C475:D475"/>
    <mergeCell ref="C476:D476"/>
    <mergeCell ref="C460:D460"/>
    <mergeCell ref="C461:D461"/>
    <mergeCell ref="C462:D462"/>
    <mergeCell ref="C463:D463"/>
    <mergeCell ref="C464:D464"/>
    <mergeCell ref="C465:D465"/>
    <mergeCell ref="C449:D449"/>
    <mergeCell ref="C466:D466"/>
    <mergeCell ref="C467:D467"/>
    <mergeCell ref="C442:D442"/>
    <mergeCell ref="C443:D443"/>
    <mergeCell ref="C444:D444"/>
    <mergeCell ref="C445:D445"/>
    <mergeCell ref="C446:D446"/>
    <mergeCell ref="C447:D447"/>
    <mergeCell ref="C448:D448"/>
    <mergeCell ref="C458:D458"/>
    <mergeCell ref="C459:D459"/>
    <mergeCell ref="C450:D450"/>
    <mergeCell ref="C451:D451"/>
    <mergeCell ref="C452:D452"/>
    <mergeCell ref="C456:D456"/>
    <mergeCell ref="C457:D457"/>
    <mergeCell ref="C435:D435"/>
    <mergeCell ref="C436:D436"/>
    <mergeCell ref="C437:D437"/>
    <mergeCell ref="C438:D438"/>
    <mergeCell ref="C432:D432"/>
    <mergeCell ref="C433:D433"/>
    <mergeCell ref="C439:D439"/>
    <mergeCell ref="C440:D440"/>
    <mergeCell ref="C441:D441"/>
    <mergeCell ref="C417:D417"/>
    <mergeCell ref="C418:D418"/>
    <mergeCell ref="C419:D419"/>
    <mergeCell ref="C420:D420"/>
    <mergeCell ref="C421:D421"/>
    <mergeCell ref="C422:D422"/>
    <mergeCell ref="C423:D423"/>
    <mergeCell ref="C424:D424"/>
    <mergeCell ref="C434:D434"/>
    <mergeCell ref="C425:D425"/>
    <mergeCell ref="C426:D426"/>
    <mergeCell ref="C427:D427"/>
    <mergeCell ref="C428:D428"/>
    <mergeCell ref="C410:D410"/>
    <mergeCell ref="C378:D378"/>
    <mergeCell ref="C379:D379"/>
    <mergeCell ref="C380:D380"/>
    <mergeCell ref="C384:D384"/>
    <mergeCell ref="C385:D385"/>
    <mergeCell ref="C401:D401"/>
    <mergeCell ref="C402:D402"/>
    <mergeCell ref="C403:D403"/>
    <mergeCell ref="C404:D404"/>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25:D325"/>
    <mergeCell ref="C326:D326"/>
    <mergeCell ref="C327:D327"/>
    <mergeCell ref="C328:D328"/>
    <mergeCell ref="C306:D306"/>
    <mergeCell ref="C374:D374"/>
    <mergeCell ref="C375:D375"/>
    <mergeCell ref="C376:D376"/>
    <mergeCell ref="C398:D398"/>
    <mergeCell ref="C338:D338"/>
    <mergeCell ref="C339:D339"/>
    <mergeCell ref="C340:D340"/>
    <mergeCell ref="C341:D341"/>
    <mergeCell ref="C342:D342"/>
    <mergeCell ref="C332:D332"/>
    <mergeCell ref="C331:D331"/>
    <mergeCell ref="C330:D330"/>
    <mergeCell ref="C329:D329"/>
    <mergeCell ref="C314:D314"/>
    <mergeCell ref="C315:D315"/>
    <mergeCell ref="C321:D321"/>
    <mergeCell ref="C322:D322"/>
    <mergeCell ref="C323:D323"/>
    <mergeCell ref="C324:D324"/>
    <mergeCell ref="C259:D259"/>
    <mergeCell ref="C260:D260"/>
    <mergeCell ref="C264:D264"/>
    <mergeCell ref="C265:D265"/>
    <mergeCell ref="C282:D282"/>
    <mergeCell ref="C283:D283"/>
    <mergeCell ref="C284:D284"/>
    <mergeCell ref="C288:D288"/>
    <mergeCell ref="C289:D289"/>
    <mergeCell ref="C266:D266"/>
    <mergeCell ref="C267:D267"/>
    <mergeCell ref="C268:D268"/>
    <mergeCell ref="C269:D269"/>
    <mergeCell ref="C270:D270"/>
    <mergeCell ref="C271:D271"/>
    <mergeCell ref="C272:D272"/>
    <mergeCell ref="C273:D273"/>
    <mergeCell ref="C274:D274"/>
    <mergeCell ref="C275:D275"/>
    <mergeCell ref="C276:D276"/>
    <mergeCell ref="C277:D277"/>
    <mergeCell ref="C278:D278"/>
    <mergeCell ref="C279:D279"/>
    <mergeCell ref="C280:D280"/>
    <mergeCell ref="C231:D231"/>
    <mergeCell ref="C232:D232"/>
    <mergeCell ref="C233:D233"/>
    <mergeCell ref="C234:D234"/>
    <mergeCell ref="C242:D242"/>
    <mergeCell ref="C243:D243"/>
    <mergeCell ref="C235:D235"/>
    <mergeCell ref="C244:D244"/>
    <mergeCell ref="C245:D245"/>
    <mergeCell ref="C236:D236"/>
    <mergeCell ref="C240:D240"/>
    <mergeCell ref="C241:D241"/>
    <mergeCell ref="C194:D194"/>
    <mergeCell ref="C195:D195"/>
    <mergeCell ref="C196:D196"/>
    <mergeCell ref="C193:D193"/>
    <mergeCell ref="C221:D221"/>
    <mergeCell ref="C222:D222"/>
    <mergeCell ref="C223:D223"/>
    <mergeCell ref="C224:D224"/>
    <mergeCell ref="C225:D225"/>
    <mergeCell ref="C209:D209"/>
    <mergeCell ref="C210:D210"/>
    <mergeCell ref="C211:D211"/>
    <mergeCell ref="C212:D212"/>
    <mergeCell ref="C216:D216"/>
    <mergeCell ref="C217:D217"/>
    <mergeCell ref="C197:D197"/>
    <mergeCell ref="C198:D198"/>
    <mergeCell ref="C199:D199"/>
    <mergeCell ref="C200:D200"/>
    <mergeCell ref="C201:D201"/>
    <mergeCell ref="C202:D202"/>
    <mergeCell ref="C203:D203"/>
    <mergeCell ref="C204:D204"/>
    <mergeCell ref="C205:D205"/>
    <mergeCell ref="C146:D146"/>
    <mergeCell ref="C147:D147"/>
    <mergeCell ref="C148:D148"/>
    <mergeCell ref="C149:D149"/>
    <mergeCell ref="C139:D139"/>
    <mergeCell ref="C140:D140"/>
    <mergeCell ref="H585:K585"/>
    <mergeCell ref="H581:K581"/>
    <mergeCell ref="C130:D130"/>
    <mergeCell ref="C131:D131"/>
    <mergeCell ref="C132:D132"/>
    <mergeCell ref="C133:D133"/>
    <mergeCell ref="C134:D134"/>
    <mergeCell ref="C135:D135"/>
    <mergeCell ref="C136:D136"/>
    <mergeCell ref="C137:D137"/>
    <mergeCell ref="C138:D138"/>
    <mergeCell ref="H571:K571"/>
    <mergeCell ref="H572:K572"/>
    <mergeCell ref="H576:K576"/>
    <mergeCell ref="H577:K577"/>
    <mergeCell ref="D578:F578"/>
    <mergeCell ref="C153:D153"/>
    <mergeCell ref="C154:D154"/>
    <mergeCell ref="C121:D121"/>
    <mergeCell ref="C122:D122"/>
    <mergeCell ref="C123:D123"/>
    <mergeCell ref="C124:D124"/>
    <mergeCell ref="C125:D125"/>
    <mergeCell ref="C126:D126"/>
    <mergeCell ref="C127:D127"/>
    <mergeCell ref="C128:D128"/>
    <mergeCell ref="C129:D129"/>
    <mergeCell ref="H604:K604"/>
    <mergeCell ref="C625:K625"/>
    <mergeCell ref="C612:F612"/>
    <mergeCell ref="C616:F616"/>
    <mergeCell ref="C622:K622"/>
    <mergeCell ref="C623:K623"/>
    <mergeCell ref="B624:K624"/>
    <mergeCell ref="F609:F610"/>
    <mergeCell ref="D588:F588"/>
    <mergeCell ref="D589:F589"/>
    <mergeCell ref="H588:K588"/>
    <mergeCell ref="H589:K589"/>
    <mergeCell ref="H590:K590"/>
    <mergeCell ref="C599:F600"/>
    <mergeCell ref="C604:F604"/>
    <mergeCell ref="D590:F590"/>
    <mergeCell ref="H599:K600"/>
    <mergeCell ref="H613:I614"/>
    <mergeCell ref="H612:I612"/>
    <mergeCell ref="H608:I608"/>
    <mergeCell ref="C55:F55"/>
    <mergeCell ref="D62:E62"/>
    <mergeCell ref="H63:I63"/>
    <mergeCell ref="H62:K62"/>
    <mergeCell ref="C565:G565"/>
    <mergeCell ref="C71:D71"/>
    <mergeCell ref="C72:D72"/>
    <mergeCell ref="C73:D73"/>
    <mergeCell ref="C74:D74"/>
    <mergeCell ref="C75:D75"/>
    <mergeCell ref="C76:D76"/>
    <mergeCell ref="C120:D120"/>
    <mergeCell ref="H565:I565"/>
    <mergeCell ref="C144:D144"/>
    <mergeCell ref="C168:D168"/>
    <mergeCell ref="C169:D169"/>
    <mergeCell ref="C185:D185"/>
    <mergeCell ref="C186:D186"/>
    <mergeCell ref="C145:D145"/>
    <mergeCell ref="C163:D163"/>
    <mergeCell ref="C164:D164"/>
    <mergeCell ref="C150:D150"/>
    <mergeCell ref="C151:D151"/>
    <mergeCell ref="C152:D152"/>
    <mergeCell ref="C8:C9"/>
    <mergeCell ref="D8:D9"/>
    <mergeCell ref="D579:F579"/>
    <mergeCell ref="H573:K573"/>
    <mergeCell ref="H574:K574"/>
    <mergeCell ref="H575:K575"/>
    <mergeCell ref="H578:K578"/>
    <mergeCell ref="C559:K559"/>
    <mergeCell ref="D580:F580"/>
    <mergeCell ref="D571:F571"/>
    <mergeCell ref="D572:F572"/>
    <mergeCell ref="D573:F573"/>
    <mergeCell ref="D574:F574"/>
    <mergeCell ref="H563:I563"/>
    <mergeCell ref="H579:K579"/>
    <mergeCell ref="H580:K580"/>
    <mergeCell ref="C96:D96"/>
    <mergeCell ref="C97:D97"/>
    <mergeCell ref="C98:D98"/>
    <mergeCell ref="C99:D99"/>
    <mergeCell ref="C100:D100"/>
    <mergeCell ref="C101:D101"/>
    <mergeCell ref="C187:D187"/>
    <mergeCell ref="C188:D188"/>
    <mergeCell ref="H587:K587"/>
    <mergeCell ref="H582:K582"/>
    <mergeCell ref="D581:F581"/>
    <mergeCell ref="D582:F582"/>
    <mergeCell ref="D586:F586"/>
    <mergeCell ref="D587:F587"/>
    <mergeCell ref="H583:K583"/>
    <mergeCell ref="H584:K584"/>
    <mergeCell ref="D575:F575"/>
    <mergeCell ref="D576:F576"/>
    <mergeCell ref="D577:F577"/>
    <mergeCell ref="D583:F583"/>
    <mergeCell ref="D584:F584"/>
    <mergeCell ref="D585:F585"/>
    <mergeCell ref="H586:K586"/>
    <mergeCell ref="C155:D155"/>
    <mergeCell ref="C156:D156"/>
    <mergeCell ref="C157:D157"/>
    <mergeCell ref="C158:D158"/>
    <mergeCell ref="C159:D159"/>
    <mergeCell ref="C160:D160"/>
    <mergeCell ref="C161:D161"/>
    <mergeCell ref="C162:D162"/>
    <mergeCell ref="C192:D192"/>
    <mergeCell ref="C170:D170"/>
    <mergeCell ref="C171:D171"/>
    <mergeCell ref="C172:D172"/>
    <mergeCell ref="C173:D173"/>
    <mergeCell ref="C174:D174"/>
    <mergeCell ref="C175:D175"/>
    <mergeCell ref="C176:D176"/>
    <mergeCell ref="C177:D177"/>
    <mergeCell ref="C178:D178"/>
    <mergeCell ref="C179:D179"/>
    <mergeCell ref="C180:D180"/>
    <mergeCell ref="C181:D181"/>
    <mergeCell ref="C182:D182"/>
    <mergeCell ref="C183:D183"/>
    <mergeCell ref="C184:D184"/>
    <mergeCell ref="C206:D206"/>
    <mergeCell ref="C207:D207"/>
    <mergeCell ref="C208:D208"/>
    <mergeCell ref="C218:D218"/>
    <mergeCell ref="C219:D219"/>
    <mergeCell ref="C220:D220"/>
    <mergeCell ref="C226:D226"/>
    <mergeCell ref="C227:D227"/>
    <mergeCell ref="C258:D258"/>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28:D228"/>
    <mergeCell ref="C229:D229"/>
    <mergeCell ref="C230:D230"/>
    <mergeCell ref="C281:D281"/>
    <mergeCell ref="C290:D290"/>
    <mergeCell ref="C291:D291"/>
    <mergeCell ref="C292:D292"/>
    <mergeCell ref="C301:D301"/>
    <mergeCell ref="C302:D302"/>
    <mergeCell ref="C303:D303"/>
    <mergeCell ref="C304:D304"/>
    <mergeCell ref="C305:D305"/>
    <mergeCell ref="C343:D343"/>
    <mergeCell ref="C356:D356"/>
    <mergeCell ref="C360:D360"/>
    <mergeCell ref="C293:D293"/>
    <mergeCell ref="C307:D307"/>
    <mergeCell ref="C308:D308"/>
    <mergeCell ref="C312:D312"/>
    <mergeCell ref="C313:D313"/>
    <mergeCell ref="C336:D336"/>
    <mergeCell ref="C337:D337"/>
    <mergeCell ref="C353:D353"/>
    <mergeCell ref="C354:D354"/>
    <mergeCell ref="C294:D294"/>
    <mergeCell ref="C295:D295"/>
    <mergeCell ref="C296:D296"/>
    <mergeCell ref="C297:D297"/>
    <mergeCell ref="C298:D298"/>
    <mergeCell ref="C299:D299"/>
    <mergeCell ref="C300:D300"/>
    <mergeCell ref="C316:D316"/>
    <mergeCell ref="C317:D317"/>
    <mergeCell ref="C318:D318"/>
    <mergeCell ref="C319:D319"/>
    <mergeCell ref="C320:D320"/>
    <mergeCell ref="C361:D361"/>
    <mergeCell ref="C377:D377"/>
    <mergeCell ref="C344:D344"/>
    <mergeCell ref="C345:D345"/>
    <mergeCell ref="C346:D346"/>
    <mergeCell ref="C347:D347"/>
    <mergeCell ref="C348:D348"/>
    <mergeCell ref="C349:D349"/>
    <mergeCell ref="C350:D350"/>
    <mergeCell ref="C351:D351"/>
    <mergeCell ref="C352:D352"/>
    <mergeCell ref="C362:D362"/>
    <mergeCell ref="C363:D363"/>
    <mergeCell ref="C364:D364"/>
    <mergeCell ref="C365:D365"/>
    <mergeCell ref="C366:D366"/>
    <mergeCell ref="C367:D367"/>
    <mergeCell ref="C368:D368"/>
    <mergeCell ref="C369:D369"/>
    <mergeCell ref="C370:D370"/>
    <mergeCell ref="C371:D371"/>
    <mergeCell ref="C372:D372"/>
    <mergeCell ref="C355:D355"/>
    <mergeCell ref="C373:D373"/>
    <mergeCell ref="C411:D411"/>
    <mergeCell ref="C412:D412"/>
    <mergeCell ref="C413:D413"/>
    <mergeCell ref="C414:D414"/>
    <mergeCell ref="C415:D415"/>
    <mergeCell ref="C416:D416"/>
    <mergeCell ref="C399:D399"/>
    <mergeCell ref="C400:D400"/>
    <mergeCell ref="J63:K63"/>
    <mergeCell ref="J65:K65"/>
    <mergeCell ref="J64:K64"/>
    <mergeCell ref="J66:K66"/>
    <mergeCell ref="C408:D408"/>
    <mergeCell ref="C409:D409"/>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102:D102"/>
    <mergeCell ref="C103:D103"/>
    <mergeCell ref="C104:D104"/>
    <mergeCell ref="C114:D114"/>
    <mergeCell ref="C115:D115"/>
    <mergeCell ref="C116:D116"/>
    <mergeCell ref="C105:D105"/>
    <mergeCell ref="C106:D106"/>
    <mergeCell ref="C107:D107"/>
    <mergeCell ref="C108:D108"/>
    <mergeCell ref="C109:D109"/>
    <mergeCell ref="C110:D110"/>
    <mergeCell ref="C111:D111"/>
    <mergeCell ref="C112:D112"/>
    <mergeCell ref="C113:D113"/>
  </mergeCells>
  <conditionalFormatting sqref="F620">
    <cfRule type="cellIs" dxfId="8" priority="1" operator="greaterThan">
      <formula>0</formula>
    </cfRule>
    <cfRule type="cellIs" dxfId="7" priority="2" operator="equal">
      <formula>0</formula>
    </cfRule>
  </conditionalFormatting>
  <pageMargins left="0.7" right="0.7" top="0.75" bottom="0.75" header="0.3" footer="0.3"/>
  <pageSetup scale="50" orientation="portrait" horizontalDpi="4294967293" r:id="rId1"/>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5" operator="containsText" id="{9C40D14F-5F43-4A89-8750-93FDA2098523}">
            <xm:f>NOT(ISERROR(SEARCH($D$11="",F620)))</xm:f>
            <xm:f>$D$11=""</xm:f>
            <x14:dxf>
              <font>
                <color rgb="FF9C0006"/>
              </font>
              <fill>
                <patternFill>
                  <bgColor rgb="FFFFC7CE"/>
                </patternFill>
              </fill>
            </x14:dxf>
          </x14:cfRule>
          <xm:sqref>F620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941B9-F9B1-4FC5-AADA-43571E00F2D0}">
  <sheetPr codeName="Feuil16">
    <tabColor rgb="FF7BA6DE"/>
  </sheetPr>
  <dimension ref="B1:U125"/>
  <sheetViews>
    <sheetView showGridLines="0" zoomScale="76" zoomScaleNormal="100" zoomScaleSheetLayoutView="130" workbookViewId="0">
      <selection activeCell="H22" sqref="H22:J22"/>
    </sheetView>
  </sheetViews>
  <sheetFormatPr baseColWidth="10" defaultColWidth="11" defaultRowHeight="13.8" outlineLevelRow="1"/>
  <cols>
    <col min="1" max="1" width="2.5" customWidth="1"/>
    <col min="2" max="2" width="2.59765625" customWidth="1"/>
    <col min="3" max="3" width="15.59765625" customWidth="1"/>
    <col min="4" max="4" width="17.09765625" customWidth="1"/>
    <col min="5" max="5" width="2.5" customWidth="1"/>
    <col min="6" max="6" width="15.09765625" customWidth="1"/>
    <col min="7" max="7" width="15.59765625" customWidth="1"/>
    <col min="8" max="8" width="2.5" customWidth="1"/>
    <col min="9" max="9" width="11" customWidth="1"/>
    <col min="10" max="10" width="10" customWidth="1"/>
    <col min="11" max="11" width="2.5" customWidth="1"/>
    <col min="12" max="12" width="10" customWidth="1"/>
    <col min="13" max="13" width="11.09765625" customWidth="1"/>
    <col min="14" max="14" width="2.5" customWidth="1"/>
    <col min="15" max="15" width="13.59765625" customWidth="1"/>
    <col min="17" max="18" width="2.59765625" customWidth="1"/>
    <col min="19" max="19" width="2.09765625" customWidth="1"/>
  </cols>
  <sheetData>
    <row r="1" spans="2:21" ht="13.5" customHeight="1"/>
    <row r="2" spans="2:21" ht="24.6">
      <c r="B2" s="49" t="s">
        <v>255</v>
      </c>
      <c r="D2" s="59"/>
      <c r="E2" s="59"/>
      <c r="F2" s="59"/>
      <c r="G2" s="59"/>
      <c r="H2" s="59"/>
      <c r="I2" s="59"/>
      <c r="J2" s="59"/>
      <c r="K2" s="59"/>
      <c r="L2" s="59"/>
      <c r="M2" s="59"/>
      <c r="N2" s="59"/>
      <c r="O2" s="59"/>
      <c r="P2" s="59"/>
      <c r="Q2" s="59"/>
      <c r="R2" s="59"/>
      <c r="S2" s="59"/>
      <c r="T2" s="59"/>
      <c r="U2" s="59"/>
    </row>
    <row r="3" spans="2:21" ht="17.399999999999999">
      <c r="B3" s="50" t="s">
        <v>1</v>
      </c>
      <c r="F3" s="60"/>
      <c r="G3" s="61"/>
      <c r="H3" s="61"/>
      <c r="I3" s="61"/>
      <c r="J3" s="61"/>
      <c r="K3" s="61"/>
      <c r="L3" s="61"/>
      <c r="M3" s="61"/>
      <c r="N3" s="61"/>
      <c r="O3" s="61"/>
    </row>
    <row r="4" spans="2:21" ht="24.6">
      <c r="C4" s="252"/>
      <c r="F4" s="60"/>
      <c r="G4" s="61"/>
      <c r="H4" s="61"/>
      <c r="I4" s="61"/>
      <c r="J4" s="61"/>
      <c r="K4" s="61"/>
      <c r="L4" s="61"/>
      <c r="M4" s="61"/>
      <c r="N4" s="61"/>
      <c r="O4" s="61"/>
    </row>
    <row r="5" spans="2:21">
      <c r="M5" s="1"/>
      <c r="N5" s="1"/>
      <c r="Q5" s="51" t="s">
        <v>6</v>
      </c>
    </row>
    <row r="6" spans="2:21">
      <c r="M6" s="1"/>
      <c r="N6" s="1"/>
      <c r="Q6" s="143" t="str">
        <f>'1.Demande d''admissibilité'!R6</f>
        <v>version n°3 2025-02</v>
      </c>
    </row>
    <row r="7" spans="2:21" ht="15" customHeight="1">
      <c r="B7" s="62"/>
      <c r="C7" s="763" t="s">
        <v>256</v>
      </c>
      <c r="D7" s="764"/>
      <c r="E7" s="764"/>
      <c r="F7" s="764"/>
      <c r="G7" s="764"/>
      <c r="H7" s="764"/>
      <c r="I7" s="764"/>
      <c r="J7" s="764"/>
      <c r="K7" s="764"/>
      <c r="L7" s="764"/>
      <c r="M7" s="764"/>
      <c r="N7" s="764"/>
      <c r="O7" s="764"/>
      <c r="P7" s="764"/>
      <c r="Q7" s="62"/>
    </row>
    <row r="8" spans="2:21" ht="29.25" customHeight="1">
      <c r="B8" s="253"/>
      <c r="C8" s="771" t="s">
        <v>179</v>
      </c>
      <c r="D8" s="771"/>
      <c r="E8" s="772" t="str">
        <f>IF('1.Demande d''admissibilité'!F36="","",'1.Demande d''admissibilité'!F36)</f>
        <v>Test nom bâtiment 1</v>
      </c>
      <c r="F8" s="772"/>
      <c r="G8" s="772"/>
      <c r="H8" s="772"/>
      <c r="I8" s="772"/>
      <c r="J8" s="772"/>
      <c r="K8" s="772"/>
      <c r="L8" s="772"/>
      <c r="M8" s="772"/>
      <c r="N8" s="772"/>
      <c r="O8" s="772"/>
      <c r="P8" s="772"/>
      <c r="Q8" s="772"/>
    </row>
    <row r="9" spans="2:21" ht="6.75" customHeight="1">
      <c r="B9" s="52"/>
      <c r="C9" s="147"/>
      <c r="D9" s="148"/>
      <c r="E9" s="148"/>
      <c r="F9" s="148"/>
      <c r="G9" s="148"/>
      <c r="H9" s="148"/>
      <c r="I9" s="148"/>
      <c r="J9" s="148"/>
      <c r="K9" s="148"/>
      <c r="L9" s="148"/>
      <c r="M9" s="148"/>
      <c r="N9" s="148"/>
      <c r="O9" s="148"/>
      <c r="P9" s="148"/>
      <c r="Q9" s="52"/>
    </row>
    <row r="10" spans="2:21" ht="14.1" customHeight="1">
      <c r="B10" s="52"/>
      <c r="C10" s="692" t="s">
        <v>257</v>
      </c>
      <c r="D10" s="692"/>
      <c r="E10" s="692"/>
      <c r="F10" s="692"/>
      <c r="G10" s="692"/>
      <c r="H10" s="692"/>
      <c r="I10" s="692"/>
      <c r="J10" s="692"/>
      <c r="K10" s="692"/>
      <c r="L10" s="692"/>
      <c r="M10" s="765"/>
      <c r="N10" s="765"/>
      <c r="O10" s="765"/>
      <c r="P10" s="765"/>
      <c r="Q10" s="52"/>
    </row>
    <row r="11" spans="2:21" ht="6.6" customHeight="1">
      <c r="B11" s="52"/>
      <c r="C11" s="225"/>
      <c r="D11" s="225"/>
      <c r="E11" s="225"/>
      <c r="F11" s="225"/>
      <c r="G11" s="225"/>
      <c r="H11" s="225"/>
      <c r="I11" s="225"/>
      <c r="J11" s="225"/>
      <c r="K11" s="225"/>
      <c r="L11" s="225"/>
      <c r="M11" s="225"/>
      <c r="N11" s="225"/>
      <c r="O11" s="225"/>
      <c r="P11" s="225"/>
      <c r="Q11" s="52"/>
    </row>
    <row r="12" spans="2:21" ht="14.1" customHeight="1">
      <c r="B12" s="52"/>
      <c r="C12" s="152" t="s">
        <v>258</v>
      </c>
      <c r="D12" s="152"/>
      <c r="E12" s="152"/>
      <c r="F12" s="152"/>
      <c r="G12" s="152"/>
      <c r="H12" s="152"/>
      <c r="I12" s="152"/>
      <c r="J12" s="152"/>
      <c r="K12" s="152"/>
      <c r="L12" s="744" t="str">
        <f>'2.Rapport détaillé des coûts'!G8</f>
        <v>PE2XX-XXXX</v>
      </c>
      <c r="M12" s="745"/>
      <c r="N12" s="745"/>
      <c r="O12" s="745"/>
      <c r="P12" s="746"/>
      <c r="Q12" s="52"/>
    </row>
    <row r="13" spans="2:21" ht="7.35" customHeight="1" thickBot="1">
      <c r="B13" s="52"/>
      <c r="C13" s="147"/>
      <c r="D13" s="147"/>
      <c r="E13" s="147"/>
      <c r="F13" s="147"/>
      <c r="G13" s="147"/>
      <c r="H13" s="147"/>
      <c r="I13" s="147"/>
      <c r="J13" s="147"/>
      <c r="K13" s="147"/>
      <c r="L13" s="147"/>
      <c r="M13" s="147"/>
      <c r="N13" s="147"/>
      <c r="O13" s="147"/>
      <c r="P13" s="147"/>
      <c r="Q13" s="52"/>
    </row>
    <row r="14" spans="2:21" ht="14.85" customHeight="1" thickBot="1">
      <c r="B14" s="52"/>
      <c r="C14" s="152" t="s">
        <v>259</v>
      </c>
      <c r="D14" s="152"/>
      <c r="E14" s="152"/>
      <c r="F14" s="152"/>
      <c r="G14" s="152"/>
      <c r="H14" s="738"/>
      <c r="I14" s="739"/>
      <c r="J14" s="739"/>
      <c r="K14" s="739"/>
      <c r="L14" s="739"/>
      <c r="M14" s="739"/>
      <c r="N14" s="739"/>
      <c r="O14" s="739"/>
      <c r="P14" s="740"/>
      <c r="Q14" s="52"/>
    </row>
    <row r="15" spans="2:21">
      <c r="B15" s="52"/>
      <c r="C15" s="56"/>
      <c r="D15" s="225"/>
      <c r="E15" s="225"/>
      <c r="F15" s="225"/>
      <c r="G15" s="225"/>
      <c r="H15" s="796" t="s">
        <v>260</v>
      </c>
      <c r="I15" s="796"/>
      <c r="J15" s="796"/>
      <c r="K15" s="796"/>
      <c r="L15" s="796"/>
      <c r="M15" s="796"/>
      <c r="N15" s="796"/>
      <c r="O15" s="796"/>
      <c r="P15" s="796"/>
      <c r="Q15" s="52"/>
    </row>
    <row r="16" spans="2:21" ht="7.35" customHeight="1">
      <c r="B16" s="52"/>
      <c r="C16" s="147"/>
      <c r="D16" s="148"/>
      <c r="E16" s="148"/>
      <c r="F16" s="148"/>
      <c r="G16" s="148"/>
      <c r="H16" s="148"/>
      <c r="I16" s="148"/>
      <c r="J16" s="148"/>
      <c r="K16" s="148"/>
      <c r="L16" s="148"/>
      <c r="M16" s="148"/>
      <c r="N16" s="148"/>
      <c r="O16" s="148"/>
      <c r="P16" s="148"/>
      <c r="Q16" s="52"/>
    </row>
    <row r="17" spans="2:17" ht="14.85" customHeight="1">
      <c r="B17" s="52"/>
      <c r="C17" s="692" t="s">
        <v>52</v>
      </c>
      <c r="D17" s="767"/>
      <c r="E17" s="767"/>
      <c r="F17" s="767"/>
      <c r="G17" s="767"/>
      <c r="H17" s="767"/>
      <c r="I17" s="767"/>
      <c r="J17" s="767"/>
      <c r="K17" s="767"/>
      <c r="L17" s="767"/>
      <c r="M17" s="767"/>
      <c r="N17" s="767"/>
      <c r="O17" s="767"/>
      <c r="P17" s="767"/>
      <c r="Q17" s="52"/>
    </row>
    <row r="18" spans="2:17" ht="26.85" customHeight="1">
      <c r="B18" s="52"/>
      <c r="C18" s="529" t="s">
        <v>261</v>
      </c>
      <c r="D18" s="529"/>
      <c r="E18" s="529"/>
      <c r="F18" s="529"/>
      <c r="G18" s="529"/>
      <c r="H18" s="529"/>
      <c r="I18" s="529"/>
      <c r="J18" s="529"/>
      <c r="K18" s="529"/>
      <c r="L18" s="529"/>
      <c r="M18" s="529"/>
      <c r="N18" s="529"/>
      <c r="O18" s="529"/>
      <c r="P18" s="529"/>
      <c r="Q18" s="52"/>
    </row>
    <row r="19" spans="2:17" ht="7.35" customHeight="1">
      <c r="B19" s="52"/>
      <c r="C19" s="147"/>
      <c r="D19" s="147"/>
      <c r="E19" s="147"/>
      <c r="F19" s="147"/>
      <c r="G19" s="147"/>
      <c r="H19" s="147"/>
      <c r="I19" s="147"/>
      <c r="J19" s="147"/>
      <c r="K19" s="147"/>
      <c r="L19" s="147"/>
      <c r="M19" s="147"/>
      <c r="N19" s="147"/>
      <c r="O19" s="147"/>
      <c r="P19" s="147"/>
      <c r="Q19" s="52"/>
    </row>
    <row r="20" spans="2:17" ht="26.85" customHeight="1" thickBot="1">
      <c r="B20" s="52"/>
      <c r="C20" s="522" t="s">
        <v>54</v>
      </c>
      <c r="D20" s="768"/>
      <c r="E20" s="768" t="s">
        <v>55</v>
      </c>
      <c r="F20" s="768"/>
      <c r="G20" s="768"/>
      <c r="H20" s="769" t="s">
        <v>262</v>
      </c>
      <c r="I20" s="521"/>
      <c r="J20" s="522"/>
      <c r="K20" s="769" t="s">
        <v>263</v>
      </c>
      <c r="L20" s="521"/>
      <c r="M20" s="521"/>
      <c r="N20" s="522"/>
      <c r="O20" s="768" t="s">
        <v>264</v>
      </c>
      <c r="P20" s="769"/>
      <c r="Q20" s="52"/>
    </row>
    <row r="21" spans="2:17" ht="17.850000000000001" customHeight="1">
      <c r="B21" s="52"/>
      <c r="C21" s="783"/>
      <c r="D21" s="784"/>
      <c r="E21" s="797"/>
      <c r="F21" s="797"/>
      <c r="G21" s="797"/>
      <c r="H21" s="799">
        <v>0</v>
      </c>
      <c r="I21" s="800"/>
      <c r="J21" s="801"/>
      <c r="K21" s="803">
        <v>0</v>
      </c>
      <c r="L21" s="803"/>
      <c r="M21" s="803"/>
      <c r="N21" s="803"/>
      <c r="O21" s="773">
        <v>0</v>
      </c>
      <c r="P21" s="774"/>
      <c r="Q21" s="52"/>
    </row>
    <row r="22" spans="2:17" ht="17.850000000000001" customHeight="1" thickBot="1">
      <c r="B22" s="52"/>
      <c r="C22" s="785"/>
      <c r="D22" s="786"/>
      <c r="E22" s="798"/>
      <c r="F22" s="798"/>
      <c r="G22" s="798"/>
      <c r="H22" s="802">
        <v>0</v>
      </c>
      <c r="I22" s="802"/>
      <c r="J22" s="802"/>
      <c r="K22" s="802">
        <v>0</v>
      </c>
      <c r="L22" s="802"/>
      <c r="M22" s="802"/>
      <c r="N22" s="802"/>
      <c r="O22" s="756">
        <v>0</v>
      </c>
      <c r="P22" s="757"/>
      <c r="Q22" s="52"/>
    </row>
    <row r="23" spans="2:17" ht="7.35" customHeight="1">
      <c r="B23" s="52"/>
      <c r="C23" s="147"/>
      <c r="D23" s="147"/>
      <c r="E23" s="159"/>
      <c r="F23" s="147"/>
      <c r="G23" s="147"/>
      <c r="H23" s="147"/>
      <c r="I23" s="149"/>
      <c r="J23" s="149"/>
      <c r="K23" s="149"/>
      <c r="L23" s="149"/>
      <c r="M23" s="149"/>
      <c r="N23" s="159"/>
      <c r="O23" s="149"/>
      <c r="P23" s="149"/>
      <c r="Q23" s="52"/>
    </row>
    <row r="24" spans="2:17" ht="28.35" customHeight="1">
      <c r="B24" s="52"/>
      <c r="C24" s="770" t="s">
        <v>265</v>
      </c>
      <c r="D24" s="770"/>
      <c r="E24" s="770"/>
      <c r="F24" s="770"/>
      <c r="G24" s="770"/>
      <c r="H24" s="770"/>
      <c r="I24" s="770"/>
      <c r="J24" s="770"/>
      <c r="K24" s="770"/>
      <c r="L24" s="770"/>
      <c r="M24" s="770"/>
      <c r="N24" s="770"/>
      <c r="O24" s="770"/>
      <c r="P24" s="770"/>
      <c r="Q24" s="52"/>
    </row>
    <row r="25" spans="2:17" ht="7.35" customHeight="1">
      <c r="B25" s="52"/>
      <c r="C25" s="147"/>
      <c r="D25" s="147"/>
      <c r="E25" s="147"/>
      <c r="F25" s="147"/>
      <c r="G25" s="147"/>
      <c r="H25" s="147"/>
      <c r="I25" s="147"/>
      <c r="J25" s="147"/>
      <c r="K25" s="147"/>
      <c r="L25" s="147"/>
      <c r="M25" s="147"/>
      <c r="N25" s="147"/>
      <c r="O25" s="147"/>
      <c r="P25" s="147"/>
      <c r="Q25" s="52"/>
    </row>
    <row r="26" spans="2:17" ht="14.85" customHeight="1">
      <c r="B26" s="52"/>
      <c r="C26" s="790" t="s">
        <v>41</v>
      </c>
      <c r="D26" s="790"/>
      <c r="E26" s="790"/>
      <c r="F26" s="790"/>
      <c r="G26" s="790"/>
      <c r="H26" s="790"/>
      <c r="I26" s="790"/>
      <c r="J26" s="790"/>
      <c r="K26" s="790"/>
      <c r="L26" s="790"/>
      <c r="M26" s="790"/>
      <c r="N26" s="790"/>
      <c r="O26" s="790"/>
      <c r="P26" s="790"/>
      <c r="Q26" s="52"/>
    </row>
    <row r="27" spans="2:17" ht="7.35" customHeight="1">
      <c r="B27" s="52"/>
      <c r="C27" s="147"/>
      <c r="D27" s="147"/>
      <c r="E27" s="147"/>
      <c r="F27" s="147"/>
      <c r="G27" s="147"/>
      <c r="H27" s="147"/>
      <c r="I27" s="147"/>
      <c r="J27" s="147"/>
      <c r="K27" s="147"/>
      <c r="L27" s="147"/>
      <c r="M27" s="147"/>
      <c r="N27" s="147"/>
      <c r="O27" s="147"/>
      <c r="P27" s="147"/>
      <c r="Q27" s="52"/>
    </row>
    <row r="28" spans="2:17" ht="29.25" hidden="1" customHeight="1" outlineLevel="1">
      <c r="B28" s="253"/>
      <c r="C28" s="254" t="s">
        <v>60</v>
      </c>
      <c r="D28" s="254"/>
      <c r="E28" s="255"/>
      <c r="F28" s="255"/>
      <c r="G28" s="255"/>
      <c r="H28" s="255"/>
      <c r="I28" s="255"/>
      <c r="J28" s="255"/>
      <c r="K28" s="255"/>
      <c r="L28" s="255"/>
      <c r="M28" s="255"/>
      <c r="N28" s="255"/>
      <c r="O28" s="255"/>
      <c r="P28" s="255"/>
      <c r="Q28" s="255"/>
    </row>
    <row r="29" spans="2:17" ht="6.75" hidden="1" customHeight="1" outlineLevel="1">
      <c r="B29" s="52"/>
      <c r="C29" s="147"/>
      <c r="D29" s="148"/>
      <c r="E29" s="148"/>
      <c r="F29" s="148"/>
      <c r="G29" s="148"/>
      <c r="H29" s="148"/>
      <c r="I29" s="148"/>
      <c r="J29" s="148"/>
      <c r="K29" s="148"/>
      <c r="L29" s="148"/>
      <c r="M29" s="148"/>
      <c r="N29" s="148"/>
      <c r="O29" s="148"/>
      <c r="P29" s="148"/>
      <c r="Q29" s="52"/>
    </row>
    <row r="30" spans="2:17" ht="14.1" hidden="1" customHeight="1" outlineLevel="1">
      <c r="B30" s="52"/>
      <c r="C30" s="692" t="s">
        <v>257</v>
      </c>
      <c r="D30" s="692"/>
      <c r="E30" s="692"/>
      <c r="F30" s="692"/>
      <c r="G30" s="692"/>
      <c r="H30" s="692"/>
      <c r="I30" s="692"/>
      <c r="J30" s="692"/>
      <c r="K30" s="692"/>
      <c r="L30" s="692"/>
      <c r="M30" s="765"/>
      <c r="N30" s="765"/>
      <c r="O30" s="765"/>
      <c r="P30" s="765"/>
      <c r="Q30" s="52"/>
    </row>
    <row r="31" spans="2:17" ht="6.6" hidden="1" customHeight="1" outlineLevel="1">
      <c r="B31" s="52"/>
      <c r="C31" s="225"/>
      <c r="D31" s="225"/>
      <c r="E31" s="225"/>
      <c r="F31" s="225"/>
      <c r="G31" s="225"/>
      <c r="H31" s="225"/>
      <c r="I31" s="225"/>
      <c r="J31" s="225"/>
      <c r="K31" s="225"/>
      <c r="L31" s="225"/>
      <c r="M31" s="225"/>
      <c r="N31" s="225"/>
      <c r="O31" s="225"/>
      <c r="P31" s="225"/>
      <c r="Q31" s="52"/>
    </row>
    <row r="32" spans="2:17" ht="14.1" hidden="1" customHeight="1" outlineLevel="1">
      <c r="B32" s="52"/>
      <c r="C32" s="152" t="s">
        <v>266</v>
      </c>
      <c r="D32" s="152"/>
      <c r="E32" s="152"/>
      <c r="F32" s="152"/>
      <c r="G32" s="152"/>
      <c r="H32" s="152"/>
      <c r="I32" s="152"/>
      <c r="J32" s="152"/>
      <c r="K32" s="152"/>
      <c r="L32" s="152"/>
      <c r="M32" s="152"/>
      <c r="N32" s="152"/>
      <c r="O32" s="225"/>
      <c r="P32" s="225"/>
      <c r="Q32" s="52"/>
    </row>
    <row r="33" spans="2:17" ht="7.35" hidden="1" customHeight="1" outlineLevel="1" thickBot="1">
      <c r="B33" s="52"/>
      <c r="C33" s="147"/>
      <c r="D33" s="147"/>
      <c r="E33" s="147"/>
      <c r="F33" s="147"/>
      <c r="G33" s="147"/>
      <c r="H33" s="147"/>
      <c r="I33" s="147"/>
      <c r="J33" s="147"/>
      <c r="K33" s="147"/>
      <c r="L33" s="147"/>
      <c r="M33" s="147"/>
      <c r="N33" s="147"/>
      <c r="O33" s="147"/>
      <c r="P33" s="147"/>
      <c r="Q33" s="52"/>
    </row>
    <row r="34" spans="2:17" ht="14.85" hidden="1" customHeight="1" outlineLevel="1" thickBot="1">
      <c r="B34" s="52"/>
      <c r="C34" s="256" t="s">
        <v>259</v>
      </c>
      <c r="D34" s="152"/>
      <c r="E34" s="152"/>
      <c r="F34" s="152"/>
      <c r="G34" s="152"/>
      <c r="H34" s="152"/>
      <c r="I34" s="749"/>
      <c r="J34" s="750"/>
      <c r="K34" s="750"/>
      <c r="L34" s="750"/>
      <c r="M34" s="750"/>
      <c r="N34" s="750"/>
      <c r="O34" s="750"/>
      <c r="P34" s="751"/>
      <c r="Q34" s="52"/>
    </row>
    <row r="35" spans="2:17" ht="18" hidden="1" customHeight="1" outlineLevel="1">
      <c r="B35" s="52"/>
      <c r="C35" s="56"/>
      <c r="D35" s="225"/>
      <c r="E35" s="225"/>
      <c r="F35" s="225"/>
      <c r="G35" s="225"/>
      <c r="H35" s="225"/>
      <c r="I35" s="796" t="s">
        <v>260</v>
      </c>
      <c r="J35" s="796"/>
      <c r="K35" s="796"/>
      <c r="L35" s="796"/>
      <c r="M35" s="796"/>
      <c r="N35" s="796"/>
      <c r="O35" s="796"/>
      <c r="P35" s="796"/>
      <c r="Q35" s="52"/>
    </row>
    <row r="36" spans="2:17" ht="7.35" hidden="1" customHeight="1" outlineLevel="1">
      <c r="B36" s="52"/>
      <c r="C36" s="147"/>
      <c r="D36" s="147"/>
      <c r="E36" s="147"/>
      <c r="F36" s="147"/>
      <c r="G36" s="147"/>
      <c r="H36" s="147"/>
      <c r="I36" s="147"/>
      <c r="J36" s="147"/>
      <c r="K36" s="147"/>
      <c r="L36" s="147"/>
      <c r="M36" s="147"/>
      <c r="N36" s="147"/>
      <c r="O36" s="147"/>
      <c r="P36" s="147"/>
      <c r="Q36" s="52"/>
    </row>
    <row r="37" spans="2:17" ht="14.85" hidden="1" customHeight="1" outlineLevel="1">
      <c r="B37" s="52"/>
      <c r="C37" s="692" t="s">
        <v>52</v>
      </c>
      <c r="D37" s="767"/>
      <c r="E37" s="767"/>
      <c r="F37" s="767"/>
      <c r="G37" s="767"/>
      <c r="H37" s="767"/>
      <c r="I37" s="767"/>
      <c r="J37" s="767"/>
      <c r="K37" s="767"/>
      <c r="L37" s="767"/>
      <c r="M37" s="767"/>
      <c r="N37" s="767"/>
      <c r="O37" s="767"/>
      <c r="P37" s="767"/>
      <c r="Q37" s="52"/>
    </row>
    <row r="38" spans="2:17" ht="7.35" hidden="1" customHeight="1" outlineLevel="1">
      <c r="B38" s="52"/>
      <c r="C38" s="225"/>
      <c r="D38" s="225"/>
      <c r="E38" s="225"/>
      <c r="F38" s="225"/>
      <c r="G38" s="225"/>
      <c r="H38" s="225"/>
      <c r="I38" s="225"/>
      <c r="J38" s="225"/>
      <c r="K38" s="225"/>
      <c r="L38" s="225"/>
      <c r="M38" s="225"/>
      <c r="N38" s="225"/>
      <c r="O38" s="225"/>
      <c r="P38" s="225"/>
      <c r="Q38" s="52"/>
    </row>
    <row r="39" spans="2:17" ht="14.85" hidden="1" customHeight="1" outlineLevel="1">
      <c r="B39" s="52"/>
      <c r="C39" s="529" t="s">
        <v>261</v>
      </c>
      <c r="D39" s="529"/>
      <c r="E39" s="529"/>
      <c r="F39" s="529"/>
      <c r="G39" s="529"/>
      <c r="H39" s="529"/>
      <c r="I39" s="529"/>
      <c r="J39" s="529"/>
      <c r="K39" s="529"/>
      <c r="L39" s="529"/>
      <c r="M39" s="529"/>
      <c r="N39" s="529"/>
      <c r="O39" s="529"/>
      <c r="P39" s="529"/>
      <c r="Q39" s="52"/>
    </row>
    <row r="40" spans="2:17" ht="7.35" hidden="1" customHeight="1" outlineLevel="1" thickBot="1">
      <c r="B40" s="52"/>
      <c r="C40" s="147"/>
      <c r="D40" s="147"/>
      <c r="E40" s="147"/>
      <c r="F40" s="147"/>
      <c r="G40" s="147"/>
      <c r="H40" s="147"/>
      <c r="I40" s="147"/>
      <c r="J40" s="147"/>
      <c r="K40" s="147"/>
      <c r="L40" s="147"/>
      <c r="M40" s="147"/>
      <c r="N40" s="147"/>
      <c r="O40" s="147"/>
      <c r="P40" s="147"/>
      <c r="Q40" s="52"/>
    </row>
    <row r="41" spans="2:17" ht="26.85" hidden="1" customHeight="1" outlineLevel="1" thickBot="1">
      <c r="B41" s="52"/>
      <c r="C41" s="257" t="s">
        <v>235</v>
      </c>
      <c r="D41" s="258" t="s">
        <v>267</v>
      </c>
      <c r="E41" s="747" t="s">
        <v>54</v>
      </c>
      <c r="F41" s="747"/>
      <c r="G41" s="747" t="s">
        <v>55</v>
      </c>
      <c r="H41" s="747"/>
      <c r="I41" s="747" t="s">
        <v>262</v>
      </c>
      <c r="J41" s="747"/>
      <c r="K41" s="747"/>
      <c r="L41" s="747" t="s">
        <v>263</v>
      </c>
      <c r="M41" s="747"/>
      <c r="N41" s="747"/>
      <c r="O41" s="747" t="s">
        <v>264</v>
      </c>
      <c r="P41" s="787"/>
      <c r="Q41" s="52"/>
    </row>
    <row r="42" spans="2:17" ht="14.85" hidden="1" customHeight="1" outlineLevel="1">
      <c r="B42" s="52"/>
      <c r="C42" s="791" t="str">
        <f>IF('1.Demande d''admissibilité'!C52="","",'1.Demande d''admissibilité'!C52)</f>
        <v>Test nom bâtiment 2</v>
      </c>
      <c r="D42" s="775" t="str">
        <f>'2.Rapport détaillé des coûts'!G10</f>
        <v>PE2XX-XXXX</v>
      </c>
      <c r="E42" s="795"/>
      <c r="F42" s="753"/>
      <c r="G42" s="752"/>
      <c r="H42" s="753"/>
      <c r="I42" s="748"/>
      <c r="J42" s="748"/>
      <c r="K42" s="748"/>
      <c r="L42" s="748"/>
      <c r="M42" s="748"/>
      <c r="N42" s="748"/>
      <c r="O42" s="748"/>
      <c r="P42" s="782"/>
      <c r="Q42" s="52"/>
    </row>
    <row r="43" spans="2:17" ht="14.85" hidden="1" customHeight="1" outlineLevel="1">
      <c r="B43" s="52"/>
      <c r="C43" s="792"/>
      <c r="D43" s="776"/>
      <c r="E43" s="741"/>
      <c r="F43" s="742"/>
      <c r="G43" s="743"/>
      <c r="H43" s="742"/>
      <c r="I43" s="754"/>
      <c r="J43" s="754"/>
      <c r="K43" s="754"/>
      <c r="L43" s="754"/>
      <c r="M43" s="754"/>
      <c r="N43" s="754"/>
      <c r="O43" s="754"/>
      <c r="P43" s="755"/>
      <c r="Q43" s="52"/>
    </row>
    <row r="44" spans="2:17" ht="14.85" hidden="1" customHeight="1" outlineLevel="1">
      <c r="B44" s="52"/>
      <c r="C44" s="791" t="str">
        <f>IF('1.Demande d''admissibilité'!C53="","",'1.Demande d''admissibilité'!C53)</f>
        <v/>
      </c>
      <c r="D44" s="775" t="str">
        <f>'2.Rapport détaillé des coûts'!G12</f>
        <v>PE2XX-XXXX</v>
      </c>
      <c r="E44" s="741"/>
      <c r="F44" s="742"/>
      <c r="G44" s="743"/>
      <c r="H44" s="742"/>
      <c r="I44" s="754"/>
      <c r="J44" s="754"/>
      <c r="K44" s="754"/>
      <c r="L44" s="754"/>
      <c r="M44" s="754"/>
      <c r="N44" s="754"/>
      <c r="O44" s="754"/>
      <c r="P44" s="755"/>
      <c r="Q44" s="52"/>
    </row>
    <row r="45" spans="2:17" ht="14.85" hidden="1" customHeight="1" outlineLevel="1">
      <c r="B45" s="52"/>
      <c r="C45" s="792"/>
      <c r="D45" s="776"/>
      <c r="E45" s="741"/>
      <c r="F45" s="742"/>
      <c r="G45" s="743"/>
      <c r="H45" s="742"/>
      <c r="I45" s="754"/>
      <c r="J45" s="754"/>
      <c r="K45" s="754"/>
      <c r="L45" s="754"/>
      <c r="M45" s="754"/>
      <c r="N45" s="754"/>
      <c r="O45" s="754"/>
      <c r="P45" s="755"/>
      <c r="Q45" s="52"/>
    </row>
    <row r="46" spans="2:17" ht="14.85" hidden="1" customHeight="1" outlineLevel="1">
      <c r="B46" s="52"/>
      <c r="C46" s="791" t="str">
        <f>IF('1.Demande d''admissibilité'!C54="","",'1.Demande d''admissibilité'!C54)</f>
        <v/>
      </c>
      <c r="D46" s="775" t="str">
        <f>'2.Rapport détaillé des coûts'!G14</f>
        <v>PE2XX-XXXX</v>
      </c>
      <c r="E46" s="741"/>
      <c r="F46" s="742"/>
      <c r="G46" s="743"/>
      <c r="H46" s="742"/>
      <c r="I46" s="754"/>
      <c r="J46" s="754"/>
      <c r="K46" s="754"/>
      <c r="L46" s="754"/>
      <c r="M46" s="754"/>
      <c r="N46" s="754"/>
      <c r="O46" s="754"/>
      <c r="P46" s="755"/>
      <c r="Q46" s="52"/>
    </row>
    <row r="47" spans="2:17" ht="14.85" hidden="1" customHeight="1" outlineLevel="1">
      <c r="B47" s="52"/>
      <c r="C47" s="792"/>
      <c r="D47" s="776"/>
      <c r="E47" s="741"/>
      <c r="F47" s="742"/>
      <c r="G47" s="743"/>
      <c r="H47" s="742"/>
      <c r="I47" s="754"/>
      <c r="J47" s="754"/>
      <c r="K47" s="754"/>
      <c r="L47" s="754"/>
      <c r="M47" s="754"/>
      <c r="N47" s="754"/>
      <c r="O47" s="754"/>
      <c r="P47" s="755"/>
      <c r="Q47" s="52"/>
    </row>
    <row r="48" spans="2:17" ht="14.85" hidden="1" customHeight="1" outlineLevel="1">
      <c r="B48" s="52"/>
      <c r="C48" s="791" t="str">
        <f>IF('1.Demande d''admissibilité'!C55="","",'1.Demande d''admissibilité'!C55)</f>
        <v/>
      </c>
      <c r="D48" s="775" t="str">
        <f>'2.Rapport détaillé des coûts'!G16</f>
        <v>PE2XX-XXXX</v>
      </c>
      <c r="E48" s="741"/>
      <c r="F48" s="742"/>
      <c r="G48" s="743"/>
      <c r="H48" s="742"/>
      <c r="I48" s="754"/>
      <c r="J48" s="754"/>
      <c r="K48" s="754"/>
      <c r="L48" s="754"/>
      <c r="M48" s="754"/>
      <c r="N48" s="754"/>
      <c r="O48" s="754"/>
      <c r="P48" s="755"/>
      <c r="Q48" s="52"/>
    </row>
    <row r="49" spans="2:17" ht="14.85" hidden="1" customHeight="1" outlineLevel="1">
      <c r="B49" s="52"/>
      <c r="C49" s="792"/>
      <c r="D49" s="776"/>
      <c r="E49" s="741"/>
      <c r="F49" s="742"/>
      <c r="G49" s="743"/>
      <c r="H49" s="742"/>
      <c r="I49" s="754"/>
      <c r="J49" s="754"/>
      <c r="K49" s="754"/>
      <c r="L49" s="754"/>
      <c r="M49" s="754"/>
      <c r="N49" s="754"/>
      <c r="O49" s="754"/>
      <c r="P49" s="755"/>
      <c r="Q49" s="52"/>
    </row>
    <row r="50" spans="2:17" ht="14.85" hidden="1" customHeight="1" outlineLevel="1">
      <c r="B50" s="52"/>
      <c r="C50" s="791" t="str">
        <f>IF('1.Demande d''admissibilité'!C56="","",'1.Demande d''admissibilité'!C56)</f>
        <v/>
      </c>
      <c r="D50" s="775" t="str">
        <f>'2.Rapport détaillé des coûts'!G18</f>
        <v>PE2XX-XXXX</v>
      </c>
      <c r="E50" s="741"/>
      <c r="F50" s="742"/>
      <c r="G50" s="743"/>
      <c r="H50" s="742"/>
      <c r="I50" s="754"/>
      <c r="J50" s="754"/>
      <c r="K50" s="754"/>
      <c r="L50" s="754"/>
      <c r="M50" s="754"/>
      <c r="N50" s="754"/>
      <c r="O50" s="754"/>
      <c r="P50" s="755"/>
      <c r="Q50" s="52"/>
    </row>
    <row r="51" spans="2:17" ht="14.85" hidden="1" customHeight="1" outlineLevel="1">
      <c r="B51" s="52"/>
      <c r="C51" s="792"/>
      <c r="D51" s="776"/>
      <c r="E51" s="741"/>
      <c r="F51" s="742"/>
      <c r="G51" s="743"/>
      <c r="H51" s="742"/>
      <c r="I51" s="754"/>
      <c r="J51" s="754"/>
      <c r="K51" s="754"/>
      <c r="L51" s="754"/>
      <c r="M51" s="754"/>
      <c r="N51" s="754"/>
      <c r="O51" s="754"/>
      <c r="P51" s="755"/>
      <c r="Q51" s="52"/>
    </row>
    <row r="52" spans="2:17" ht="14.85" hidden="1" customHeight="1" outlineLevel="1">
      <c r="B52" s="52"/>
      <c r="C52" s="791" t="str">
        <f>IF('1.Demande d''admissibilité'!C57="","",'1.Demande d''admissibilité'!C57)</f>
        <v/>
      </c>
      <c r="D52" s="775" t="str">
        <f>'2.Rapport détaillé des coûts'!G20</f>
        <v>PE2XX-XXXX</v>
      </c>
      <c r="E52" s="741"/>
      <c r="F52" s="742"/>
      <c r="G52" s="743"/>
      <c r="H52" s="742"/>
      <c r="I52" s="754"/>
      <c r="J52" s="754"/>
      <c r="K52" s="754"/>
      <c r="L52" s="754"/>
      <c r="M52" s="754"/>
      <c r="N52" s="754"/>
      <c r="O52" s="754"/>
      <c r="P52" s="755"/>
      <c r="Q52" s="52"/>
    </row>
    <row r="53" spans="2:17" ht="14.85" hidden="1" customHeight="1" outlineLevel="1">
      <c r="B53" s="52"/>
      <c r="C53" s="792"/>
      <c r="D53" s="776"/>
      <c r="E53" s="741"/>
      <c r="F53" s="742"/>
      <c r="G53" s="743"/>
      <c r="H53" s="742"/>
      <c r="I53" s="754"/>
      <c r="J53" s="754"/>
      <c r="K53" s="754"/>
      <c r="L53" s="754"/>
      <c r="M53" s="754"/>
      <c r="N53" s="754"/>
      <c r="O53" s="754"/>
      <c r="P53" s="755"/>
      <c r="Q53" s="52"/>
    </row>
    <row r="54" spans="2:17" ht="14.85" hidden="1" customHeight="1" outlineLevel="1">
      <c r="B54" s="52"/>
      <c r="C54" s="791" t="str">
        <f>IF('1.Demande d''admissibilité'!C58="","",'1.Demande d''admissibilité'!C58)</f>
        <v/>
      </c>
      <c r="D54" s="775" t="str">
        <f>'2.Rapport détaillé des coûts'!G22</f>
        <v>PE2XX-XXXX</v>
      </c>
      <c r="E54" s="741"/>
      <c r="F54" s="742"/>
      <c r="G54" s="743"/>
      <c r="H54" s="742"/>
      <c r="I54" s="754"/>
      <c r="J54" s="754"/>
      <c r="K54" s="754"/>
      <c r="L54" s="754"/>
      <c r="M54" s="754"/>
      <c r="N54" s="754"/>
      <c r="O54" s="754"/>
      <c r="P54" s="755"/>
      <c r="Q54" s="52"/>
    </row>
    <row r="55" spans="2:17" ht="14.85" hidden="1" customHeight="1" outlineLevel="1">
      <c r="B55" s="52"/>
      <c r="C55" s="792"/>
      <c r="D55" s="776"/>
      <c r="E55" s="741"/>
      <c r="F55" s="742"/>
      <c r="G55" s="743"/>
      <c r="H55" s="742"/>
      <c r="I55" s="754"/>
      <c r="J55" s="754"/>
      <c r="K55" s="754"/>
      <c r="L55" s="754"/>
      <c r="M55" s="754"/>
      <c r="N55" s="754"/>
      <c r="O55" s="754"/>
      <c r="P55" s="755"/>
      <c r="Q55" s="52"/>
    </row>
    <row r="56" spans="2:17" ht="14.85" hidden="1" customHeight="1" outlineLevel="1">
      <c r="B56" s="52"/>
      <c r="C56" s="791" t="str">
        <f>IF('1.Demande d''admissibilité'!C59="","",'1.Demande d''admissibilité'!C59)</f>
        <v/>
      </c>
      <c r="D56" s="775" t="str">
        <f>'2.Rapport détaillé des coûts'!G24</f>
        <v>PE2XX-XXXX</v>
      </c>
      <c r="E56" s="741"/>
      <c r="F56" s="742"/>
      <c r="G56" s="743"/>
      <c r="H56" s="742"/>
      <c r="I56" s="754"/>
      <c r="J56" s="754"/>
      <c r="K56" s="754"/>
      <c r="L56" s="754"/>
      <c r="M56" s="754"/>
      <c r="N56" s="754"/>
      <c r="O56" s="754"/>
      <c r="P56" s="755"/>
      <c r="Q56" s="52"/>
    </row>
    <row r="57" spans="2:17" ht="14.85" hidden="1" customHeight="1" outlineLevel="1">
      <c r="B57" s="52"/>
      <c r="C57" s="792"/>
      <c r="D57" s="776"/>
      <c r="E57" s="741"/>
      <c r="F57" s="742"/>
      <c r="G57" s="743"/>
      <c r="H57" s="742"/>
      <c r="I57" s="754"/>
      <c r="J57" s="754"/>
      <c r="K57" s="754"/>
      <c r="L57" s="754"/>
      <c r="M57" s="754"/>
      <c r="N57" s="754"/>
      <c r="O57" s="754"/>
      <c r="P57" s="755"/>
      <c r="Q57" s="52"/>
    </row>
    <row r="58" spans="2:17" ht="14.85" hidden="1" customHeight="1" outlineLevel="1">
      <c r="B58" s="52"/>
      <c r="C58" s="791" t="str">
        <f>IF('1.Demande d''admissibilité'!C60="","",'1.Demande d''admissibilité'!C60)</f>
        <v/>
      </c>
      <c r="D58" s="775" t="str">
        <f>'2.Rapport détaillé des coûts'!G26</f>
        <v>PE2XX-XXXX</v>
      </c>
      <c r="E58" s="741"/>
      <c r="F58" s="742"/>
      <c r="G58" s="743"/>
      <c r="H58" s="742"/>
      <c r="I58" s="754"/>
      <c r="J58" s="754"/>
      <c r="K58" s="754"/>
      <c r="L58" s="754"/>
      <c r="M58" s="754"/>
      <c r="N58" s="754"/>
      <c r="O58" s="754"/>
      <c r="P58" s="755"/>
      <c r="Q58" s="52"/>
    </row>
    <row r="59" spans="2:17" ht="14.85" hidden="1" customHeight="1" outlineLevel="1">
      <c r="B59" s="52"/>
      <c r="C59" s="792"/>
      <c r="D59" s="776"/>
      <c r="E59" s="741"/>
      <c r="F59" s="742"/>
      <c r="G59" s="743"/>
      <c r="H59" s="742"/>
      <c r="I59" s="754"/>
      <c r="J59" s="754"/>
      <c r="K59" s="754"/>
      <c r="L59" s="754"/>
      <c r="M59" s="754"/>
      <c r="N59" s="754"/>
      <c r="O59" s="754"/>
      <c r="P59" s="755"/>
      <c r="Q59" s="52"/>
    </row>
    <row r="60" spans="2:17" ht="14.85" hidden="1" customHeight="1" outlineLevel="1">
      <c r="B60" s="52"/>
      <c r="C60" s="791" t="str">
        <f>IF('1.Demande d''admissibilité'!C61="","",'1.Demande d''admissibilité'!C61)</f>
        <v/>
      </c>
      <c r="D60" s="775" t="str">
        <f>'2.Rapport détaillé des coûts'!G28</f>
        <v>PE2XX-XXXX</v>
      </c>
      <c r="E60" s="741"/>
      <c r="F60" s="742"/>
      <c r="G60" s="743"/>
      <c r="H60" s="742"/>
      <c r="I60" s="754"/>
      <c r="J60" s="754"/>
      <c r="K60" s="754"/>
      <c r="L60" s="754"/>
      <c r="M60" s="754"/>
      <c r="N60" s="754"/>
      <c r="O60" s="754"/>
      <c r="P60" s="755"/>
      <c r="Q60" s="52"/>
    </row>
    <row r="61" spans="2:17" ht="14.85" hidden="1" customHeight="1" outlineLevel="1">
      <c r="B61" s="52"/>
      <c r="C61" s="792"/>
      <c r="D61" s="776"/>
      <c r="E61" s="741"/>
      <c r="F61" s="742"/>
      <c r="G61" s="743"/>
      <c r="H61" s="742"/>
      <c r="I61" s="754"/>
      <c r="J61" s="754"/>
      <c r="K61" s="754"/>
      <c r="L61" s="754"/>
      <c r="M61" s="754"/>
      <c r="N61" s="754"/>
      <c r="O61" s="754"/>
      <c r="P61" s="755"/>
      <c r="Q61" s="52"/>
    </row>
    <row r="62" spans="2:17" ht="14.85" hidden="1" customHeight="1" outlineLevel="1">
      <c r="B62" s="52"/>
      <c r="C62" s="791" t="str">
        <f>IF('1.Demande d''admissibilité'!C62="","",'1.Demande d''admissibilité'!C62)</f>
        <v/>
      </c>
      <c r="D62" s="775" t="str">
        <f>'2.Rapport détaillé des coûts'!G30</f>
        <v>PE2XX-XXXX</v>
      </c>
      <c r="E62" s="741"/>
      <c r="F62" s="742"/>
      <c r="G62" s="743"/>
      <c r="H62" s="742"/>
      <c r="I62" s="754"/>
      <c r="J62" s="754"/>
      <c r="K62" s="754"/>
      <c r="L62" s="754"/>
      <c r="M62" s="754"/>
      <c r="N62" s="754"/>
      <c r="O62" s="754"/>
      <c r="P62" s="755"/>
      <c r="Q62" s="52"/>
    </row>
    <row r="63" spans="2:17" ht="14.85" hidden="1" customHeight="1" outlineLevel="1">
      <c r="B63" s="52"/>
      <c r="C63" s="792"/>
      <c r="D63" s="776"/>
      <c r="E63" s="741"/>
      <c r="F63" s="742"/>
      <c r="G63" s="743"/>
      <c r="H63" s="742"/>
      <c r="I63" s="754"/>
      <c r="J63" s="754"/>
      <c r="K63" s="754"/>
      <c r="L63" s="754"/>
      <c r="M63" s="754"/>
      <c r="N63" s="754"/>
      <c r="O63" s="754"/>
      <c r="P63" s="755"/>
      <c r="Q63" s="52"/>
    </row>
    <row r="64" spans="2:17" ht="14.85" hidden="1" customHeight="1" outlineLevel="1">
      <c r="B64" s="52"/>
      <c r="C64" s="791" t="str">
        <f>IF('1.Demande d''admissibilité'!C63="","",'1.Demande d''admissibilité'!C63)</f>
        <v/>
      </c>
      <c r="D64" s="775" t="str">
        <f>'2.Rapport détaillé des coûts'!G32</f>
        <v>PE2XX-XXXX</v>
      </c>
      <c r="E64" s="741"/>
      <c r="F64" s="742"/>
      <c r="G64" s="743"/>
      <c r="H64" s="742"/>
      <c r="I64" s="754"/>
      <c r="J64" s="754"/>
      <c r="K64" s="754"/>
      <c r="L64" s="754"/>
      <c r="M64" s="754"/>
      <c r="N64" s="754"/>
      <c r="O64" s="754"/>
      <c r="P64" s="755"/>
      <c r="Q64" s="52"/>
    </row>
    <row r="65" spans="2:17" ht="14.85" hidden="1" customHeight="1" outlineLevel="1">
      <c r="B65" s="52"/>
      <c r="C65" s="792"/>
      <c r="D65" s="776"/>
      <c r="E65" s="741"/>
      <c r="F65" s="742"/>
      <c r="G65" s="743"/>
      <c r="H65" s="742"/>
      <c r="I65" s="754"/>
      <c r="J65" s="754"/>
      <c r="K65" s="754"/>
      <c r="L65" s="754"/>
      <c r="M65" s="754"/>
      <c r="N65" s="754"/>
      <c r="O65" s="754"/>
      <c r="P65" s="755"/>
      <c r="Q65" s="52"/>
    </row>
    <row r="66" spans="2:17" ht="14.85" hidden="1" customHeight="1" outlineLevel="1">
      <c r="B66" s="52"/>
      <c r="C66" s="791" t="str">
        <f>IF('1.Demande d''admissibilité'!C64="","",'1.Demande d''admissibilité'!C64)</f>
        <v/>
      </c>
      <c r="D66" s="775" t="str">
        <f>'2.Rapport détaillé des coûts'!G34</f>
        <v>PE2XX-XXXX</v>
      </c>
      <c r="E66" s="741"/>
      <c r="F66" s="742"/>
      <c r="G66" s="743"/>
      <c r="H66" s="742"/>
      <c r="I66" s="754"/>
      <c r="J66" s="754"/>
      <c r="K66" s="754"/>
      <c r="L66" s="754"/>
      <c r="M66" s="754"/>
      <c r="N66" s="754"/>
      <c r="O66" s="754"/>
      <c r="P66" s="755"/>
      <c r="Q66" s="52"/>
    </row>
    <row r="67" spans="2:17" ht="14.85" hidden="1" customHeight="1" outlineLevel="1">
      <c r="B67" s="52"/>
      <c r="C67" s="792"/>
      <c r="D67" s="776"/>
      <c r="E67" s="741"/>
      <c r="F67" s="742"/>
      <c r="G67" s="743"/>
      <c r="H67" s="742"/>
      <c r="I67" s="754"/>
      <c r="J67" s="754"/>
      <c r="K67" s="754"/>
      <c r="L67" s="754"/>
      <c r="M67" s="754"/>
      <c r="N67" s="754"/>
      <c r="O67" s="754"/>
      <c r="P67" s="755"/>
      <c r="Q67" s="52"/>
    </row>
    <row r="68" spans="2:17" ht="14.85" hidden="1" customHeight="1" outlineLevel="1">
      <c r="B68" s="52"/>
      <c r="C68" s="791" t="str">
        <f>IF('1.Demande d''admissibilité'!C65="","",'1.Demande d''admissibilité'!C65)</f>
        <v/>
      </c>
      <c r="D68" s="775" t="str">
        <f>'2.Rapport détaillé des coûts'!G36</f>
        <v>PE2XX-XXXX</v>
      </c>
      <c r="E68" s="741"/>
      <c r="F68" s="742"/>
      <c r="G68" s="743"/>
      <c r="H68" s="742"/>
      <c r="I68" s="754"/>
      <c r="J68" s="754"/>
      <c r="K68" s="754"/>
      <c r="L68" s="754"/>
      <c r="M68" s="754"/>
      <c r="N68" s="754"/>
      <c r="O68" s="754"/>
      <c r="P68" s="755"/>
      <c r="Q68" s="52"/>
    </row>
    <row r="69" spans="2:17" ht="14.85" hidden="1" customHeight="1" outlineLevel="1">
      <c r="B69" s="52"/>
      <c r="C69" s="792"/>
      <c r="D69" s="776"/>
      <c r="E69" s="741"/>
      <c r="F69" s="742"/>
      <c r="G69" s="743"/>
      <c r="H69" s="742"/>
      <c r="I69" s="754"/>
      <c r="J69" s="754"/>
      <c r="K69" s="754"/>
      <c r="L69" s="754"/>
      <c r="M69" s="754"/>
      <c r="N69" s="754"/>
      <c r="O69" s="754"/>
      <c r="P69" s="755"/>
      <c r="Q69" s="52"/>
    </row>
    <row r="70" spans="2:17" ht="14.85" hidden="1" customHeight="1" outlineLevel="1">
      <c r="B70" s="52"/>
      <c r="C70" s="791" t="str">
        <f>IF('1.Demande d''admissibilité'!C66="","",'1.Demande d''admissibilité'!C66)</f>
        <v/>
      </c>
      <c r="D70" s="775" t="str">
        <f>'2.Rapport détaillé des coûts'!G38</f>
        <v>PE2XX-XXXX</v>
      </c>
      <c r="E70" s="741"/>
      <c r="F70" s="742"/>
      <c r="G70" s="743"/>
      <c r="H70" s="742"/>
      <c r="I70" s="754"/>
      <c r="J70" s="754"/>
      <c r="K70" s="754"/>
      <c r="L70" s="754"/>
      <c r="M70" s="754"/>
      <c r="N70" s="754"/>
      <c r="O70" s="754"/>
      <c r="P70" s="755"/>
      <c r="Q70" s="52"/>
    </row>
    <row r="71" spans="2:17" ht="14.85" hidden="1" customHeight="1" outlineLevel="1">
      <c r="B71" s="52"/>
      <c r="C71" s="792"/>
      <c r="D71" s="776"/>
      <c r="E71" s="741"/>
      <c r="F71" s="742"/>
      <c r="G71" s="743"/>
      <c r="H71" s="742"/>
      <c r="I71" s="754"/>
      <c r="J71" s="754"/>
      <c r="K71" s="754"/>
      <c r="L71" s="754"/>
      <c r="M71" s="754"/>
      <c r="N71" s="754"/>
      <c r="O71" s="754"/>
      <c r="P71" s="755"/>
      <c r="Q71" s="52"/>
    </row>
    <row r="72" spans="2:17" ht="14.85" hidden="1" customHeight="1" outlineLevel="1">
      <c r="B72" s="52"/>
      <c r="C72" s="791" t="str">
        <f>IF('1.Demande d''admissibilité'!C67="","",'1.Demande d''admissibilité'!C67)</f>
        <v/>
      </c>
      <c r="D72" s="775" t="str">
        <f>'2.Rapport détaillé des coûts'!G40</f>
        <v>PE2XX-XXXX</v>
      </c>
      <c r="E72" s="741"/>
      <c r="F72" s="742"/>
      <c r="G72" s="743"/>
      <c r="H72" s="742"/>
      <c r="I72" s="754"/>
      <c r="J72" s="754"/>
      <c r="K72" s="754"/>
      <c r="L72" s="754"/>
      <c r="M72" s="754"/>
      <c r="N72" s="754"/>
      <c r="O72" s="754"/>
      <c r="P72" s="755"/>
      <c r="Q72" s="52"/>
    </row>
    <row r="73" spans="2:17" ht="14.85" hidden="1" customHeight="1" outlineLevel="1">
      <c r="B73" s="52"/>
      <c r="C73" s="792"/>
      <c r="D73" s="776"/>
      <c r="E73" s="741"/>
      <c r="F73" s="742"/>
      <c r="G73" s="743"/>
      <c r="H73" s="742"/>
      <c r="I73" s="754"/>
      <c r="J73" s="754"/>
      <c r="K73" s="754"/>
      <c r="L73" s="754"/>
      <c r="M73" s="754"/>
      <c r="N73" s="754"/>
      <c r="O73" s="754"/>
      <c r="P73" s="755"/>
      <c r="Q73" s="52"/>
    </row>
    <row r="74" spans="2:17" ht="14.85" hidden="1" customHeight="1" outlineLevel="1">
      <c r="B74" s="52"/>
      <c r="C74" s="791" t="str">
        <f>IF('1.Demande d''admissibilité'!C68="","",'1.Demande d''admissibilité'!C68)</f>
        <v/>
      </c>
      <c r="D74" s="775" t="str">
        <f>'2.Rapport détaillé des coûts'!G42</f>
        <v>PE2XX-XXXX</v>
      </c>
      <c r="E74" s="741"/>
      <c r="F74" s="742"/>
      <c r="G74" s="743"/>
      <c r="H74" s="742"/>
      <c r="I74" s="754"/>
      <c r="J74" s="754"/>
      <c r="K74" s="754"/>
      <c r="L74" s="754"/>
      <c r="M74" s="754"/>
      <c r="N74" s="754"/>
      <c r="O74" s="754"/>
      <c r="P74" s="755"/>
      <c r="Q74" s="52"/>
    </row>
    <row r="75" spans="2:17" ht="14.85" hidden="1" customHeight="1" outlineLevel="1">
      <c r="B75" s="52"/>
      <c r="C75" s="792"/>
      <c r="D75" s="776"/>
      <c r="E75" s="741"/>
      <c r="F75" s="742"/>
      <c r="G75" s="743"/>
      <c r="H75" s="742"/>
      <c r="I75" s="754"/>
      <c r="J75" s="754"/>
      <c r="K75" s="754"/>
      <c r="L75" s="754"/>
      <c r="M75" s="754"/>
      <c r="N75" s="754"/>
      <c r="O75" s="754"/>
      <c r="P75" s="755"/>
      <c r="Q75" s="52"/>
    </row>
    <row r="76" spans="2:17" ht="14.85" hidden="1" customHeight="1" outlineLevel="1">
      <c r="B76" s="52"/>
      <c r="C76" s="791" t="str">
        <f>IF('1.Demande d''admissibilité'!C69="","",'1.Demande d''admissibilité'!C69)</f>
        <v/>
      </c>
      <c r="D76" s="775" t="str">
        <f>'2.Rapport détaillé des coûts'!G44</f>
        <v>PE2XX-XXXX</v>
      </c>
      <c r="E76" s="741"/>
      <c r="F76" s="742"/>
      <c r="G76" s="743"/>
      <c r="H76" s="742"/>
      <c r="I76" s="754"/>
      <c r="J76" s="754"/>
      <c r="K76" s="754"/>
      <c r="L76" s="754"/>
      <c r="M76" s="754"/>
      <c r="N76" s="754"/>
      <c r="O76" s="754"/>
      <c r="P76" s="755"/>
      <c r="Q76" s="52"/>
    </row>
    <row r="77" spans="2:17" ht="14.85" hidden="1" customHeight="1" outlineLevel="1">
      <c r="B77" s="52"/>
      <c r="C77" s="792"/>
      <c r="D77" s="776"/>
      <c r="E77" s="741"/>
      <c r="F77" s="742"/>
      <c r="G77" s="743"/>
      <c r="H77" s="742"/>
      <c r="I77" s="754"/>
      <c r="J77" s="754"/>
      <c r="K77" s="754"/>
      <c r="L77" s="754"/>
      <c r="M77" s="754"/>
      <c r="N77" s="754"/>
      <c r="O77" s="754"/>
      <c r="P77" s="755"/>
      <c r="Q77" s="52"/>
    </row>
    <row r="78" spans="2:17" ht="14.85" hidden="1" customHeight="1" outlineLevel="1">
      <c r="B78" s="52"/>
      <c r="C78" s="793" t="str">
        <f>IF('1.Demande d''admissibilité'!C70="","",'1.Demande d''admissibilité'!C70)</f>
        <v/>
      </c>
      <c r="D78" s="788" t="str">
        <f>'2.Rapport détaillé des coûts'!G46</f>
        <v>PE2XX-XXXX</v>
      </c>
      <c r="E78" s="741"/>
      <c r="F78" s="742"/>
      <c r="G78" s="743"/>
      <c r="H78" s="742"/>
      <c r="I78" s="754"/>
      <c r="J78" s="754"/>
      <c r="K78" s="754"/>
      <c r="L78" s="754"/>
      <c r="M78" s="754"/>
      <c r="N78" s="754"/>
      <c r="O78" s="754"/>
      <c r="P78" s="755"/>
      <c r="Q78" s="52"/>
    </row>
    <row r="79" spans="2:17" ht="14.85" hidden="1" customHeight="1" outlineLevel="1" thickBot="1">
      <c r="B79" s="52"/>
      <c r="C79" s="794"/>
      <c r="D79" s="789"/>
      <c r="E79" s="758"/>
      <c r="F79" s="759"/>
      <c r="G79" s="760"/>
      <c r="H79" s="759"/>
      <c r="I79" s="761"/>
      <c r="J79" s="761"/>
      <c r="K79" s="761"/>
      <c r="L79" s="761"/>
      <c r="M79" s="761"/>
      <c r="N79" s="761"/>
      <c r="O79" s="761"/>
      <c r="P79" s="762"/>
      <c r="Q79" s="52"/>
    </row>
    <row r="80" spans="2:17" ht="7.35" hidden="1" customHeight="1" outlineLevel="1">
      <c r="B80" s="52"/>
      <c r="C80" s="147"/>
      <c r="D80" s="147"/>
      <c r="E80" s="159"/>
      <c r="F80" s="147"/>
      <c r="G80" s="147"/>
      <c r="H80" s="147"/>
      <c r="I80" s="149"/>
      <c r="J80" s="149"/>
      <c r="K80" s="149"/>
      <c r="L80" s="149"/>
      <c r="M80" s="149"/>
      <c r="N80" s="159"/>
      <c r="O80" s="149"/>
      <c r="P80" s="149"/>
      <c r="Q80" s="52"/>
    </row>
    <row r="81" spans="2:17" ht="28.35" hidden="1" customHeight="1" outlineLevel="1">
      <c r="B81" s="52"/>
      <c r="C81" s="770" t="s">
        <v>265</v>
      </c>
      <c r="D81" s="770"/>
      <c r="E81" s="770"/>
      <c r="F81" s="770"/>
      <c r="G81" s="770"/>
      <c r="H81" s="770"/>
      <c r="I81" s="770"/>
      <c r="J81" s="770"/>
      <c r="K81" s="770"/>
      <c r="L81" s="770"/>
      <c r="M81" s="770"/>
      <c r="N81" s="770"/>
      <c r="O81" s="770"/>
      <c r="P81" s="770"/>
      <c r="Q81" s="52"/>
    </row>
    <row r="82" spans="2:17" ht="14.85" hidden="1" customHeight="1" outlineLevel="1">
      <c r="B82" s="52"/>
      <c r="C82" s="147"/>
      <c r="D82" s="147"/>
      <c r="E82" s="147"/>
      <c r="F82" s="147"/>
      <c r="G82" s="147"/>
      <c r="H82" s="147"/>
      <c r="I82" s="147"/>
      <c r="J82" s="147"/>
      <c r="K82" s="147"/>
      <c r="L82" s="147"/>
      <c r="M82" s="147"/>
      <c r="N82" s="147"/>
      <c r="O82" s="147"/>
      <c r="P82" s="147"/>
      <c r="Q82" s="52"/>
    </row>
    <row r="83" spans="2:17" s="72" customFormat="1" ht="14.85" customHeight="1" collapsed="1">
      <c r="C83" s="155"/>
      <c r="D83" s="155"/>
      <c r="E83" s="155"/>
      <c r="F83" s="155"/>
      <c r="G83" s="155"/>
      <c r="H83" s="155"/>
      <c r="I83" s="155"/>
      <c r="J83" s="155"/>
      <c r="K83" s="155"/>
      <c r="L83" s="155"/>
      <c r="M83" s="155"/>
      <c r="N83" s="155"/>
      <c r="O83" s="155"/>
      <c r="P83" s="155"/>
    </row>
    <row r="84" spans="2:17" ht="7.35" customHeight="1">
      <c r="B84" s="52"/>
      <c r="C84" s="149"/>
      <c r="D84" s="149"/>
      <c r="E84" s="149"/>
      <c r="F84" s="149"/>
      <c r="G84" s="149"/>
      <c r="H84" s="149"/>
      <c r="I84" s="149"/>
      <c r="J84" s="149"/>
      <c r="K84" s="149"/>
      <c r="L84" s="149"/>
      <c r="M84" s="149"/>
      <c r="N84" s="149"/>
      <c r="O84" s="149"/>
      <c r="P84" s="149"/>
      <c r="Q84" s="52"/>
    </row>
    <row r="85" spans="2:17" ht="14.85" customHeight="1">
      <c r="B85" s="52"/>
      <c r="C85" s="530" t="s">
        <v>268</v>
      </c>
      <c r="D85" s="530"/>
      <c r="E85" s="530"/>
      <c r="F85" s="530"/>
      <c r="G85" s="530"/>
      <c r="H85" s="530"/>
      <c r="I85" s="530"/>
      <c r="J85" s="530"/>
      <c r="K85" s="530"/>
      <c r="L85" s="530"/>
      <c r="M85" s="530"/>
      <c r="N85" s="530"/>
      <c r="O85" s="530"/>
      <c r="P85" s="530"/>
      <c r="Q85" s="52"/>
    </row>
    <row r="86" spans="2:17" ht="6.6" customHeight="1">
      <c r="B86" s="52"/>
      <c r="C86" s="259"/>
      <c r="D86" s="259"/>
      <c r="E86" s="259"/>
      <c r="F86" s="259"/>
      <c r="G86" s="259"/>
      <c r="H86" s="259"/>
      <c r="I86" s="259"/>
      <c r="J86" s="259"/>
      <c r="K86" s="259"/>
      <c r="L86" s="259"/>
      <c r="M86" s="259"/>
      <c r="N86" s="259"/>
      <c r="O86" s="259"/>
      <c r="P86" s="259"/>
      <c r="Q86" s="52"/>
    </row>
    <row r="87" spans="2:17" s="261" customFormat="1" ht="31.35" customHeight="1">
      <c r="B87" s="260"/>
      <c r="C87" s="737" t="s">
        <v>269</v>
      </c>
      <c r="D87" s="737"/>
      <c r="E87" s="737"/>
      <c r="F87" s="737"/>
      <c r="G87" s="737"/>
      <c r="H87" s="737"/>
      <c r="I87" s="737"/>
      <c r="J87" s="737"/>
      <c r="K87" s="737"/>
      <c r="L87" s="737"/>
      <c r="M87" s="737"/>
      <c r="N87" s="737"/>
      <c r="O87" s="737"/>
      <c r="P87" s="737"/>
      <c r="Q87" s="260"/>
    </row>
    <row r="88" spans="2:17" ht="6.6" customHeight="1">
      <c r="B88" s="52"/>
      <c r="C88" s="262"/>
      <c r="D88" s="262"/>
      <c r="E88" s="262"/>
      <c r="F88" s="262"/>
      <c r="G88" s="262"/>
      <c r="H88" s="262"/>
      <c r="I88" s="262"/>
      <c r="J88" s="262"/>
      <c r="K88" s="262"/>
      <c r="L88" s="262"/>
      <c r="M88" s="262"/>
      <c r="N88" s="262"/>
      <c r="O88" s="262"/>
      <c r="P88" s="262"/>
      <c r="Q88" s="52"/>
    </row>
    <row r="89" spans="2:17" ht="14.1" customHeight="1">
      <c r="B89" s="52"/>
      <c r="C89" s="737" t="s">
        <v>270</v>
      </c>
      <c r="D89" s="737"/>
      <c r="E89" s="737"/>
      <c r="F89" s="737"/>
      <c r="G89" s="737"/>
      <c r="H89" s="737"/>
      <c r="I89" s="737"/>
      <c r="J89" s="737"/>
      <c r="K89" s="737"/>
      <c r="L89" s="737"/>
      <c r="M89" s="737"/>
      <c r="N89" s="737"/>
      <c r="O89" s="737"/>
      <c r="P89" s="737"/>
      <c r="Q89" s="52"/>
    </row>
    <row r="90" spans="2:17" ht="7.5" customHeight="1">
      <c r="B90" s="52"/>
      <c r="C90" s="262"/>
      <c r="D90" s="262"/>
      <c r="E90" s="262"/>
      <c r="F90" s="262"/>
      <c r="G90" s="262"/>
      <c r="H90" s="262"/>
      <c r="I90" s="262"/>
      <c r="J90" s="262"/>
      <c r="K90" s="262"/>
      <c r="L90" s="262"/>
      <c r="M90" s="262"/>
      <c r="N90" s="262"/>
      <c r="O90" s="262"/>
      <c r="P90" s="262"/>
      <c r="Q90" s="52"/>
    </row>
    <row r="91" spans="2:17" ht="14.85" customHeight="1">
      <c r="B91" s="52"/>
      <c r="C91" s="737" t="s">
        <v>271</v>
      </c>
      <c r="D91" s="737"/>
      <c r="E91" s="737"/>
      <c r="F91" s="737"/>
      <c r="G91" s="737"/>
      <c r="H91" s="737"/>
      <c r="I91" s="737"/>
      <c r="J91" s="737"/>
      <c r="K91" s="737"/>
      <c r="L91" s="737"/>
      <c r="M91" s="737"/>
      <c r="N91" s="737"/>
      <c r="O91" s="737"/>
      <c r="P91" s="737"/>
      <c r="Q91" s="52"/>
    </row>
    <row r="92" spans="2:17" ht="7.5" customHeight="1">
      <c r="B92" s="52"/>
      <c r="C92" s="262"/>
      <c r="D92" s="262"/>
      <c r="E92" s="262"/>
      <c r="F92" s="262"/>
      <c r="G92" s="262"/>
      <c r="H92" s="262"/>
      <c r="I92" s="262"/>
      <c r="J92" s="262"/>
      <c r="K92" s="262"/>
      <c r="L92" s="262"/>
      <c r="M92" s="262"/>
      <c r="N92" s="262"/>
      <c r="O92" s="262"/>
      <c r="P92" s="262"/>
      <c r="Q92" s="52"/>
    </row>
    <row r="93" spans="2:17" ht="14.85" customHeight="1">
      <c r="B93" s="52"/>
      <c r="C93" s="766" t="s">
        <v>272</v>
      </c>
      <c r="D93" s="766"/>
      <c r="E93" s="766"/>
      <c r="F93" s="766"/>
      <c r="G93" s="766"/>
      <c r="H93" s="766"/>
      <c r="I93" s="766"/>
      <c r="J93" s="766"/>
      <c r="K93" s="766"/>
      <c r="L93" s="766"/>
      <c r="M93" s="766"/>
      <c r="N93" s="766"/>
      <c r="O93" s="766"/>
      <c r="P93" s="766"/>
      <c r="Q93" s="52"/>
    </row>
    <row r="94" spans="2:17" ht="7.5" customHeight="1">
      <c r="B94" s="52"/>
      <c r="C94" s="262"/>
      <c r="D94" s="262"/>
      <c r="E94" s="262"/>
      <c r="F94" s="262"/>
      <c r="G94" s="262"/>
      <c r="H94" s="262"/>
      <c r="I94" s="262"/>
      <c r="J94" s="262"/>
      <c r="K94" s="262"/>
      <c r="L94" s="262"/>
      <c r="M94" s="262"/>
      <c r="N94" s="262"/>
      <c r="O94" s="262"/>
      <c r="P94" s="262"/>
      <c r="Q94" s="52"/>
    </row>
    <row r="95" spans="2:17" ht="14.1" customHeight="1">
      <c r="B95" s="52"/>
      <c r="C95" s="737" t="s">
        <v>273</v>
      </c>
      <c r="D95" s="737"/>
      <c r="E95" s="737"/>
      <c r="F95" s="737"/>
      <c r="G95" s="737"/>
      <c r="H95" s="737"/>
      <c r="I95" s="737"/>
      <c r="J95" s="737"/>
      <c r="K95" s="737"/>
      <c r="L95" s="737"/>
      <c r="M95" s="737"/>
      <c r="N95" s="737"/>
      <c r="O95" s="737"/>
      <c r="P95" s="737"/>
      <c r="Q95" s="52"/>
    </row>
    <row r="96" spans="2:17" ht="6.6" customHeight="1">
      <c r="B96" s="52"/>
      <c r="C96" s="262"/>
      <c r="D96" s="262"/>
      <c r="E96" s="262"/>
      <c r="F96" s="262"/>
      <c r="G96" s="262"/>
      <c r="H96" s="262"/>
      <c r="I96" s="262"/>
      <c r="J96" s="262"/>
      <c r="K96" s="262"/>
      <c r="L96" s="262"/>
      <c r="M96" s="262"/>
      <c r="N96" s="262"/>
      <c r="O96" s="262"/>
      <c r="P96" s="262"/>
      <c r="Q96" s="52"/>
    </row>
    <row r="97" spans="2:17" ht="14.1" customHeight="1">
      <c r="B97" s="52"/>
      <c r="C97" s="737" t="s">
        <v>274</v>
      </c>
      <c r="D97" s="737"/>
      <c r="E97" s="737"/>
      <c r="F97" s="737"/>
      <c r="G97" s="737"/>
      <c r="H97" s="737"/>
      <c r="I97" s="737"/>
      <c r="J97" s="737"/>
      <c r="K97" s="737"/>
      <c r="L97" s="737"/>
      <c r="M97" s="737"/>
      <c r="N97" s="737"/>
      <c r="O97" s="737"/>
      <c r="P97" s="737"/>
      <c r="Q97" s="52"/>
    </row>
    <row r="98" spans="2:17" ht="7.5" customHeight="1">
      <c r="B98" s="52"/>
      <c r="C98" s="165"/>
      <c r="D98" s="165"/>
      <c r="E98" s="165"/>
      <c r="F98" s="165"/>
      <c r="G98" s="165"/>
      <c r="H98" s="165"/>
      <c r="I98" s="165"/>
      <c r="J98" s="165"/>
      <c r="K98" s="165"/>
      <c r="L98" s="165"/>
      <c r="M98" s="165"/>
      <c r="N98" s="165"/>
      <c r="O98" s="165"/>
      <c r="P98" s="165"/>
      <c r="Q98" s="52"/>
    </row>
    <row r="99" spans="2:17" ht="6.6" customHeight="1">
      <c r="B99" s="72"/>
      <c r="C99" s="162"/>
      <c r="D99" s="86"/>
      <c r="E99" s="86"/>
      <c r="F99" s="86"/>
      <c r="G99" s="86"/>
      <c r="H99" s="86"/>
      <c r="I99" s="86"/>
      <c r="J99" s="86"/>
      <c r="K99" s="86"/>
      <c r="L99" s="86"/>
      <c r="M99" s="86"/>
      <c r="N99" s="86"/>
      <c r="O99" s="86"/>
      <c r="P99" s="86"/>
      <c r="Q99" s="72"/>
    </row>
    <row r="100" spans="2:17" s="72" customFormat="1" ht="6.6" customHeight="1">
      <c r="B100" s="54"/>
      <c r="C100" s="54"/>
      <c r="D100" s="54"/>
      <c r="E100" s="54"/>
      <c r="F100" s="54"/>
      <c r="G100" s="54"/>
      <c r="H100" s="54"/>
      <c r="I100" s="54"/>
      <c r="J100" s="54"/>
      <c r="K100" s="54"/>
      <c r="L100" s="86"/>
      <c r="M100" s="86"/>
      <c r="N100" s="86"/>
      <c r="O100" s="86"/>
      <c r="P100" s="86"/>
      <c r="Q100" s="86"/>
    </row>
    <row r="101" spans="2:17" s="72" customFormat="1" ht="14.1" customHeight="1">
      <c r="B101" s="52"/>
      <c r="C101" s="529" t="s">
        <v>275</v>
      </c>
      <c r="D101" s="529"/>
      <c r="E101" s="529"/>
      <c r="F101" s="529"/>
      <c r="G101" s="529"/>
      <c r="H101" s="149"/>
      <c r="I101" s="54"/>
      <c r="J101" s="54"/>
      <c r="K101" s="54"/>
      <c r="L101" s="166"/>
      <c r="M101" s="166"/>
      <c r="N101" s="166"/>
      <c r="O101" s="166"/>
      <c r="P101" s="166"/>
    </row>
    <row r="102" spans="2:17" s="72" customFormat="1" ht="7.35" customHeight="1" thickBot="1">
      <c r="B102" s="52"/>
      <c r="C102" s="149"/>
      <c r="D102" s="149"/>
      <c r="E102" s="149"/>
      <c r="F102" s="149"/>
      <c r="G102" s="149"/>
      <c r="H102" s="149"/>
      <c r="I102" s="54"/>
      <c r="J102" s="54"/>
      <c r="K102" s="54"/>
      <c r="L102" s="166"/>
      <c r="M102" s="166"/>
      <c r="N102" s="166"/>
      <c r="O102" s="166"/>
      <c r="P102" s="166"/>
    </row>
    <row r="103" spans="2:17" s="72" customFormat="1" ht="14.1" customHeight="1" thickBot="1">
      <c r="B103" s="52"/>
      <c r="C103" s="777"/>
      <c r="D103" s="778"/>
      <c r="E103" s="778"/>
      <c r="F103" s="778"/>
      <c r="G103" s="778"/>
      <c r="H103" s="778"/>
      <c r="I103" s="778"/>
      <c r="J103" s="779"/>
      <c r="K103" s="54"/>
      <c r="L103" s="166"/>
      <c r="M103" s="166"/>
      <c r="N103" s="166"/>
      <c r="O103"/>
      <c r="P103" s="166"/>
    </row>
    <row r="104" spans="2:17" s="72" customFormat="1" ht="7.35" customHeight="1">
      <c r="B104" s="52"/>
      <c r="C104" s="149"/>
      <c r="D104" s="149"/>
      <c r="E104" s="149"/>
      <c r="F104" s="149"/>
      <c r="G104" s="149"/>
      <c r="H104" s="149"/>
      <c r="I104" s="54"/>
      <c r="J104" s="54"/>
      <c r="K104" s="54"/>
      <c r="L104" s="166"/>
      <c r="M104" s="166"/>
      <c r="N104" s="166"/>
      <c r="O104" s="166"/>
      <c r="P104" s="166"/>
    </row>
    <row r="105" spans="2:17" s="72" customFormat="1" ht="14.85" customHeight="1">
      <c r="B105" s="52"/>
      <c r="C105" s="529" t="s">
        <v>69</v>
      </c>
      <c r="D105" s="529"/>
      <c r="E105" s="529"/>
      <c r="F105" s="529"/>
      <c r="G105" s="529"/>
      <c r="H105" s="149"/>
      <c r="I105" s="119" t="s">
        <v>276</v>
      </c>
      <c r="J105" s="119"/>
      <c r="K105" s="54"/>
      <c r="L105" s="166"/>
      <c r="M105" s="166"/>
      <c r="N105" s="166"/>
      <c r="O105" s="166"/>
      <c r="P105" s="166"/>
    </row>
    <row r="106" spans="2:17" s="72" customFormat="1" ht="7.35" customHeight="1" thickBot="1">
      <c r="B106" s="52"/>
      <c r="C106" s="149"/>
      <c r="D106" s="149"/>
      <c r="E106" s="149"/>
      <c r="F106" s="149"/>
      <c r="G106" s="149"/>
      <c r="H106" s="149"/>
      <c r="I106" s="54"/>
      <c r="J106" s="54"/>
      <c r="K106" s="54"/>
      <c r="L106" s="166"/>
      <c r="M106" s="166"/>
      <c r="N106" s="166"/>
      <c r="O106" s="166"/>
      <c r="P106" s="166"/>
    </row>
    <row r="107" spans="2:17" s="72" customFormat="1" ht="14.1" customHeight="1" thickBot="1">
      <c r="B107" s="52"/>
      <c r="C107" s="777"/>
      <c r="D107" s="778"/>
      <c r="E107" s="778"/>
      <c r="F107" s="779"/>
      <c r="G107" s="149"/>
      <c r="H107" s="149"/>
      <c r="I107" s="579"/>
      <c r="J107" s="580"/>
      <c r="K107" s="54"/>
      <c r="L107" s="166"/>
      <c r="M107" s="166"/>
      <c r="N107" s="166"/>
      <c r="O107" s="166"/>
      <c r="P107" s="166"/>
    </row>
    <row r="108" spans="2:17" s="72" customFormat="1" ht="7.35" customHeight="1">
      <c r="B108" s="52"/>
      <c r="C108" s="149"/>
      <c r="D108" s="149"/>
      <c r="E108" s="149"/>
      <c r="F108" s="149"/>
      <c r="G108" s="149"/>
      <c r="H108" s="149"/>
      <c r="I108" s="578" t="s">
        <v>72</v>
      </c>
      <c r="J108" s="578"/>
      <c r="K108" s="54"/>
      <c r="L108" s="166"/>
      <c r="M108" s="166"/>
      <c r="N108" s="166"/>
      <c r="O108" s="166"/>
      <c r="P108" s="166"/>
    </row>
    <row r="109" spans="2:17" s="72" customFormat="1" ht="14.85" customHeight="1">
      <c r="B109" s="52"/>
      <c r="C109" s="529" t="s">
        <v>70</v>
      </c>
      <c r="D109" s="529"/>
      <c r="E109" s="529"/>
      <c r="F109" s="529"/>
      <c r="G109" s="529"/>
      <c r="H109" s="149"/>
      <c r="I109" s="780"/>
      <c r="J109" s="780"/>
      <c r="K109" s="54"/>
      <c r="L109" s="166"/>
      <c r="M109" s="166"/>
      <c r="N109" s="166"/>
      <c r="O109" s="166"/>
      <c r="P109" s="166"/>
    </row>
    <row r="110" spans="2:17" s="72" customFormat="1" ht="6.6" customHeight="1" thickBot="1">
      <c r="B110" s="52"/>
      <c r="C110" s="149"/>
      <c r="D110" s="149"/>
      <c r="E110" s="149"/>
      <c r="F110" s="149"/>
      <c r="G110" s="149"/>
      <c r="H110" s="149"/>
      <c r="I110" s="54"/>
      <c r="J110" s="54"/>
      <c r="K110" s="54"/>
      <c r="L110" s="166"/>
      <c r="M110" s="166"/>
      <c r="N110" s="166"/>
      <c r="O110" s="166"/>
      <c r="P110" s="166"/>
    </row>
    <row r="111" spans="2:17" s="72" customFormat="1" ht="14.1" customHeight="1" thickBot="1">
      <c r="B111" s="52"/>
      <c r="C111" s="777"/>
      <c r="D111" s="778"/>
      <c r="E111" s="778"/>
      <c r="F111" s="778"/>
      <c r="G111" s="778"/>
      <c r="H111" s="778"/>
      <c r="I111" s="778"/>
      <c r="J111" s="779"/>
      <c r="K111" s="54"/>
      <c r="L111" s="166"/>
      <c r="M111" s="166"/>
      <c r="N111" s="166"/>
      <c r="O111" s="166"/>
      <c r="P111" s="166"/>
    </row>
    <row r="112" spans="2:17" s="72" customFormat="1" ht="6.6" customHeight="1">
      <c r="B112" s="54"/>
      <c r="C112" s="54"/>
      <c r="D112" s="54"/>
      <c r="E112" s="54"/>
      <c r="F112" s="54"/>
      <c r="G112" s="54"/>
      <c r="H112" s="54"/>
      <c r="I112" s="54"/>
      <c r="J112" s="54"/>
      <c r="K112" s="54"/>
      <c r="L112" s="166"/>
      <c r="M112" s="166"/>
      <c r="N112" s="166"/>
      <c r="O112" s="166"/>
      <c r="P112" s="166"/>
    </row>
    <row r="113" spans="2:17" s="72" customFormat="1">
      <c r="B113" s="52"/>
      <c r="C113" s="529" t="s">
        <v>277</v>
      </c>
      <c r="D113" s="529"/>
      <c r="E113" s="529"/>
      <c r="F113" s="529"/>
      <c r="G113" s="529"/>
      <c r="H113" s="149"/>
      <c r="I113" s="54"/>
      <c r="J113" s="54"/>
      <c r="K113" s="54"/>
      <c r="L113" s="166"/>
      <c r="M113" s="166"/>
      <c r="N113" s="166"/>
      <c r="O113" s="166"/>
      <c r="P113" s="166"/>
    </row>
    <row r="114" spans="2:17" s="72" customFormat="1" ht="7.35" customHeight="1" thickBot="1">
      <c r="B114" s="52"/>
      <c r="C114" s="149"/>
      <c r="D114" s="149"/>
      <c r="E114" s="149"/>
      <c r="F114" s="149"/>
      <c r="G114" s="149"/>
      <c r="H114" s="149"/>
      <c r="I114" s="54"/>
      <c r="J114" s="54"/>
      <c r="K114" s="54"/>
      <c r="L114" s="166"/>
      <c r="M114" s="166"/>
      <c r="N114" s="166"/>
      <c r="O114" s="166"/>
      <c r="P114" s="166"/>
    </row>
    <row r="115" spans="2:17" s="72" customFormat="1" ht="14.1" customHeight="1" thickBot="1">
      <c r="B115" s="52"/>
      <c r="C115" s="777"/>
      <c r="D115" s="778"/>
      <c r="E115" s="778"/>
      <c r="F115" s="778"/>
      <c r="G115" s="778"/>
      <c r="H115" s="778"/>
      <c r="I115" s="778"/>
      <c r="J115" s="779"/>
      <c r="K115" s="54"/>
      <c r="L115" s="166"/>
      <c r="M115" s="166"/>
      <c r="N115" s="166"/>
      <c r="O115" s="166"/>
      <c r="P115" s="166"/>
    </row>
    <row r="116" spans="2:17" s="72" customFormat="1" ht="6.6" customHeight="1">
      <c r="B116" s="52"/>
      <c r="C116" s="53"/>
      <c r="D116" s="167"/>
      <c r="E116" s="167"/>
      <c r="F116" s="167"/>
      <c r="G116" s="54"/>
      <c r="H116" s="54"/>
      <c r="I116" s="54"/>
      <c r="J116" s="54"/>
      <c r="K116" s="54"/>
      <c r="L116" s="166"/>
      <c r="M116" s="166"/>
      <c r="N116" s="166"/>
      <c r="O116" s="166"/>
      <c r="P116" s="166"/>
    </row>
    <row r="117" spans="2:17" s="72" customFormat="1" ht="14.1" customHeight="1">
      <c r="L117" s="150"/>
      <c r="M117" s="150"/>
      <c r="N117" s="150"/>
      <c r="O117" s="150"/>
      <c r="P117" s="166"/>
    </row>
    <row r="118" spans="2:17" s="72" customFormat="1" ht="14.85" customHeight="1">
      <c r="C118" s="168" t="s">
        <v>73</v>
      </c>
      <c r="D118" s="169"/>
      <c r="E118" s="169"/>
      <c r="F118" s="169"/>
      <c r="G118" s="169"/>
      <c r="H118" s="169"/>
      <c r="I118" s="169"/>
      <c r="J118" s="169"/>
      <c r="K118" s="86"/>
      <c r="L118" s="86"/>
      <c r="M118" s="86"/>
      <c r="N118" s="86"/>
      <c r="O118" s="86"/>
      <c r="P118" s="86"/>
      <c r="Q118" s="86"/>
    </row>
    <row r="119" spans="2:17" s="72" customFormat="1" ht="14.85" customHeight="1">
      <c r="C119" s="170" t="s">
        <v>74</v>
      </c>
      <c r="G119" s="171">
        <f>COUNTBLANK(C103)+COUNTBLANK(C107)+COUNTBLANK(C111)+COUNTBLANK(C115)+COUNTBLANK(I107)</f>
        <v>5</v>
      </c>
      <c r="I119" s="168" t="str">
        <f>IF(G119=0,"Votre formulaire est adéquatement complété","Un ou plusieurs champs obligatoires ne sont pas complétés")</f>
        <v>Un ou plusieurs champs obligatoires ne sont pas complétés</v>
      </c>
      <c r="J119" s="168"/>
      <c r="K119" s="168"/>
      <c r="L119" s="86"/>
      <c r="M119" s="86"/>
      <c r="N119" s="86"/>
      <c r="O119" s="86"/>
      <c r="P119" s="86"/>
      <c r="Q119" s="86"/>
    </row>
    <row r="120" spans="2:17">
      <c r="D120" s="68"/>
      <c r="E120" s="68"/>
      <c r="F120" s="68"/>
      <c r="G120" s="68"/>
      <c r="H120" s="68"/>
      <c r="I120" s="68"/>
      <c r="J120" s="68"/>
      <c r="K120" s="68"/>
      <c r="L120" s="68"/>
      <c r="M120" s="68"/>
      <c r="N120" s="68"/>
      <c r="O120" s="68"/>
      <c r="P120" s="68"/>
    </row>
    <row r="121" spans="2:17" s="57" customFormat="1" ht="20.25" customHeight="1">
      <c r="C121" s="570" t="s">
        <v>75</v>
      </c>
      <c r="D121" s="570"/>
      <c r="E121" s="570"/>
      <c r="F121" s="570"/>
      <c r="G121" s="570"/>
      <c r="H121" s="570"/>
      <c r="I121" s="570"/>
      <c r="J121" s="570"/>
      <c r="K121" s="570"/>
      <c r="L121" s="570"/>
      <c r="M121" s="570"/>
      <c r="N121" s="570"/>
      <c r="O121" s="570"/>
      <c r="P121" s="570"/>
      <c r="Q121" s="570"/>
    </row>
    <row r="122" spans="2:17" s="69" customFormat="1" ht="25.5" customHeight="1">
      <c r="C122" s="781" t="s">
        <v>278</v>
      </c>
      <c r="D122" s="781"/>
      <c r="E122" s="781"/>
      <c r="F122" s="781"/>
      <c r="G122" s="781"/>
      <c r="H122" s="781"/>
      <c r="I122" s="781"/>
      <c r="J122" s="781"/>
      <c r="K122" s="781"/>
      <c r="L122" s="781"/>
      <c r="M122" s="781"/>
      <c r="N122" s="781"/>
      <c r="O122" s="781"/>
      <c r="P122" s="781"/>
      <c r="Q122" s="781"/>
    </row>
    <row r="123" spans="2:17" s="69" customFormat="1">
      <c r="C123" s="70"/>
      <c r="D123" s="70"/>
      <c r="E123" s="70"/>
      <c r="F123" s="70"/>
      <c r="G123" s="70"/>
      <c r="H123" s="70"/>
      <c r="I123" s="70"/>
      <c r="J123" s="70"/>
      <c r="K123" s="70"/>
      <c r="L123" s="70"/>
      <c r="M123" s="71"/>
      <c r="N123" s="71"/>
    </row>
    <row r="124" spans="2:17" ht="28.5" customHeight="1">
      <c r="C124" s="568" t="s">
        <v>254</v>
      </c>
      <c r="D124" s="568"/>
      <c r="E124" s="568"/>
      <c r="F124" s="568"/>
      <c r="G124" s="568"/>
      <c r="H124" s="568"/>
      <c r="I124" s="568"/>
      <c r="J124" s="568"/>
      <c r="K124" s="568"/>
      <c r="L124" s="568"/>
      <c r="M124" s="568"/>
      <c r="N124" s="568"/>
      <c r="O124" s="568"/>
      <c r="P124" s="568"/>
    </row>
    <row r="125" spans="2:17">
      <c r="D125" s="68"/>
      <c r="E125" s="68"/>
      <c r="F125" s="68"/>
      <c r="G125" s="68"/>
      <c r="H125" s="68"/>
      <c r="I125" s="68"/>
      <c r="J125" s="68"/>
      <c r="K125" s="68"/>
      <c r="L125" s="68"/>
      <c r="M125" s="68"/>
      <c r="N125" s="68"/>
      <c r="O125" s="68"/>
      <c r="P125" s="68"/>
    </row>
  </sheetData>
  <sheetProtection algorithmName="SHA-512" hashValue="KaukZcPy+BLCDT9qc/v0eCyVEXvYR0CSOaqZ11riybLRrtbcNpwbRw3zueFXm9w0NIJ/94AFBC4Q4H25N67QTw==" saltValue="HXZ01WSj1jAhLA4O+KwJQA==" spinCount="100000" sheet="1" formatRows="0" selectLockedCells="1"/>
  <mergeCells count="285">
    <mergeCell ref="I35:P35"/>
    <mergeCell ref="H15:P15"/>
    <mergeCell ref="E20:G20"/>
    <mergeCell ref="E21:G21"/>
    <mergeCell ref="E22:G22"/>
    <mergeCell ref="H20:J20"/>
    <mergeCell ref="H21:J21"/>
    <mergeCell ref="H22:J22"/>
    <mergeCell ref="K20:N20"/>
    <mergeCell ref="K21:N21"/>
    <mergeCell ref="K22:N22"/>
    <mergeCell ref="D56:D57"/>
    <mergeCell ref="D58:D59"/>
    <mergeCell ref="D60:D61"/>
    <mergeCell ref="D62:D63"/>
    <mergeCell ref="D64:D65"/>
    <mergeCell ref="D66:D67"/>
    <mergeCell ref="C56:C57"/>
    <mergeCell ref="C58:C59"/>
    <mergeCell ref="C60:C61"/>
    <mergeCell ref="C62:C63"/>
    <mergeCell ref="C64:C65"/>
    <mergeCell ref="C66:C67"/>
    <mergeCell ref="C68:C69"/>
    <mergeCell ref="C70:C71"/>
    <mergeCell ref="C72:C73"/>
    <mergeCell ref="C46:C47"/>
    <mergeCell ref="D46:D47"/>
    <mergeCell ref="I47:K47"/>
    <mergeCell ref="L47:N47"/>
    <mergeCell ref="O47:P47"/>
    <mergeCell ref="C48:C49"/>
    <mergeCell ref="C50:C51"/>
    <mergeCell ref="C52:C53"/>
    <mergeCell ref="C54:C55"/>
    <mergeCell ref="D48:D49"/>
    <mergeCell ref="D50:D51"/>
    <mergeCell ref="D52:D53"/>
    <mergeCell ref="D54:D55"/>
    <mergeCell ref="G62:H62"/>
    <mergeCell ref="G64:H64"/>
    <mergeCell ref="G66:H66"/>
    <mergeCell ref="G68:H68"/>
    <mergeCell ref="G70:H70"/>
    <mergeCell ref="G72:H72"/>
    <mergeCell ref="O64:P64"/>
    <mergeCell ref="O66:P66"/>
    <mergeCell ref="C42:C43"/>
    <mergeCell ref="D42:D43"/>
    <mergeCell ref="I43:K43"/>
    <mergeCell ref="L43:N43"/>
    <mergeCell ref="O43:P43"/>
    <mergeCell ref="C44:C45"/>
    <mergeCell ref="D44:D45"/>
    <mergeCell ref="I45:K45"/>
    <mergeCell ref="L45:N45"/>
    <mergeCell ref="O45:P45"/>
    <mergeCell ref="G78:H78"/>
    <mergeCell ref="E41:F41"/>
    <mergeCell ref="E42:F42"/>
    <mergeCell ref="E44:F44"/>
    <mergeCell ref="E46:F46"/>
    <mergeCell ref="E48:F48"/>
    <mergeCell ref="E50:F50"/>
    <mergeCell ref="E52:F52"/>
    <mergeCell ref="E54:F54"/>
    <mergeCell ref="E56:F56"/>
    <mergeCell ref="E58:F58"/>
    <mergeCell ref="E60:F60"/>
    <mergeCell ref="E62:F62"/>
    <mergeCell ref="E64:F64"/>
    <mergeCell ref="E66:F66"/>
    <mergeCell ref="E68:F68"/>
    <mergeCell ref="E70:F70"/>
    <mergeCell ref="E72:F72"/>
    <mergeCell ref="E74:F74"/>
    <mergeCell ref="E76:F76"/>
    <mergeCell ref="E78:F78"/>
    <mergeCell ref="G56:H56"/>
    <mergeCell ref="G58:H58"/>
    <mergeCell ref="G60:H60"/>
    <mergeCell ref="O54:P54"/>
    <mergeCell ref="L44:N44"/>
    <mergeCell ref="L46:N46"/>
    <mergeCell ref="L48:N48"/>
    <mergeCell ref="L50:N50"/>
    <mergeCell ref="L52:N52"/>
    <mergeCell ref="L54:N54"/>
    <mergeCell ref="I41:K41"/>
    <mergeCell ref="I42:K42"/>
    <mergeCell ref="I46:K46"/>
    <mergeCell ref="I48:K48"/>
    <mergeCell ref="I50:K50"/>
    <mergeCell ref="I52:K52"/>
    <mergeCell ref="I54:K54"/>
    <mergeCell ref="O48:P48"/>
    <mergeCell ref="O50:P50"/>
    <mergeCell ref="G74:H74"/>
    <mergeCell ref="G76:H76"/>
    <mergeCell ref="I72:K72"/>
    <mergeCell ref="I74:K74"/>
    <mergeCell ref="L72:N72"/>
    <mergeCell ref="L74:N74"/>
    <mergeCell ref="I73:K73"/>
    <mergeCell ref="I75:K75"/>
    <mergeCell ref="L75:N75"/>
    <mergeCell ref="O68:P68"/>
    <mergeCell ref="O70:P70"/>
    <mergeCell ref="O72:P72"/>
    <mergeCell ref="O74:P74"/>
    <mergeCell ref="I71:K71"/>
    <mergeCell ref="L73:N73"/>
    <mergeCell ref="I76:K76"/>
    <mergeCell ref="L76:N76"/>
    <mergeCell ref="O76:P76"/>
    <mergeCell ref="C21:D21"/>
    <mergeCell ref="C22:D22"/>
    <mergeCell ref="C85:P85"/>
    <mergeCell ref="C91:P91"/>
    <mergeCell ref="C87:P87"/>
    <mergeCell ref="C30:P30"/>
    <mergeCell ref="O41:P41"/>
    <mergeCell ref="C37:P37"/>
    <mergeCell ref="C39:P39"/>
    <mergeCell ref="D72:D73"/>
    <mergeCell ref="D74:D75"/>
    <mergeCell ref="D76:D77"/>
    <mergeCell ref="D78:D79"/>
    <mergeCell ref="I49:K49"/>
    <mergeCell ref="I51:K51"/>
    <mergeCell ref="I53:K53"/>
    <mergeCell ref="I55:K55"/>
    <mergeCell ref="I78:K78"/>
    <mergeCell ref="L78:N78"/>
    <mergeCell ref="C26:P26"/>
    <mergeCell ref="C74:C75"/>
    <mergeCell ref="C76:C77"/>
    <mergeCell ref="C78:C79"/>
    <mergeCell ref="C81:P81"/>
    <mergeCell ref="O60:P60"/>
    <mergeCell ref="O78:P78"/>
    <mergeCell ref="O42:P42"/>
    <mergeCell ref="I44:K44"/>
    <mergeCell ref="I61:K61"/>
    <mergeCell ref="I63:K63"/>
    <mergeCell ref="O56:P56"/>
    <mergeCell ref="O58:P58"/>
    <mergeCell ref="O62:P62"/>
    <mergeCell ref="L60:N60"/>
    <mergeCell ref="L62:N62"/>
    <mergeCell ref="L64:N64"/>
    <mergeCell ref="L66:N66"/>
    <mergeCell ref="I56:K56"/>
    <mergeCell ref="I58:K58"/>
    <mergeCell ref="I57:K57"/>
    <mergeCell ref="I59:K59"/>
    <mergeCell ref="L56:N56"/>
    <mergeCell ref="L61:N61"/>
    <mergeCell ref="L63:N63"/>
    <mergeCell ref="L65:N65"/>
    <mergeCell ref="L67:N67"/>
    <mergeCell ref="L69:N69"/>
    <mergeCell ref="L71:N71"/>
    <mergeCell ref="C121:Q121"/>
    <mergeCell ref="C124:P124"/>
    <mergeCell ref="C101:G101"/>
    <mergeCell ref="C105:G105"/>
    <mergeCell ref="C107:F107"/>
    <mergeCell ref="C109:G109"/>
    <mergeCell ref="C113:G113"/>
    <mergeCell ref="I107:J107"/>
    <mergeCell ref="C111:J111"/>
    <mergeCell ref="C115:J115"/>
    <mergeCell ref="I108:J109"/>
    <mergeCell ref="C103:J103"/>
    <mergeCell ref="C122:Q122"/>
    <mergeCell ref="C97:P97"/>
    <mergeCell ref="C7:P7"/>
    <mergeCell ref="C10:P10"/>
    <mergeCell ref="C93:P93"/>
    <mergeCell ref="C17:P17"/>
    <mergeCell ref="C18:P18"/>
    <mergeCell ref="C20:D20"/>
    <mergeCell ref="O20:P20"/>
    <mergeCell ref="C24:P24"/>
    <mergeCell ref="C8:D8"/>
    <mergeCell ref="E8:Q8"/>
    <mergeCell ref="C95:P95"/>
    <mergeCell ref="O21:P21"/>
    <mergeCell ref="D68:D69"/>
    <mergeCell ref="D70:D71"/>
    <mergeCell ref="E63:F63"/>
    <mergeCell ref="E65:F65"/>
    <mergeCell ref="I77:K77"/>
    <mergeCell ref="L49:N49"/>
    <mergeCell ref="L51:N51"/>
    <mergeCell ref="L53:N53"/>
    <mergeCell ref="L55:N55"/>
    <mergeCell ref="L57:N57"/>
    <mergeCell ref="L59:N59"/>
    <mergeCell ref="L77:N77"/>
    <mergeCell ref="I60:K60"/>
    <mergeCell ref="I62:K62"/>
    <mergeCell ref="I64:K64"/>
    <mergeCell ref="I66:K66"/>
    <mergeCell ref="I68:K68"/>
    <mergeCell ref="I70:K70"/>
    <mergeCell ref="L58:N58"/>
    <mergeCell ref="L68:N68"/>
    <mergeCell ref="L70:N70"/>
    <mergeCell ref="I65:K65"/>
    <mergeCell ref="I67:K67"/>
    <mergeCell ref="I69:K69"/>
    <mergeCell ref="E79:F79"/>
    <mergeCell ref="G79:H79"/>
    <mergeCell ref="I79:K79"/>
    <mergeCell ref="L79:N79"/>
    <mergeCell ref="O49:P49"/>
    <mergeCell ref="O51:P51"/>
    <mergeCell ref="O53:P53"/>
    <mergeCell ref="O55:P55"/>
    <mergeCell ref="O57:P57"/>
    <mergeCell ref="O59:P59"/>
    <mergeCell ref="O61:P61"/>
    <mergeCell ref="O63:P63"/>
    <mergeCell ref="O65:P65"/>
    <mergeCell ref="O67:P67"/>
    <mergeCell ref="O69:P69"/>
    <mergeCell ref="O71:P71"/>
    <mergeCell ref="O73:P73"/>
    <mergeCell ref="O75:P75"/>
    <mergeCell ref="O77:P77"/>
    <mergeCell ref="O79:P79"/>
    <mergeCell ref="E59:F59"/>
    <mergeCell ref="E61:F61"/>
    <mergeCell ref="G75:H75"/>
    <mergeCell ref="G77:H77"/>
    <mergeCell ref="L12:P12"/>
    <mergeCell ref="E43:F43"/>
    <mergeCell ref="E45:F45"/>
    <mergeCell ref="E47:F47"/>
    <mergeCell ref="E49:F49"/>
    <mergeCell ref="E51:F51"/>
    <mergeCell ref="E53:F53"/>
    <mergeCell ref="E55:F55"/>
    <mergeCell ref="E57:F57"/>
    <mergeCell ref="L41:N41"/>
    <mergeCell ref="L42:N42"/>
    <mergeCell ref="I34:P34"/>
    <mergeCell ref="G41:H41"/>
    <mergeCell ref="G42:H42"/>
    <mergeCell ref="G44:H44"/>
    <mergeCell ref="G46:H46"/>
    <mergeCell ref="G48:H48"/>
    <mergeCell ref="G50:H50"/>
    <mergeCell ref="G52:H52"/>
    <mergeCell ref="G54:H54"/>
    <mergeCell ref="O44:P44"/>
    <mergeCell ref="O46:P46"/>
    <mergeCell ref="O22:P22"/>
    <mergeCell ref="O52:P52"/>
    <mergeCell ref="C89:P89"/>
    <mergeCell ref="H14:P14"/>
    <mergeCell ref="E67:F67"/>
    <mergeCell ref="E69:F69"/>
    <mergeCell ref="E71:F71"/>
    <mergeCell ref="E73:F73"/>
    <mergeCell ref="E75:F75"/>
    <mergeCell ref="E77:F77"/>
    <mergeCell ref="G43:H43"/>
    <mergeCell ref="G45:H45"/>
    <mergeCell ref="G47:H47"/>
    <mergeCell ref="G49:H49"/>
    <mergeCell ref="G51:H51"/>
    <mergeCell ref="G53:H53"/>
    <mergeCell ref="G55:H55"/>
    <mergeCell ref="G57:H57"/>
    <mergeCell ref="G59:H59"/>
    <mergeCell ref="G61:H61"/>
    <mergeCell ref="G63:H63"/>
    <mergeCell ref="G65:H65"/>
    <mergeCell ref="G67:H67"/>
    <mergeCell ref="G69:H69"/>
    <mergeCell ref="G71:H71"/>
    <mergeCell ref="G73:H73"/>
  </mergeCells>
  <phoneticPr fontId="28" type="noConversion"/>
  <conditionalFormatting sqref="G119">
    <cfRule type="cellIs" dxfId="5" priority="1" operator="greaterThan">
      <formula>0</formula>
    </cfRule>
    <cfRule type="cellIs" dxfId="4" priority="2" operator="equal">
      <formula>0</formula>
    </cfRule>
  </conditionalFormatting>
  <hyperlinks>
    <hyperlink ref="C121:P121" r:id="rId1" display="Faire parvenir ce formulaire en format Excel à : efficaciteenergetique@energir.com" xr:uid="{A316EAE4-9D43-4CFF-BB7F-0EC98DA43A43}"/>
  </hyperlinks>
  <pageMargins left="0.7" right="0.7" top="0.75" bottom="0.75" header="0.3" footer="0.3"/>
  <pageSetup scale="55" orientation="portrait" horizontalDpi="0" verticalDpi="0"/>
  <drawing r:id="rId2"/>
  <legacyDrawing r:id="rId3"/>
  <mc:AlternateContent xmlns:mc="http://schemas.openxmlformats.org/markup-compatibility/2006">
    <mc:Choice Requires="x14">
      <controls>
        <mc:AlternateContent xmlns:mc="http://schemas.openxmlformats.org/markup-compatibility/2006">
          <mc:Choice Requires="x14">
            <control shapeId="108547" r:id="rId4" name="Check Box 3">
              <controlPr defaultSize="0" autoFill="0" autoLine="0" autoPict="0">
                <anchor moveWithCells="1">
                  <from>
                    <xdr:col>2</xdr:col>
                    <xdr:colOff>38100</xdr:colOff>
                    <xdr:row>91</xdr:row>
                    <xdr:rowOff>68580</xdr:rowOff>
                  </from>
                  <to>
                    <xdr:col>2</xdr:col>
                    <xdr:colOff>335280</xdr:colOff>
                    <xdr:row>93</xdr:row>
                    <xdr:rowOff>30480</xdr:rowOff>
                  </to>
                </anchor>
              </controlPr>
            </control>
          </mc:Choice>
        </mc:AlternateContent>
        <mc:AlternateContent xmlns:mc="http://schemas.openxmlformats.org/markup-compatibility/2006">
          <mc:Choice Requires="x14">
            <control shapeId="108548" r:id="rId5" name="Check Box 4">
              <controlPr defaultSize="0" autoFill="0" autoLine="0" autoPict="0">
                <anchor moveWithCells="1">
                  <from>
                    <xdr:col>2</xdr:col>
                    <xdr:colOff>38100</xdr:colOff>
                    <xdr:row>93</xdr:row>
                    <xdr:rowOff>68580</xdr:rowOff>
                  </from>
                  <to>
                    <xdr:col>2</xdr:col>
                    <xdr:colOff>335280</xdr:colOff>
                    <xdr:row>95</xdr:row>
                    <xdr:rowOff>30480</xdr:rowOff>
                  </to>
                </anchor>
              </controlPr>
            </control>
          </mc:Choice>
        </mc:AlternateContent>
        <mc:AlternateContent xmlns:mc="http://schemas.openxmlformats.org/markup-compatibility/2006">
          <mc:Choice Requires="x14">
            <control shapeId="108549" r:id="rId6" name="Check Box 5">
              <controlPr defaultSize="0" autoFill="0" autoLine="0" autoPict="0">
                <anchor moveWithCells="1">
                  <from>
                    <xdr:col>2</xdr:col>
                    <xdr:colOff>38100</xdr:colOff>
                    <xdr:row>95</xdr:row>
                    <xdr:rowOff>68580</xdr:rowOff>
                  </from>
                  <to>
                    <xdr:col>2</xdr:col>
                    <xdr:colOff>335280</xdr:colOff>
                    <xdr:row>97</xdr:row>
                    <xdr:rowOff>30480</xdr:rowOff>
                  </to>
                </anchor>
              </controlPr>
            </control>
          </mc:Choice>
        </mc:AlternateContent>
        <mc:AlternateContent xmlns:mc="http://schemas.openxmlformats.org/markup-compatibility/2006">
          <mc:Choice Requires="x14">
            <control shapeId="108552" r:id="rId7" name="Check Box 8">
              <controlPr defaultSize="0" autoFill="0" autoLine="0" autoPict="0">
                <anchor moveWithCells="1">
                  <from>
                    <xdr:col>2</xdr:col>
                    <xdr:colOff>38100</xdr:colOff>
                    <xdr:row>86</xdr:row>
                    <xdr:rowOff>106680</xdr:rowOff>
                  </from>
                  <to>
                    <xdr:col>2</xdr:col>
                    <xdr:colOff>335280</xdr:colOff>
                    <xdr:row>86</xdr:row>
                    <xdr:rowOff>304800</xdr:rowOff>
                  </to>
                </anchor>
              </controlPr>
            </control>
          </mc:Choice>
        </mc:AlternateContent>
        <mc:AlternateContent xmlns:mc="http://schemas.openxmlformats.org/markup-compatibility/2006">
          <mc:Choice Requires="x14">
            <control shapeId="108558" r:id="rId8" name="Check Box 14">
              <controlPr defaultSize="0" autoFill="0" autoLine="0" autoPict="0">
                <anchor moveWithCells="1">
                  <from>
                    <xdr:col>2</xdr:col>
                    <xdr:colOff>38100</xdr:colOff>
                    <xdr:row>89</xdr:row>
                    <xdr:rowOff>76200</xdr:rowOff>
                  </from>
                  <to>
                    <xdr:col>2</xdr:col>
                    <xdr:colOff>342900</xdr:colOff>
                    <xdr:row>91</xdr:row>
                    <xdr:rowOff>30480</xdr:rowOff>
                  </to>
                </anchor>
              </controlPr>
            </control>
          </mc:Choice>
        </mc:AlternateContent>
        <mc:AlternateContent xmlns:mc="http://schemas.openxmlformats.org/markup-compatibility/2006">
          <mc:Choice Requires="x14">
            <control shapeId="108561" r:id="rId9" name="Check Box 17">
              <controlPr defaultSize="0" autoFill="0" autoLine="0" autoPict="0">
                <anchor moveWithCells="1">
                  <from>
                    <xdr:col>2</xdr:col>
                    <xdr:colOff>38100</xdr:colOff>
                    <xdr:row>87</xdr:row>
                    <xdr:rowOff>68580</xdr:rowOff>
                  </from>
                  <to>
                    <xdr:col>2</xdr:col>
                    <xdr:colOff>342900</xdr:colOff>
                    <xdr:row>89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050B7BE4-9426-4A36-987D-357EFB6CDA76}">
            <xm:f>NOT(ISERROR(SEARCH($J$11="",G119)))</xm:f>
            <xm:f>$J$11=""</xm:f>
            <x14:dxf>
              <font>
                <color rgb="FF9C0006"/>
              </font>
              <fill>
                <patternFill>
                  <bgColor rgb="FFFFC7CE"/>
                </patternFill>
              </fill>
            </x14:dxf>
          </x14:cfRule>
          <xm:sqref>G119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BFB77-E207-4DF2-A45D-A6D1B767C1C2}">
  <sheetPr codeName="Feuil1"/>
  <dimension ref="A2:S406"/>
  <sheetViews>
    <sheetView showGridLines="0" topLeftCell="A57" zoomScale="65" workbookViewId="0">
      <selection activeCell="G62" sqref="G62:H62"/>
    </sheetView>
  </sheetViews>
  <sheetFormatPr baseColWidth="10" defaultColWidth="11" defaultRowHeight="13.8" outlineLevelRow="2"/>
  <cols>
    <col min="1" max="2" width="2.59765625" customWidth="1"/>
    <col min="3" max="3" width="25.5" customWidth="1"/>
    <col min="4" max="4" width="25.59765625" customWidth="1"/>
    <col min="5" max="5" width="12.5" customWidth="1"/>
    <col min="6" max="6" width="13.5" customWidth="1"/>
    <col min="7" max="7" width="7" customWidth="1"/>
    <col min="8" max="8" width="19.09765625" customWidth="1"/>
    <col min="9" max="9" width="25.5" customWidth="1"/>
    <col min="10" max="10" width="14.59765625" customWidth="1"/>
    <col min="11" max="12" width="13.59765625" customWidth="1"/>
    <col min="13" max="13" width="2.59765625" customWidth="1"/>
    <col min="14" max="14" width="3.09765625" customWidth="1"/>
    <col min="17" max="17" width="12" bestFit="1" customWidth="1"/>
  </cols>
  <sheetData>
    <row r="2" spans="2:17" ht="24.6">
      <c r="B2" s="49" t="s">
        <v>279</v>
      </c>
      <c r="D2" s="59"/>
      <c r="E2" s="59"/>
      <c r="F2" s="59"/>
      <c r="G2" s="59"/>
      <c r="H2" s="59"/>
      <c r="I2" s="59"/>
      <c r="J2" s="59"/>
      <c r="K2" s="59"/>
      <c r="L2" s="59"/>
      <c r="M2" s="59"/>
      <c r="N2" s="59"/>
      <c r="O2" s="59"/>
      <c r="P2" s="59"/>
      <c r="Q2" s="59"/>
    </row>
    <row r="3" spans="2:17" ht="17.399999999999999">
      <c r="B3" s="50" t="s">
        <v>1</v>
      </c>
      <c r="E3" s="61"/>
      <c r="F3" s="61"/>
      <c r="G3" s="61"/>
      <c r="H3" s="61"/>
      <c r="I3" s="61"/>
      <c r="J3" s="61"/>
      <c r="K3" s="61"/>
      <c r="L3" s="61"/>
    </row>
    <row r="4" spans="2:17" ht="17.399999999999999">
      <c r="B4" s="50"/>
      <c r="E4" s="61"/>
      <c r="F4" s="61"/>
      <c r="G4" s="61"/>
      <c r="H4" s="61"/>
      <c r="I4" s="61"/>
      <c r="J4" s="61"/>
      <c r="K4" s="61"/>
      <c r="L4" s="61"/>
    </row>
    <row r="5" spans="2:17" ht="17.399999999999999">
      <c r="B5" s="50"/>
      <c r="E5" s="61"/>
      <c r="F5" s="61"/>
      <c r="G5" s="61"/>
      <c r="H5" s="61"/>
      <c r="I5" s="61"/>
      <c r="J5" s="61"/>
      <c r="K5" s="61"/>
      <c r="L5" s="61"/>
    </row>
    <row r="6" spans="2:17" ht="17.399999999999999">
      <c r="B6" s="50"/>
      <c r="E6" s="61"/>
      <c r="F6" s="61"/>
      <c r="G6" s="61"/>
      <c r="H6" s="61"/>
      <c r="I6" s="61"/>
      <c r="J6" s="61"/>
      <c r="K6" s="61"/>
      <c r="L6" s="61"/>
    </row>
    <row r="7" spans="2:17" ht="22.35" customHeight="1">
      <c r="B7" s="50"/>
      <c r="C7" s="819" t="s">
        <v>280</v>
      </c>
      <c r="D7" s="819"/>
      <c r="E7" s="273"/>
      <c r="F7" s="61"/>
      <c r="G7" s="820"/>
      <c r="H7" s="820"/>
      <c r="I7" s="820"/>
      <c r="J7" s="61"/>
    </row>
    <row r="8" spans="2:17" ht="6.6" customHeight="1">
      <c r="B8" s="50"/>
      <c r="C8" s="274"/>
      <c r="D8" s="275"/>
      <c r="E8" s="276"/>
      <c r="F8" s="61"/>
      <c r="G8" s="820"/>
      <c r="H8" s="820"/>
      <c r="I8" s="820"/>
      <c r="J8" s="61"/>
    </row>
    <row r="9" spans="2:17" ht="14.1" customHeight="1">
      <c r="B9" s="50"/>
      <c r="C9" s="277" t="s">
        <v>179</v>
      </c>
      <c r="D9" s="278" t="str">
        <f>'2.Rapport détaillé des coûts'!G8</f>
        <v>PE2XX-XXXX</v>
      </c>
      <c r="E9" s="279"/>
      <c r="F9" s="61"/>
      <c r="J9" s="280"/>
      <c r="K9" s="280"/>
    </row>
    <row r="10" spans="2:17" ht="6.6" customHeight="1">
      <c r="B10" s="50"/>
      <c r="C10" s="277"/>
      <c r="D10" s="188"/>
      <c r="E10" s="279"/>
      <c r="F10" s="61"/>
      <c r="J10" s="280"/>
      <c r="K10" s="280"/>
    </row>
    <row r="11" spans="2:17" ht="14.1" hidden="1" customHeight="1" outlineLevel="1">
      <c r="B11" s="50"/>
      <c r="C11" s="277" t="s">
        <v>85</v>
      </c>
      <c r="D11" s="278" t="str">
        <f>'2.Rapport détaillé des coûts'!G10</f>
        <v>PE2XX-XXXX</v>
      </c>
      <c r="E11" s="279"/>
      <c r="F11" s="61"/>
      <c r="J11" s="280"/>
      <c r="K11" s="280"/>
    </row>
    <row r="12" spans="2:17" ht="6.6" hidden="1" customHeight="1" outlineLevel="1">
      <c r="B12" s="50"/>
      <c r="C12" s="277"/>
      <c r="D12" s="188"/>
      <c r="E12" s="279"/>
      <c r="F12" s="61"/>
      <c r="J12" s="280"/>
      <c r="K12" s="280"/>
    </row>
    <row r="13" spans="2:17" ht="14.1" hidden="1" customHeight="1" outlineLevel="1">
      <c r="B13" s="50"/>
      <c r="C13" s="277" t="s">
        <v>86</v>
      </c>
      <c r="D13" s="278" t="str">
        <f>'2.Rapport détaillé des coûts'!G12</f>
        <v>PE2XX-XXXX</v>
      </c>
      <c r="E13" s="279"/>
      <c r="F13" s="61"/>
      <c r="J13" s="280"/>
      <c r="K13" s="280"/>
    </row>
    <row r="14" spans="2:17" ht="6.6" hidden="1" customHeight="1" outlineLevel="1">
      <c r="B14" s="50"/>
      <c r="C14" s="277"/>
      <c r="D14" s="188"/>
      <c r="E14" s="279"/>
      <c r="F14" s="61"/>
      <c r="J14" s="280"/>
      <c r="K14" s="280"/>
    </row>
    <row r="15" spans="2:17" ht="14.1" hidden="1" customHeight="1" outlineLevel="1">
      <c r="B15" s="50"/>
      <c r="C15" s="277" t="s">
        <v>87</v>
      </c>
      <c r="D15" s="278" t="str">
        <f>'2.Rapport détaillé des coûts'!G14</f>
        <v>PE2XX-XXXX</v>
      </c>
      <c r="E15" s="279"/>
      <c r="F15" s="61"/>
      <c r="J15" s="280"/>
      <c r="K15" s="280"/>
    </row>
    <row r="16" spans="2:17" ht="6.6" hidden="1" customHeight="1" outlineLevel="1">
      <c r="B16" s="50"/>
      <c r="C16" s="277"/>
      <c r="D16" s="188"/>
      <c r="E16" s="279"/>
      <c r="F16" s="61"/>
      <c r="J16" s="280"/>
      <c r="K16" s="280"/>
    </row>
    <row r="17" spans="2:13" s="198" customFormat="1" ht="14.85" hidden="1" customHeight="1" outlineLevel="1">
      <c r="B17" s="187"/>
      <c r="C17" s="277" t="s">
        <v>88</v>
      </c>
      <c r="D17" s="281" t="str">
        <f>'2.Rapport détaillé des coûts'!G16</f>
        <v>PE2XX-XXXX</v>
      </c>
      <c r="E17" s="282"/>
      <c r="F17" s="215"/>
      <c r="J17" s="818"/>
      <c r="K17" s="818"/>
      <c r="L17" s="187"/>
      <c r="M17" s="187"/>
    </row>
    <row r="18" spans="2:13" ht="6.6" hidden="1" customHeight="1" outlineLevel="1">
      <c r="B18" s="50"/>
      <c r="C18" s="277"/>
      <c r="D18" s="188"/>
      <c r="E18" s="279"/>
      <c r="F18" s="61"/>
      <c r="J18" s="280"/>
      <c r="K18" s="280"/>
    </row>
    <row r="19" spans="2:13" s="198" customFormat="1" ht="14.85" hidden="1" customHeight="1" outlineLevel="1">
      <c r="B19" s="187"/>
      <c r="C19" s="277" t="s">
        <v>89</v>
      </c>
      <c r="D19" s="281" t="str">
        <f>'2.Rapport détaillé des coûts'!G18</f>
        <v>PE2XX-XXXX</v>
      </c>
      <c r="E19" s="282"/>
      <c r="F19" s="215"/>
      <c r="J19" s="818"/>
      <c r="K19" s="818"/>
      <c r="L19" s="187"/>
      <c r="M19" s="187"/>
    </row>
    <row r="20" spans="2:13" s="198" customFormat="1" ht="7.35" hidden="1" customHeight="1" outlineLevel="1">
      <c r="B20" s="187"/>
      <c r="C20" s="277"/>
      <c r="D20" s="188"/>
      <c r="E20" s="282"/>
      <c r="F20" s="215"/>
      <c r="J20" s="187"/>
      <c r="K20" s="188"/>
      <c r="L20" s="187"/>
      <c r="M20" s="187"/>
    </row>
    <row r="21" spans="2:13" s="198" customFormat="1" ht="14.85" hidden="1" customHeight="1" outlineLevel="1">
      <c r="B21" s="187"/>
      <c r="C21" s="277" t="s">
        <v>90</v>
      </c>
      <c r="D21" s="281" t="str">
        <f>'2.Rapport détaillé des coûts'!G20</f>
        <v>PE2XX-XXXX</v>
      </c>
      <c r="E21" s="282"/>
      <c r="F21" s="215"/>
      <c r="J21" s="818"/>
      <c r="K21" s="818"/>
      <c r="L21" s="187"/>
      <c r="M21" s="187"/>
    </row>
    <row r="22" spans="2:13" s="198" customFormat="1" ht="7.35" hidden="1" customHeight="1" outlineLevel="1">
      <c r="B22" s="187"/>
      <c r="C22" s="277"/>
      <c r="D22" s="188"/>
      <c r="E22" s="282"/>
      <c r="F22" s="215"/>
      <c r="J22" s="187"/>
      <c r="K22" s="188"/>
      <c r="L22" s="187"/>
      <c r="M22" s="187"/>
    </row>
    <row r="23" spans="2:13" s="198" customFormat="1" ht="14.85" hidden="1" customHeight="1" outlineLevel="1">
      <c r="B23" s="187"/>
      <c r="C23" s="277" t="s">
        <v>91</v>
      </c>
      <c r="D23" s="281" t="str">
        <f>'2.Rapport détaillé des coûts'!G22</f>
        <v>PE2XX-XXXX</v>
      </c>
      <c r="E23" s="282"/>
      <c r="F23" s="215"/>
      <c r="J23" s="818"/>
      <c r="K23" s="818"/>
      <c r="L23" s="187"/>
      <c r="M23" s="187"/>
    </row>
    <row r="24" spans="2:13" s="198" customFormat="1" ht="7.35" hidden="1" customHeight="1" outlineLevel="1">
      <c r="B24" s="187"/>
      <c r="C24" s="277"/>
      <c r="D24" s="188"/>
      <c r="E24" s="282"/>
      <c r="F24" s="215"/>
      <c r="J24" s="187"/>
      <c r="K24" s="188"/>
      <c r="L24" s="187"/>
      <c r="M24" s="187"/>
    </row>
    <row r="25" spans="2:13" s="198" customFormat="1" ht="14.85" hidden="1" customHeight="1" outlineLevel="1">
      <c r="B25" s="187"/>
      <c r="C25" s="277" t="s">
        <v>92</v>
      </c>
      <c r="D25" s="281" t="str">
        <f>'2.Rapport détaillé des coûts'!G24</f>
        <v>PE2XX-XXXX</v>
      </c>
      <c r="E25" s="282"/>
      <c r="F25" s="215"/>
      <c r="J25" s="818"/>
      <c r="K25" s="818"/>
      <c r="L25" s="187"/>
      <c r="M25" s="187"/>
    </row>
    <row r="26" spans="2:13" s="198" customFormat="1" ht="7.35" hidden="1" customHeight="1" outlineLevel="1">
      <c r="B26" s="187"/>
      <c r="C26" s="277"/>
      <c r="D26" s="188"/>
      <c r="E26" s="282"/>
      <c r="F26" s="215"/>
      <c r="J26" s="187"/>
      <c r="K26" s="188"/>
      <c r="L26" s="187"/>
      <c r="M26" s="187"/>
    </row>
    <row r="27" spans="2:13" s="198" customFormat="1" ht="14.85" hidden="1" customHeight="1" outlineLevel="1">
      <c r="B27" s="187"/>
      <c r="C27" s="277" t="s">
        <v>93</v>
      </c>
      <c r="D27" s="281" t="str">
        <f>'2.Rapport détaillé des coûts'!G26</f>
        <v>PE2XX-XXXX</v>
      </c>
      <c r="E27" s="282"/>
      <c r="F27" s="215"/>
      <c r="J27" s="818"/>
      <c r="K27" s="818"/>
      <c r="L27" s="187"/>
      <c r="M27" s="187"/>
    </row>
    <row r="28" spans="2:13" s="198" customFormat="1" ht="7.35" hidden="1" customHeight="1" outlineLevel="1">
      <c r="B28" s="187"/>
      <c r="C28" s="277"/>
      <c r="D28" s="188"/>
      <c r="E28" s="282"/>
      <c r="F28" s="215"/>
      <c r="J28" s="187"/>
      <c r="K28" s="188"/>
      <c r="L28" s="187"/>
      <c r="M28" s="187"/>
    </row>
    <row r="29" spans="2:13" s="198" customFormat="1" ht="14.85" hidden="1" customHeight="1" outlineLevel="1">
      <c r="B29" s="187"/>
      <c r="C29" s="277" t="s">
        <v>94</v>
      </c>
      <c r="D29" s="281" t="str">
        <f>'2.Rapport détaillé des coûts'!G28</f>
        <v>PE2XX-XXXX</v>
      </c>
      <c r="E29" s="282"/>
      <c r="F29" s="215"/>
      <c r="J29" s="818"/>
      <c r="K29" s="818"/>
      <c r="L29" s="187"/>
      <c r="M29" s="187"/>
    </row>
    <row r="30" spans="2:13" s="198" customFormat="1" ht="7.35" hidden="1" customHeight="1" outlineLevel="1">
      <c r="B30" s="187"/>
      <c r="C30" s="277"/>
      <c r="D30" s="188"/>
      <c r="E30" s="282"/>
      <c r="F30" s="215"/>
      <c r="J30" s="187"/>
      <c r="K30" s="188"/>
      <c r="L30" s="187"/>
      <c r="M30" s="187"/>
    </row>
    <row r="31" spans="2:13" s="198" customFormat="1" ht="14.85" hidden="1" customHeight="1" outlineLevel="1">
      <c r="B31" s="187"/>
      <c r="C31" s="277" t="s">
        <v>95</v>
      </c>
      <c r="D31" s="281" t="str">
        <f>'2.Rapport détaillé des coûts'!G30</f>
        <v>PE2XX-XXXX</v>
      </c>
      <c r="E31" s="282"/>
      <c r="F31" s="215"/>
      <c r="J31" s="818"/>
      <c r="K31" s="818"/>
      <c r="L31" s="187"/>
      <c r="M31" s="187"/>
    </row>
    <row r="32" spans="2:13" s="198" customFormat="1" ht="7.35" hidden="1" customHeight="1" outlineLevel="1">
      <c r="B32" s="187"/>
      <c r="C32" s="277"/>
      <c r="D32" s="188"/>
      <c r="E32" s="282"/>
      <c r="F32" s="215"/>
      <c r="J32" s="187"/>
      <c r="K32" s="188"/>
      <c r="L32" s="187"/>
      <c r="M32" s="187"/>
    </row>
    <row r="33" spans="2:13" s="198" customFormat="1" ht="14.85" hidden="1" customHeight="1" outlineLevel="1">
      <c r="B33" s="187"/>
      <c r="C33" s="277" t="s">
        <v>96</v>
      </c>
      <c r="D33" s="281" t="str">
        <f>'2.Rapport détaillé des coûts'!G32</f>
        <v>PE2XX-XXXX</v>
      </c>
      <c r="E33" s="282"/>
      <c r="F33" s="215"/>
      <c r="J33" s="818"/>
      <c r="K33" s="818"/>
      <c r="L33" s="187"/>
      <c r="M33" s="187"/>
    </row>
    <row r="34" spans="2:13" s="198" customFormat="1" ht="7.35" hidden="1" customHeight="1" outlineLevel="1">
      <c r="B34" s="187"/>
      <c r="C34" s="277"/>
      <c r="D34" s="188"/>
      <c r="E34" s="282"/>
      <c r="F34" s="215"/>
      <c r="J34" s="187"/>
      <c r="K34" s="188"/>
      <c r="L34" s="187"/>
      <c r="M34" s="187"/>
    </row>
    <row r="35" spans="2:13" s="198" customFormat="1" ht="14.85" hidden="1" customHeight="1" outlineLevel="1">
      <c r="B35" s="187"/>
      <c r="C35" s="277" t="s">
        <v>97</v>
      </c>
      <c r="D35" s="281" t="str">
        <f>'2.Rapport détaillé des coûts'!G34</f>
        <v>PE2XX-XXXX</v>
      </c>
      <c r="E35" s="282"/>
      <c r="F35" s="215"/>
      <c r="J35" s="818"/>
      <c r="K35" s="818"/>
      <c r="L35" s="187"/>
      <c r="M35" s="187"/>
    </row>
    <row r="36" spans="2:13" s="198" customFormat="1" ht="7.35" hidden="1" customHeight="1" outlineLevel="1">
      <c r="B36" s="187"/>
      <c r="C36" s="277"/>
      <c r="D36" s="188"/>
      <c r="E36" s="282"/>
      <c r="F36" s="215"/>
      <c r="J36" s="187"/>
      <c r="K36" s="188"/>
      <c r="L36" s="187"/>
      <c r="M36" s="187"/>
    </row>
    <row r="37" spans="2:13" s="198" customFormat="1" ht="14.85" hidden="1" customHeight="1" outlineLevel="1">
      <c r="B37" s="187"/>
      <c r="C37" s="277" t="s">
        <v>98</v>
      </c>
      <c r="D37" s="281" t="str">
        <f>'2.Rapport détaillé des coûts'!G36</f>
        <v>PE2XX-XXXX</v>
      </c>
      <c r="E37" s="282"/>
      <c r="F37" s="215"/>
      <c r="J37" s="818"/>
      <c r="K37" s="818"/>
      <c r="L37" s="187"/>
      <c r="M37" s="187"/>
    </row>
    <row r="38" spans="2:13" s="198" customFormat="1" ht="7.35" hidden="1" customHeight="1" outlineLevel="1">
      <c r="B38" s="187"/>
      <c r="C38" s="277"/>
      <c r="D38" s="188"/>
      <c r="E38" s="282"/>
      <c r="F38" s="215"/>
      <c r="J38" s="187"/>
      <c r="K38" s="188"/>
      <c r="L38" s="187"/>
      <c r="M38" s="187"/>
    </row>
    <row r="39" spans="2:13" s="198" customFormat="1" ht="14.85" hidden="1" customHeight="1" outlineLevel="1">
      <c r="B39" s="187"/>
      <c r="C39" s="277" t="s">
        <v>99</v>
      </c>
      <c r="D39" s="281" t="str">
        <f>'2.Rapport détaillé des coûts'!G38</f>
        <v>PE2XX-XXXX</v>
      </c>
      <c r="E39" s="282"/>
      <c r="F39" s="215"/>
      <c r="J39" s="818"/>
      <c r="K39" s="818"/>
      <c r="L39" s="187"/>
      <c r="M39" s="187"/>
    </row>
    <row r="40" spans="2:13" s="198" customFormat="1" ht="7.35" hidden="1" customHeight="1" outlineLevel="1">
      <c r="B40" s="187"/>
      <c r="C40" s="277"/>
      <c r="D40" s="188"/>
      <c r="E40" s="282"/>
      <c r="F40" s="215"/>
      <c r="J40" s="187"/>
      <c r="K40" s="188"/>
      <c r="L40" s="187"/>
      <c r="M40" s="187"/>
    </row>
    <row r="41" spans="2:13" s="198" customFormat="1" ht="14.85" hidden="1" customHeight="1" outlineLevel="1">
      <c r="B41" s="187"/>
      <c r="C41" s="277" t="s">
        <v>100</v>
      </c>
      <c r="D41" s="281" t="str">
        <f>'2.Rapport détaillé des coûts'!G40</f>
        <v>PE2XX-XXXX</v>
      </c>
      <c r="E41" s="282"/>
      <c r="F41" s="215"/>
      <c r="J41" s="818"/>
      <c r="K41" s="818"/>
      <c r="L41" s="187"/>
      <c r="M41" s="187"/>
    </row>
    <row r="42" spans="2:13" s="198" customFormat="1" ht="7.35" hidden="1" customHeight="1" outlineLevel="1">
      <c r="B42" s="187"/>
      <c r="C42" s="277"/>
      <c r="D42" s="188"/>
      <c r="E42" s="282"/>
      <c r="F42" s="215"/>
      <c r="J42" s="187"/>
      <c r="K42" s="188"/>
      <c r="L42" s="187"/>
      <c r="M42" s="187"/>
    </row>
    <row r="43" spans="2:13" s="198" customFormat="1" ht="14.85" hidden="1" customHeight="1" outlineLevel="1">
      <c r="B43" s="187"/>
      <c r="C43" s="277" t="s">
        <v>101</v>
      </c>
      <c r="D43" s="281" t="str">
        <f>'2.Rapport détaillé des coûts'!G42</f>
        <v>PE2XX-XXXX</v>
      </c>
      <c r="E43" s="282"/>
      <c r="F43" s="215"/>
      <c r="J43" s="818"/>
      <c r="K43" s="818"/>
      <c r="L43" s="187"/>
      <c r="M43" s="187"/>
    </row>
    <row r="44" spans="2:13" s="198" customFormat="1" ht="7.35" hidden="1" customHeight="1" outlineLevel="1">
      <c r="B44" s="187"/>
      <c r="C44" s="277"/>
      <c r="D44" s="188"/>
      <c r="E44" s="282"/>
      <c r="F44" s="215"/>
      <c r="J44" s="187"/>
      <c r="K44" s="188"/>
      <c r="L44" s="187"/>
      <c r="M44" s="187"/>
    </row>
    <row r="45" spans="2:13" s="198" customFormat="1" ht="14.85" hidden="1" customHeight="1" outlineLevel="1">
      <c r="B45" s="187"/>
      <c r="C45" s="277" t="s">
        <v>102</v>
      </c>
      <c r="D45" s="281" t="str">
        <f>'2.Rapport détaillé des coûts'!G44</f>
        <v>PE2XX-XXXX</v>
      </c>
      <c r="E45" s="282"/>
      <c r="F45" s="215"/>
      <c r="J45" s="818"/>
      <c r="K45" s="818"/>
      <c r="L45" s="187"/>
      <c r="M45" s="187"/>
    </row>
    <row r="46" spans="2:13" s="198" customFormat="1" ht="7.35" hidden="1" customHeight="1" outlineLevel="1">
      <c r="B46" s="187"/>
      <c r="C46" s="277"/>
      <c r="D46" s="188"/>
      <c r="E46" s="282"/>
      <c r="F46" s="215"/>
      <c r="J46" s="187"/>
      <c r="K46" s="188"/>
      <c r="L46" s="187"/>
      <c r="M46" s="187"/>
    </row>
    <row r="47" spans="2:13" s="198" customFormat="1" ht="14.85" hidden="1" customHeight="1" outlineLevel="1">
      <c r="B47" s="187"/>
      <c r="C47" s="277" t="s">
        <v>103</v>
      </c>
      <c r="D47" s="281" t="str">
        <f>'2.Rapport détaillé des coûts'!G46</f>
        <v>PE2XX-XXXX</v>
      </c>
      <c r="E47" s="282"/>
      <c r="F47" s="215"/>
      <c r="J47" s="818"/>
      <c r="K47" s="818"/>
      <c r="L47" s="187"/>
      <c r="M47" s="187"/>
    </row>
    <row r="48" spans="2:13" ht="13.5" customHeight="1" collapsed="1">
      <c r="B48" s="50"/>
      <c r="C48" s="283"/>
      <c r="D48" s="284"/>
      <c r="E48" s="285"/>
      <c r="F48" s="61"/>
      <c r="J48" s="280"/>
      <c r="K48" s="280"/>
    </row>
    <row r="49" spans="1:13" ht="17.399999999999999">
      <c r="B49" s="50"/>
      <c r="C49" s="98" t="s">
        <v>180</v>
      </c>
      <c r="D49" s="61"/>
      <c r="E49" s="61"/>
      <c r="F49" s="61"/>
      <c r="J49" s="61"/>
      <c r="K49" s="61"/>
      <c r="L49" s="61"/>
    </row>
    <row r="50" spans="1:13" ht="14.1" customHeight="1">
      <c r="A50" s="198"/>
      <c r="B50" s="72"/>
      <c r="C50" s="72"/>
      <c r="D50" s="72"/>
      <c r="E50" s="72"/>
      <c r="F50" s="72"/>
      <c r="G50" s="72"/>
      <c r="H50" s="72"/>
      <c r="I50" s="187"/>
      <c r="J50" s="72"/>
      <c r="K50" s="72"/>
      <c r="L50" s="72"/>
      <c r="M50" s="51" t="s">
        <v>6</v>
      </c>
    </row>
    <row r="51" spans="1:13">
      <c r="A51" s="198"/>
      <c r="I51" s="1"/>
      <c r="M51" s="143" t="s">
        <v>281</v>
      </c>
    </row>
    <row r="52" spans="1:13" ht="14.1" customHeight="1">
      <c r="A52" s="198"/>
      <c r="B52" s="286"/>
      <c r="C52" s="145" t="s">
        <v>282</v>
      </c>
      <c r="D52" s="286"/>
      <c r="E52" s="286"/>
      <c r="F52" s="286"/>
      <c r="G52" s="286"/>
      <c r="H52" s="286"/>
      <c r="I52" s="286"/>
      <c r="J52" s="286"/>
      <c r="K52" s="286"/>
      <c r="L52" s="286"/>
      <c r="M52" s="286"/>
    </row>
    <row r="53" spans="1:13" ht="6.6" customHeight="1">
      <c r="A53" s="198"/>
      <c r="B53" s="111"/>
      <c r="C53" s="111"/>
      <c r="D53" s="111"/>
      <c r="E53" s="111"/>
      <c r="F53" s="111"/>
      <c r="G53" s="111"/>
      <c r="H53" s="111"/>
      <c r="I53" s="111"/>
      <c r="J53" s="111"/>
      <c r="K53" s="111"/>
      <c r="L53" s="111"/>
      <c r="M53" s="111"/>
    </row>
    <row r="54" spans="1:13" ht="29.25" customHeight="1" thickBot="1">
      <c r="A54" s="198"/>
      <c r="B54" s="111"/>
      <c r="C54" s="133" t="s">
        <v>201</v>
      </c>
      <c r="D54" s="134" t="str">
        <f>IF('1.Demande d''admissibilité'!F36="","",'1.Demande d''admissibilité'!F36)</f>
        <v>Test nom bâtiment 1</v>
      </c>
      <c r="E54" s="135"/>
      <c r="F54" s="135"/>
      <c r="G54" s="135"/>
      <c r="H54" s="135"/>
      <c r="I54" s="135"/>
      <c r="J54" s="135"/>
      <c r="K54" s="135"/>
      <c r="L54" s="136" t="str">
        <f>D9</f>
        <v>PE2XX-XXXX</v>
      </c>
      <c r="M54" s="111"/>
    </row>
    <row r="55" spans="1:13" ht="28.35" customHeight="1">
      <c r="A55" s="198"/>
      <c r="B55" s="111"/>
      <c r="C55" s="821" t="s">
        <v>283</v>
      </c>
      <c r="D55" s="816" t="s">
        <v>284</v>
      </c>
      <c r="E55" s="816" t="s">
        <v>285</v>
      </c>
      <c r="F55" s="816" t="s">
        <v>286</v>
      </c>
      <c r="G55" s="826" t="s">
        <v>287</v>
      </c>
      <c r="H55" s="821"/>
      <c r="I55" s="816" t="s">
        <v>288</v>
      </c>
      <c r="J55" s="287" t="s">
        <v>289</v>
      </c>
      <c r="K55" s="287" t="s">
        <v>290</v>
      </c>
      <c r="L55" s="288" t="s">
        <v>291</v>
      </c>
      <c r="M55" s="52"/>
    </row>
    <row r="56" spans="1:13" ht="14.4" thickBot="1">
      <c r="A56" s="198"/>
      <c r="B56" s="111"/>
      <c r="C56" s="822"/>
      <c r="D56" s="817"/>
      <c r="E56" s="817"/>
      <c r="F56" s="817"/>
      <c r="G56" s="824"/>
      <c r="H56" s="825"/>
      <c r="I56" s="817"/>
      <c r="J56" s="289" t="s">
        <v>292</v>
      </c>
      <c r="K56" s="289" t="s">
        <v>293</v>
      </c>
      <c r="L56" s="290" t="s">
        <v>294</v>
      </c>
      <c r="M56" s="52"/>
    </row>
    <row r="57" spans="1:13">
      <c r="A57" s="198"/>
      <c r="B57" s="111"/>
      <c r="C57" s="291"/>
      <c r="D57" s="292"/>
      <c r="E57" s="293"/>
      <c r="F57" s="294"/>
      <c r="G57" s="810"/>
      <c r="H57" s="811"/>
      <c r="I57" s="293"/>
      <c r="J57" s="293"/>
      <c r="K57" s="295"/>
      <c r="L57" s="296">
        <f>J57*K57</f>
        <v>0</v>
      </c>
      <c r="M57" s="111"/>
    </row>
    <row r="58" spans="1:13">
      <c r="A58" s="198"/>
      <c r="B58" s="111"/>
      <c r="C58" s="297"/>
      <c r="D58" s="298"/>
      <c r="E58" s="299"/>
      <c r="F58" s="300"/>
      <c r="G58" s="812"/>
      <c r="H58" s="813"/>
      <c r="I58" s="299"/>
      <c r="J58" s="299"/>
      <c r="K58" s="301"/>
      <c r="L58" s="302">
        <f>J58*K58</f>
        <v>0</v>
      </c>
      <c r="M58" s="111"/>
    </row>
    <row r="59" spans="1:13">
      <c r="A59" s="198"/>
      <c r="B59" s="111"/>
      <c r="C59" s="297"/>
      <c r="D59" s="298"/>
      <c r="E59" s="299"/>
      <c r="F59" s="300"/>
      <c r="G59" s="812"/>
      <c r="H59" s="813"/>
      <c r="I59" s="299"/>
      <c r="J59" s="299"/>
      <c r="K59" s="301"/>
      <c r="L59" s="302">
        <f>J59*K59</f>
        <v>0</v>
      </c>
      <c r="M59" s="111"/>
    </row>
    <row r="60" spans="1:13">
      <c r="A60" s="198"/>
      <c r="B60" s="111"/>
      <c r="C60" s="297"/>
      <c r="D60" s="298"/>
      <c r="E60" s="299"/>
      <c r="F60" s="300"/>
      <c r="G60" s="812"/>
      <c r="H60" s="813"/>
      <c r="I60" s="299"/>
      <c r="J60" s="299"/>
      <c r="K60" s="301"/>
      <c r="L60" s="302">
        <f>J60*K60</f>
        <v>0</v>
      </c>
      <c r="M60" s="111"/>
    </row>
    <row r="61" spans="1:13">
      <c r="A61" s="198"/>
      <c r="B61" s="111"/>
      <c r="C61" s="297"/>
      <c r="D61" s="298"/>
      <c r="E61" s="299"/>
      <c r="F61" s="300"/>
      <c r="G61" s="812"/>
      <c r="H61" s="813"/>
      <c r="I61" s="299"/>
      <c r="J61" s="299"/>
      <c r="K61" s="301"/>
      <c r="L61" s="302">
        <f>J61*K61</f>
        <v>0</v>
      </c>
      <c r="M61" s="111"/>
    </row>
    <row r="62" spans="1:13">
      <c r="A62" s="198"/>
      <c r="B62" s="111"/>
      <c r="C62" s="297"/>
      <c r="D62" s="298"/>
      <c r="E62" s="299"/>
      <c r="F62" s="300"/>
      <c r="G62" s="812"/>
      <c r="H62" s="813"/>
      <c r="I62" s="299"/>
      <c r="J62" s="299"/>
      <c r="K62" s="301"/>
      <c r="L62" s="302">
        <f t="shared" ref="L62:L63" si="0">J62*K62</f>
        <v>0</v>
      </c>
      <c r="M62" s="111"/>
    </row>
    <row r="63" spans="1:13">
      <c r="A63" s="198"/>
      <c r="B63" s="111"/>
      <c r="C63" s="297"/>
      <c r="D63" s="298"/>
      <c r="E63" s="299"/>
      <c r="F63" s="300"/>
      <c r="G63" s="812"/>
      <c r="H63" s="813"/>
      <c r="I63" s="299"/>
      <c r="J63" s="299"/>
      <c r="K63" s="301"/>
      <c r="L63" s="302">
        <f t="shared" si="0"/>
        <v>0</v>
      </c>
      <c r="M63" s="111"/>
    </row>
    <row r="64" spans="1:13" ht="14.4" thickBot="1">
      <c r="A64" s="198"/>
      <c r="B64" s="111"/>
      <c r="C64" s="303"/>
      <c r="D64" s="304"/>
      <c r="E64" s="305"/>
      <c r="F64" s="306"/>
      <c r="G64" s="814"/>
      <c r="H64" s="815"/>
      <c r="I64" s="305"/>
      <c r="J64" s="305"/>
      <c r="K64" s="307"/>
      <c r="L64" s="308">
        <f>J64*K64</f>
        <v>0</v>
      </c>
      <c r="M64" s="111"/>
    </row>
    <row r="65" spans="1:13" ht="14.4" thickBot="1">
      <c r="A65" s="198"/>
      <c r="B65" s="111"/>
      <c r="C65" s="111"/>
      <c r="D65" s="119"/>
      <c r="E65" s="309"/>
      <c r="F65" s="309"/>
      <c r="G65" s="309"/>
      <c r="H65" s="309"/>
      <c r="I65" s="309"/>
      <c r="J65" s="309"/>
      <c r="K65" s="310" t="s">
        <v>295</v>
      </c>
      <c r="L65" s="311">
        <f>SUM(L57:L64)</f>
        <v>0</v>
      </c>
      <c r="M65" s="52"/>
    </row>
    <row r="66" spans="1:13" ht="14.1" customHeight="1">
      <c r="A66" s="198"/>
      <c r="B66" s="111"/>
      <c r="C66" s="111"/>
      <c r="D66" s="119"/>
      <c r="E66" s="309"/>
      <c r="F66" s="309"/>
      <c r="G66" s="309"/>
      <c r="H66" s="309"/>
      <c r="I66" s="309"/>
      <c r="J66" s="309"/>
      <c r="K66" s="310" t="s">
        <v>296</v>
      </c>
      <c r="L66" s="312"/>
      <c r="M66" s="52"/>
    </row>
    <row r="67" spans="1:13" ht="14.1" customHeight="1">
      <c r="A67" s="198"/>
      <c r="B67" s="111"/>
      <c r="C67" s="111"/>
      <c r="D67" s="119"/>
      <c r="E67" s="309"/>
      <c r="F67" s="309"/>
      <c r="G67" s="309"/>
      <c r="H67" s="309"/>
      <c r="I67" s="309"/>
      <c r="J67" s="309"/>
      <c r="K67" s="310" t="s">
        <v>297</v>
      </c>
      <c r="L67" s="313"/>
      <c r="M67" s="52"/>
    </row>
    <row r="68" spans="1:13" ht="14.1" customHeight="1" thickBot="1">
      <c r="A68" s="198"/>
      <c r="B68" s="111"/>
      <c r="C68" s="111"/>
      <c r="D68" s="119"/>
      <c r="E68" s="309"/>
      <c r="F68" s="309"/>
      <c r="G68" s="309"/>
      <c r="H68" s="309"/>
      <c r="I68" s="309"/>
      <c r="J68" s="309"/>
      <c r="K68" s="310" t="s">
        <v>208</v>
      </c>
      <c r="L68" s="314"/>
      <c r="M68" s="52"/>
    </row>
    <row r="69" spans="1:13" ht="6.6" customHeight="1">
      <c r="A69" s="198"/>
      <c r="B69" s="111"/>
      <c r="C69" s="52"/>
      <c r="D69" s="54"/>
      <c r="E69" s="66"/>
      <c r="F69" s="66"/>
      <c r="G69" s="66"/>
      <c r="H69" s="66"/>
      <c r="I69" s="66"/>
      <c r="J69" s="66"/>
      <c r="K69" s="66"/>
      <c r="L69" s="66"/>
      <c r="M69" s="52"/>
    </row>
    <row r="70" spans="1:13" ht="29.25" hidden="1" customHeight="1" outlineLevel="1" thickBot="1">
      <c r="A70" s="198"/>
      <c r="B70" s="111"/>
      <c r="C70" s="133" t="s">
        <v>209</v>
      </c>
      <c r="D70" s="134" t="str">
        <f>IF('1.Demande d''admissibilité'!C52="","",'1.Demande d''admissibilité'!C52)</f>
        <v>Test nom bâtiment 2</v>
      </c>
      <c r="E70" s="135"/>
      <c r="F70" s="135"/>
      <c r="G70" s="135"/>
      <c r="H70" s="135"/>
      <c r="I70" s="135"/>
      <c r="J70" s="135"/>
      <c r="K70" s="135"/>
      <c r="L70" s="135" t="str">
        <f>D11</f>
        <v>PE2XX-XXXX</v>
      </c>
      <c r="M70" s="111"/>
    </row>
    <row r="71" spans="1:13" ht="26.4" hidden="1" outlineLevel="1">
      <c r="A71" s="198"/>
      <c r="B71" s="111"/>
      <c r="C71" s="822" t="s">
        <v>283</v>
      </c>
      <c r="D71" s="817" t="s">
        <v>284</v>
      </c>
      <c r="E71" s="817" t="s">
        <v>285</v>
      </c>
      <c r="F71" s="817" t="s">
        <v>286</v>
      </c>
      <c r="G71" s="823" t="s">
        <v>287</v>
      </c>
      <c r="H71" s="822"/>
      <c r="I71" s="817" t="s">
        <v>288</v>
      </c>
      <c r="J71" s="315" t="s">
        <v>289</v>
      </c>
      <c r="K71" s="315" t="s">
        <v>290</v>
      </c>
      <c r="L71" s="316" t="s">
        <v>291</v>
      </c>
      <c r="M71" s="52"/>
    </row>
    <row r="72" spans="1:13" ht="14.4" hidden="1" outlineLevel="1" thickBot="1">
      <c r="A72" s="198"/>
      <c r="B72" s="111"/>
      <c r="C72" s="822"/>
      <c r="D72" s="817"/>
      <c r="E72" s="817"/>
      <c r="F72" s="817"/>
      <c r="G72" s="824"/>
      <c r="H72" s="825"/>
      <c r="I72" s="817"/>
      <c r="J72" s="289" t="s">
        <v>292</v>
      </c>
      <c r="K72" s="289" t="s">
        <v>293</v>
      </c>
      <c r="L72" s="290" t="s">
        <v>294</v>
      </c>
      <c r="M72" s="111"/>
    </row>
    <row r="73" spans="1:13" hidden="1" outlineLevel="1">
      <c r="A73" s="198"/>
      <c r="B73" s="111"/>
      <c r="C73" s="291"/>
      <c r="D73" s="292"/>
      <c r="E73" s="293"/>
      <c r="F73" s="294"/>
      <c r="G73" s="810"/>
      <c r="H73" s="811"/>
      <c r="I73" s="293"/>
      <c r="J73" s="293"/>
      <c r="K73" s="294"/>
      <c r="L73" s="317">
        <f>J73*K73</f>
        <v>0</v>
      </c>
      <c r="M73" s="111"/>
    </row>
    <row r="74" spans="1:13" hidden="1" outlineLevel="1">
      <c r="A74" s="198"/>
      <c r="B74" s="111"/>
      <c r="C74" s="297"/>
      <c r="D74" s="298"/>
      <c r="E74" s="299"/>
      <c r="F74" s="300"/>
      <c r="G74" s="812"/>
      <c r="H74" s="813"/>
      <c r="I74" s="299"/>
      <c r="J74" s="299"/>
      <c r="K74" s="300"/>
      <c r="L74" s="317">
        <f>J74*K74</f>
        <v>0</v>
      </c>
      <c r="M74" s="111"/>
    </row>
    <row r="75" spans="1:13" hidden="1" outlineLevel="1">
      <c r="A75" s="198"/>
      <c r="B75" s="111"/>
      <c r="C75" s="297"/>
      <c r="D75" s="298"/>
      <c r="E75" s="299"/>
      <c r="F75" s="300"/>
      <c r="G75" s="812"/>
      <c r="H75" s="813"/>
      <c r="I75" s="299"/>
      <c r="J75" s="299"/>
      <c r="K75" s="300"/>
      <c r="L75" s="317">
        <f t="shared" ref="L75:L79" si="1">J75*K75</f>
        <v>0</v>
      </c>
      <c r="M75" s="111"/>
    </row>
    <row r="76" spans="1:13" hidden="1" outlineLevel="1">
      <c r="A76" s="198"/>
      <c r="B76" s="111"/>
      <c r="C76" s="297"/>
      <c r="D76" s="298"/>
      <c r="E76" s="299"/>
      <c r="F76" s="300"/>
      <c r="G76" s="812"/>
      <c r="H76" s="813"/>
      <c r="I76" s="299"/>
      <c r="J76" s="299"/>
      <c r="K76" s="300"/>
      <c r="L76" s="317">
        <f t="shared" si="1"/>
        <v>0</v>
      </c>
      <c r="M76" s="111"/>
    </row>
    <row r="77" spans="1:13" hidden="1" outlineLevel="1">
      <c r="A77" s="198"/>
      <c r="B77" s="111"/>
      <c r="C77" s="297"/>
      <c r="D77" s="298"/>
      <c r="E77" s="299"/>
      <c r="F77" s="300"/>
      <c r="G77" s="812"/>
      <c r="H77" s="813"/>
      <c r="I77" s="299"/>
      <c r="J77" s="299"/>
      <c r="K77" s="300"/>
      <c r="L77" s="317">
        <f t="shared" si="1"/>
        <v>0</v>
      </c>
      <c r="M77" s="111"/>
    </row>
    <row r="78" spans="1:13" hidden="1" outlineLevel="1">
      <c r="A78" s="198"/>
      <c r="B78" s="111"/>
      <c r="C78" s="297"/>
      <c r="D78" s="298"/>
      <c r="E78" s="299"/>
      <c r="F78" s="300"/>
      <c r="G78" s="812"/>
      <c r="H78" s="813"/>
      <c r="I78" s="299"/>
      <c r="J78" s="299"/>
      <c r="K78" s="300"/>
      <c r="L78" s="317">
        <f>J78*K78</f>
        <v>0</v>
      </c>
      <c r="M78" s="111"/>
    </row>
    <row r="79" spans="1:13" hidden="1" outlineLevel="1">
      <c r="A79" s="198"/>
      <c r="B79" s="111"/>
      <c r="C79" s="297"/>
      <c r="D79" s="298"/>
      <c r="E79" s="299"/>
      <c r="F79" s="300"/>
      <c r="G79" s="812"/>
      <c r="H79" s="813"/>
      <c r="I79" s="299"/>
      <c r="J79" s="299"/>
      <c r="K79" s="300"/>
      <c r="L79" s="317">
        <f t="shared" si="1"/>
        <v>0</v>
      </c>
      <c r="M79" s="111"/>
    </row>
    <row r="80" spans="1:13" ht="14.4" hidden="1" outlineLevel="1" thickBot="1">
      <c r="A80" s="198"/>
      <c r="B80" s="111"/>
      <c r="C80" s="303"/>
      <c r="D80" s="304"/>
      <c r="E80" s="305"/>
      <c r="F80" s="306"/>
      <c r="G80" s="814"/>
      <c r="H80" s="815"/>
      <c r="I80" s="305"/>
      <c r="J80" s="305"/>
      <c r="K80" s="306"/>
      <c r="L80" s="317">
        <f>J80*K80</f>
        <v>0</v>
      </c>
      <c r="M80" s="111"/>
    </row>
    <row r="81" spans="1:13" ht="14.4" hidden="1" outlineLevel="1" thickBot="1">
      <c r="A81" s="198"/>
      <c r="B81" s="111"/>
      <c r="C81" s="111"/>
      <c r="D81" s="119"/>
      <c r="E81" s="309"/>
      <c r="F81" s="309"/>
      <c r="G81" s="309"/>
      <c r="H81" s="309"/>
      <c r="I81" s="309"/>
      <c r="J81" s="309"/>
      <c r="K81" s="310" t="s">
        <v>295</v>
      </c>
      <c r="L81" s="318">
        <f>SUM(L73:L80)</f>
        <v>0</v>
      </c>
      <c r="M81" s="111"/>
    </row>
    <row r="82" spans="1:13" hidden="1" outlineLevel="1">
      <c r="A82" s="198"/>
      <c r="B82" s="111"/>
      <c r="C82" s="111"/>
      <c r="D82" s="119"/>
      <c r="E82" s="309"/>
      <c r="F82" s="309"/>
      <c r="G82" s="309"/>
      <c r="H82" s="309"/>
      <c r="I82" s="309"/>
      <c r="J82" s="309"/>
      <c r="K82" s="310" t="s">
        <v>296</v>
      </c>
      <c r="L82" s="312"/>
      <c r="M82" s="111"/>
    </row>
    <row r="83" spans="1:13" hidden="1" outlineLevel="1">
      <c r="A83" s="198"/>
      <c r="B83" s="111"/>
      <c r="C83" s="111"/>
      <c r="D83" s="119"/>
      <c r="E83" s="309"/>
      <c r="F83" s="309"/>
      <c r="G83" s="309"/>
      <c r="H83" s="309"/>
      <c r="I83" s="309"/>
      <c r="J83" s="309"/>
      <c r="K83" s="310" t="s">
        <v>297</v>
      </c>
      <c r="L83" s="313"/>
      <c r="M83" s="111"/>
    </row>
    <row r="84" spans="1:13" ht="14.4" hidden="1" outlineLevel="1" thickBot="1">
      <c r="A84" s="198"/>
      <c r="B84" s="111"/>
      <c r="C84" s="111"/>
      <c r="D84" s="119"/>
      <c r="E84" s="309"/>
      <c r="F84" s="309"/>
      <c r="G84" s="309"/>
      <c r="H84" s="309"/>
      <c r="I84" s="309"/>
      <c r="J84" s="309"/>
      <c r="K84" s="310" t="s">
        <v>208</v>
      </c>
      <c r="L84" s="314"/>
      <c r="M84" s="52"/>
    </row>
    <row r="85" spans="1:13" ht="14.1" hidden="1" customHeight="1" outlineLevel="1">
      <c r="A85" s="198"/>
      <c r="B85" s="111"/>
      <c r="C85" s="52"/>
      <c r="D85" s="54"/>
      <c r="E85" s="66"/>
      <c r="F85" s="66"/>
      <c r="G85" s="66"/>
      <c r="H85" s="66"/>
      <c r="I85" s="66"/>
      <c r="J85" s="66"/>
      <c r="K85" s="66"/>
      <c r="L85" s="66"/>
      <c r="M85" s="52"/>
    </row>
    <row r="86" spans="1:13" ht="29.25" hidden="1" customHeight="1" outlineLevel="2" thickBot="1">
      <c r="A86" s="198"/>
      <c r="B86" s="111"/>
      <c r="C86" s="133" t="s">
        <v>210</v>
      </c>
      <c r="D86" s="134" t="str">
        <f>IF('1.Demande d''admissibilité'!C53="","",'1.Demande d''admissibilité'!C53)</f>
        <v/>
      </c>
      <c r="E86" s="135"/>
      <c r="F86" s="135"/>
      <c r="G86" s="135"/>
      <c r="H86" s="135"/>
      <c r="I86" s="135"/>
      <c r="J86" s="135"/>
      <c r="K86" s="135"/>
      <c r="L86" s="135" t="str">
        <f>D13</f>
        <v>PE2XX-XXXX</v>
      </c>
      <c r="M86" s="111"/>
    </row>
    <row r="87" spans="1:13" ht="28.35" hidden="1" customHeight="1" outlineLevel="2">
      <c r="A87" s="198"/>
      <c r="B87" s="111"/>
      <c r="C87" s="805" t="s">
        <v>283</v>
      </c>
      <c r="D87" s="808" t="s">
        <v>284</v>
      </c>
      <c r="E87" s="808" t="s">
        <v>298</v>
      </c>
      <c r="F87" s="808" t="s">
        <v>286</v>
      </c>
      <c r="G87" s="804" t="s">
        <v>287</v>
      </c>
      <c r="H87" s="805"/>
      <c r="I87" s="808" t="s">
        <v>288</v>
      </c>
      <c r="J87" s="319" t="s">
        <v>289</v>
      </c>
      <c r="K87" s="319" t="s">
        <v>290</v>
      </c>
      <c r="L87" s="320" t="s">
        <v>291</v>
      </c>
      <c r="M87" s="52"/>
    </row>
    <row r="88" spans="1:13" ht="15" hidden="1" customHeight="1" outlineLevel="2" thickBot="1">
      <c r="A88" s="198"/>
      <c r="B88" s="111"/>
      <c r="C88" s="807"/>
      <c r="D88" s="809"/>
      <c r="E88" s="809"/>
      <c r="F88" s="809"/>
      <c r="G88" s="806"/>
      <c r="H88" s="807"/>
      <c r="I88" s="809"/>
      <c r="J88" s="321" t="s">
        <v>292</v>
      </c>
      <c r="K88" s="321" t="s">
        <v>293</v>
      </c>
      <c r="L88" s="322" t="s">
        <v>294</v>
      </c>
      <c r="M88" s="111"/>
    </row>
    <row r="89" spans="1:13" ht="13.35" hidden="1" customHeight="1" outlineLevel="2">
      <c r="A89" s="198"/>
      <c r="B89" s="111"/>
      <c r="C89" s="291"/>
      <c r="D89" s="292"/>
      <c r="E89" s="293"/>
      <c r="F89" s="294"/>
      <c r="G89" s="810"/>
      <c r="H89" s="811"/>
      <c r="I89" s="293"/>
      <c r="J89" s="293"/>
      <c r="K89" s="294"/>
      <c r="L89" s="317">
        <f>J89*K89</f>
        <v>0</v>
      </c>
      <c r="M89" s="111"/>
    </row>
    <row r="90" spans="1:13" ht="13.35" hidden="1" customHeight="1" outlineLevel="2">
      <c r="A90" s="198"/>
      <c r="B90" s="111"/>
      <c r="C90" s="297"/>
      <c r="D90" s="298"/>
      <c r="E90" s="299"/>
      <c r="F90" s="300"/>
      <c r="G90" s="812"/>
      <c r="H90" s="813"/>
      <c r="I90" s="299"/>
      <c r="J90" s="299"/>
      <c r="K90" s="300"/>
      <c r="L90" s="317">
        <f>J90*K90</f>
        <v>0</v>
      </c>
      <c r="M90" s="111"/>
    </row>
    <row r="91" spans="1:13" ht="13.35" hidden="1" customHeight="1" outlineLevel="2">
      <c r="A91" s="198"/>
      <c r="B91" s="111"/>
      <c r="C91" s="297"/>
      <c r="D91" s="298"/>
      <c r="E91" s="299"/>
      <c r="F91" s="300"/>
      <c r="G91" s="812"/>
      <c r="H91" s="813"/>
      <c r="I91" s="299"/>
      <c r="J91" s="299"/>
      <c r="K91" s="300"/>
      <c r="L91" s="317">
        <f t="shared" ref="L91:L95" si="2">J91*K91</f>
        <v>0</v>
      </c>
      <c r="M91" s="111"/>
    </row>
    <row r="92" spans="1:13" ht="13.35" hidden="1" customHeight="1" outlineLevel="2">
      <c r="A92" s="198"/>
      <c r="B92" s="111"/>
      <c r="C92" s="297"/>
      <c r="D92" s="298"/>
      <c r="E92" s="299"/>
      <c r="F92" s="300"/>
      <c r="G92" s="812"/>
      <c r="H92" s="813"/>
      <c r="I92" s="299"/>
      <c r="J92" s="299"/>
      <c r="K92" s="300"/>
      <c r="L92" s="317">
        <f t="shared" si="2"/>
        <v>0</v>
      </c>
      <c r="M92" s="111"/>
    </row>
    <row r="93" spans="1:13" ht="13.35" hidden="1" customHeight="1" outlineLevel="2">
      <c r="A93" s="198"/>
      <c r="B93" s="111"/>
      <c r="C93" s="297"/>
      <c r="D93" s="298"/>
      <c r="E93" s="299"/>
      <c r="F93" s="300"/>
      <c r="G93" s="812"/>
      <c r="H93" s="813"/>
      <c r="I93" s="299"/>
      <c r="J93" s="299"/>
      <c r="K93" s="300"/>
      <c r="L93" s="317">
        <f>J93*K93</f>
        <v>0</v>
      </c>
      <c r="M93" s="111"/>
    </row>
    <row r="94" spans="1:13" ht="13.35" hidden="1" customHeight="1" outlineLevel="2">
      <c r="A94" s="198"/>
      <c r="B94" s="111"/>
      <c r="C94" s="297"/>
      <c r="D94" s="298"/>
      <c r="E94" s="299"/>
      <c r="F94" s="300"/>
      <c r="G94" s="812"/>
      <c r="H94" s="813"/>
      <c r="I94" s="299"/>
      <c r="J94" s="299"/>
      <c r="K94" s="300"/>
      <c r="L94" s="317">
        <f t="shared" si="2"/>
        <v>0</v>
      </c>
      <c r="M94" s="111"/>
    </row>
    <row r="95" spans="1:13" ht="13.35" hidden="1" customHeight="1" outlineLevel="2">
      <c r="A95" s="198"/>
      <c r="B95" s="111"/>
      <c r="C95" s="297"/>
      <c r="D95" s="298"/>
      <c r="E95" s="299"/>
      <c r="F95" s="300"/>
      <c r="G95" s="812"/>
      <c r="H95" s="813"/>
      <c r="I95" s="299"/>
      <c r="J95" s="299"/>
      <c r="K95" s="300"/>
      <c r="L95" s="317">
        <f t="shared" si="2"/>
        <v>0</v>
      </c>
      <c r="M95" s="111"/>
    </row>
    <row r="96" spans="1:13" ht="13.35" hidden="1" customHeight="1" outlineLevel="2" thickBot="1">
      <c r="A96" s="198"/>
      <c r="B96" s="111"/>
      <c r="C96" s="303"/>
      <c r="D96" s="304"/>
      <c r="E96" s="305"/>
      <c r="F96" s="306"/>
      <c r="G96" s="814"/>
      <c r="H96" s="815"/>
      <c r="I96" s="305"/>
      <c r="J96" s="305"/>
      <c r="K96" s="306"/>
      <c r="L96" s="317">
        <f>J96*K96</f>
        <v>0</v>
      </c>
      <c r="M96" s="111"/>
    </row>
    <row r="97" spans="1:13" ht="13.35" hidden="1" customHeight="1" outlineLevel="2" thickBot="1">
      <c r="A97" s="198"/>
      <c r="B97" s="111"/>
      <c r="C97" s="111"/>
      <c r="D97" s="119"/>
      <c r="E97" s="309"/>
      <c r="F97" s="309"/>
      <c r="G97" s="309"/>
      <c r="H97" s="309"/>
      <c r="I97" s="309"/>
      <c r="J97" s="309"/>
      <c r="K97" s="310" t="s">
        <v>295</v>
      </c>
      <c r="L97" s="318">
        <f>SUM(L89:L96)</f>
        <v>0</v>
      </c>
      <c r="M97" s="111"/>
    </row>
    <row r="98" spans="1:13" ht="13.35" hidden="1" customHeight="1" outlineLevel="2">
      <c r="A98" s="198"/>
      <c r="B98" s="111"/>
      <c r="C98" s="111"/>
      <c r="D98" s="119"/>
      <c r="E98" s="309"/>
      <c r="F98" s="309"/>
      <c r="G98" s="309"/>
      <c r="H98" s="309"/>
      <c r="I98" s="309"/>
      <c r="J98" s="309"/>
      <c r="K98" s="310" t="s">
        <v>296</v>
      </c>
      <c r="L98" s="312"/>
      <c r="M98" s="111"/>
    </row>
    <row r="99" spans="1:13" ht="13.35" hidden="1" customHeight="1" outlineLevel="2">
      <c r="A99" s="198"/>
      <c r="B99" s="111"/>
      <c r="C99" s="111"/>
      <c r="D99" s="119"/>
      <c r="E99" s="309"/>
      <c r="F99" s="309"/>
      <c r="G99" s="309"/>
      <c r="H99" s="309"/>
      <c r="I99" s="309"/>
      <c r="J99" s="309"/>
      <c r="K99" s="310" t="s">
        <v>297</v>
      </c>
      <c r="L99" s="313"/>
      <c r="M99" s="52"/>
    </row>
    <row r="100" spans="1:13" ht="13.35" hidden="1" customHeight="1" outlineLevel="2" thickBot="1">
      <c r="A100" s="198"/>
      <c r="B100" s="111"/>
      <c r="C100" s="111"/>
      <c r="D100" s="119"/>
      <c r="E100" s="309"/>
      <c r="F100" s="309"/>
      <c r="G100" s="309"/>
      <c r="H100" s="309"/>
      <c r="I100" s="309"/>
      <c r="J100" s="309"/>
      <c r="K100" s="310" t="s">
        <v>208</v>
      </c>
      <c r="L100" s="314"/>
      <c r="M100" s="52"/>
    </row>
    <row r="101" spans="1:13" ht="14.1" hidden="1" customHeight="1" outlineLevel="1" collapsed="1">
      <c r="A101" s="198"/>
      <c r="B101" s="111"/>
      <c r="C101" s="52"/>
      <c r="D101" s="54"/>
      <c r="E101" s="66"/>
      <c r="F101" s="66"/>
      <c r="G101" s="66"/>
      <c r="H101" s="66"/>
      <c r="I101" s="66"/>
      <c r="J101" s="66"/>
      <c r="K101" s="66"/>
      <c r="L101" s="66"/>
      <c r="M101" s="52"/>
    </row>
    <row r="102" spans="1:13" ht="29.25" hidden="1" customHeight="1" outlineLevel="2" thickBot="1">
      <c r="A102" s="198"/>
      <c r="B102" s="111"/>
      <c r="C102" s="133" t="s">
        <v>211</v>
      </c>
      <c r="D102" s="134" t="str">
        <f>IF('1.Demande d''admissibilité'!C54="","",'1.Demande d''admissibilité'!C54)</f>
        <v/>
      </c>
      <c r="E102" s="135"/>
      <c r="F102" s="135"/>
      <c r="G102" s="135"/>
      <c r="H102" s="135"/>
      <c r="I102" s="135"/>
      <c r="J102" s="135"/>
      <c r="K102" s="135"/>
      <c r="L102" s="135" t="str">
        <f>D15</f>
        <v>PE2XX-XXXX</v>
      </c>
      <c r="M102" s="111"/>
    </row>
    <row r="103" spans="1:13" ht="28.35" hidden="1" customHeight="1" outlineLevel="2">
      <c r="A103" s="198"/>
      <c r="B103" s="111"/>
      <c r="C103" s="805" t="s">
        <v>283</v>
      </c>
      <c r="D103" s="808" t="s">
        <v>284</v>
      </c>
      <c r="E103" s="808" t="s">
        <v>298</v>
      </c>
      <c r="F103" s="808" t="s">
        <v>286</v>
      </c>
      <c r="G103" s="804" t="s">
        <v>287</v>
      </c>
      <c r="H103" s="805"/>
      <c r="I103" s="808" t="s">
        <v>288</v>
      </c>
      <c r="J103" s="319" t="s">
        <v>289</v>
      </c>
      <c r="K103" s="319" t="s">
        <v>290</v>
      </c>
      <c r="L103" s="320" t="s">
        <v>291</v>
      </c>
      <c r="M103" s="52"/>
    </row>
    <row r="104" spans="1:13" ht="15" hidden="1" customHeight="1" outlineLevel="2" thickBot="1">
      <c r="A104" s="198"/>
      <c r="B104" s="111"/>
      <c r="C104" s="807"/>
      <c r="D104" s="809"/>
      <c r="E104" s="809"/>
      <c r="F104" s="809"/>
      <c r="G104" s="806"/>
      <c r="H104" s="807"/>
      <c r="I104" s="809"/>
      <c r="J104" s="321" t="s">
        <v>292</v>
      </c>
      <c r="K104" s="321" t="s">
        <v>293</v>
      </c>
      <c r="L104" s="322" t="s">
        <v>294</v>
      </c>
      <c r="M104" s="111"/>
    </row>
    <row r="105" spans="1:13" ht="13.35" hidden="1" customHeight="1" outlineLevel="2">
      <c r="A105" s="198"/>
      <c r="B105" s="111"/>
      <c r="C105" s="291"/>
      <c r="D105" s="292"/>
      <c r="E105" s="293"/>
      <c r="F105" s="294"/>
      <c r="G105" s="810"/>
      <c r="H105" s="811"/>
      <c r="I105" s="293"/>
      <c r="J105" s="293"/>
      <c r="K105" s="294"/>
      <c r="L105" s="317">
        <f>J105*K105</f>
        <v>0</v>
      </c>
      <c r="M105" s="111"/>
    </row>
    <row r="106" spans="1:13" ht="13.35" hidden="1" customHeight="1" outlineLevel="2">
      <c r="A106" s="198"/>
      <c r="B106" s="111"/>
      <c r="C106" s="297"/>
      <c r="D106" s="298"/>
      <c r="E106" s="299"/>
      <c r="F106" s="300"/>
      <c r="G106" s="812"/>
      <c r="H106" s="813"/>
      <c r="I106" s="299"/>
      <c r="J106" s="299"/>
      <c r="K106" s="300"/>
      <c r="L106" s="317">
        <f>J106*K106</f>
        <v>0</v>
      </c>
      <c r="M106" s="111"/>
    </row>
    <row r="107" spans="1:13" ht="13.35" hidden="1" customHeight="1" outlineLevel="2">
      <c r="A107" s="198"/>
      <c r="B107" s="111"/>
      <c r="C107" s="297"/>
      <c r="D107" s="298"/>
      <c r="E107" s="299"/>
      <c r="F107" s="300"/>
      <c r="G107" s="812"/>
      <c r="H107" s="813"/>
      <c r="I107" s="299"/>
      <c r="J107" s="299"/>
      <c r="K107" s="300"/>
      <c r="L107" s="317">
        <f t="shared" ref="L107:L111" si="3">J107*K107</f>
        <v>0</v>
      </c>
      <c r="M107" s="111"/>
    </row>
    <row r="108" spans="1:13" ht="13.35" hidden="1" customHeight="1" outlineLevel="2">
      <c r="A108" s="198"/>
      <c r="B108" s="111"/>
      <c r="C108" s="297"/>
      <c r="D108" s="298"/>
      <c r="E108" s="299"/>
      <c r="F108" s="300"/>
      <c r="G108" s="812"/>
      <c r="H108" s="813"/>
      <c r="I108" s="299"/>
      <c r="J108" s="299"/>
      <c r="K108" s="300"/>
      <c r="L108" s="317">
        <f t="shared" si="3"/>
        <v>0</v>
      </c>
      <c r="M108" s="111"/>
    </row>
    <row r="109" spans="1:13" ht="13.35" hidden="1" customHeight="1" outlineLevel="2">
      <c r="A109" s="198"/>
      <c r="B109" s="111"/>
      <c r="C109" s="297"/>
      <c r="D109" s="298"/>
      <c r="E109" s="299"/>
      <c r="F109" s="300"/>
      <c r="G109" s="812"/>
      <c r="H109" s="813"/>
      <c r="I109" s="299"/>
      <c r="J109" s="299"/>
      <c r="K109" s="300"/>
      <c r="L109" s="317">
        <f>J109*K109</f>
        <v>0</v>
      </c>
      <c r="M109" s="111"/>
    </row>
    <row r="110" spans="1:13" ht="13.35" hidden="1" customHeight="1" outlineLevel="2">
      <c r="A110" s="198"/>
      <c r="B110" s="111"/>
      <c r="C110" s="297"/>
      <c r="D110" s="298"/>
      <c r="E110" s="299"/>
      <c r="F110" s="300"/>
      <c r="G110" s="812"/>
      <c r="H110" s="813"/>
      <c r="I110" s="299"/>
      <c r="J110" s="299"/>
      <c r="K110" s="300"/>
      <c r="L110" s="317">
        <f t="shared" si="3"/>
        <v>0</v>
      </c>
      <c r="M110" s="111"/>
    </row>
    <row r="111" spans="1:13" ht="13.35" hidden="1" customHeight="1" outlineLevel="2">
      <c r="A111" s="198"/>
      <c r="B111" s="111"/>
      <c r="C111" s="297"/>
      <c r="D111" s="298"/>
      <c r="E111" s="299"/>
      <c r="F111" s="300"/>
      <c r="G111" s="812"/>
      <c r="H111" s="813"/>
      <c r="I111" s="299"/>
      <c r="J111" s="299"/>
      <c r="K111" s="300"/>
      <c r="L111" s="317">
        <f t="shared" si="3"/>
        <v>0</v>
      </c>
      <c r="M111" s="111"/>
    </row>
    <row r="112" spans="1:13" ht="13.35" hidden="1" customHeight="1" outlineLevel="2" thickBot="1">
      <c r="A112" s="198"/>
      <c r="B112" s="111"/>
      <c r="C112" s="303"/>
      <c r="D112" s="304"/>
      <c r="E112" s="305"/>
      <c r="F112" s="306"/>
      <c r="G112" s="814"/>
      <c r="H112" s="815"/>
      <c r="I112" s="305"/>
      <c r="J112" s="305"/>
      <c r="K112" s="306"/>
      <c r="L112" s="317">
        <f>J112*K112</f>
        <v>0</v>
      </c>
      <c r="M112" s="111"/>
    </row>
    <row r="113" spans="1:13" ht="13.35" hidden="1" customHeight="1" outlineLevel="2" thickBot="1">
      <c r="A113" s="198"/>
      <c r="B113" s="111"/>
      <c r="C113" s="111"/>
      <c r="D113" s="119"/>
      <c r="E113" s="309"/>
      <c r="F113" s="309"/>
      <c r="G113" s="309"/>
      <c r="H113" s="309"/>
      <c r="I113" s="309"/>
      <c r="J113" s="309"/>
      <c r="K113" s="310" t="s">
        <v>295</v>
      </c>
      <c r="L113" s="318">
        <f>SUM(L105:L112)</f>
        <v>0</v>
      </c>
      <c r="M113" s="111"/>
    </row>
    <row r="114" spans="1:13" ht="13.35" hidden="1" customHeight="1" outlineLevel="2">
      <c r="A114" s="198"/>
      <c r="B114" s="111"/>
      <c r="C114" s="111"/>
      <c r="D114" s="119"/>
      <c r="E114" s="309"/>
      <c r="F114" s="309"/>
      <c r="G114" s="309"/>
      <c r="H114" s="309"/>
      <c r="I114" s="309"/>
      <c r="J114" s="309"/>
      <c r="K114" s="310" t="s">
        <v>296</v>
      </c>
      <c r="L114" s="312"/>
      <c r="M114" s="111"/>
    </row>
    <row r="115" spans="1:13" ht="13.35" hidden="1" customHeight="1" outlineLevel="2">
      <c r="A115" s="198"/>
      <c r="B115" s="111"/>
      <c r="C115" s="111"/>
      <c r="D115" s="119"/>
      <c r="E115" s="309"/>
      <c r="F115" s="309"/>
      <c r="G115" s="309"/>
      <c r="H115" s="309"/>
      <c r="I115" s="309"/>
      <c r="J115" s="309"/>
      <c r="K115" s="310" t="s">
        <v>297</v>
      </c>
      <c r="L115" s="313"/>
      <c r="M115" s="111"/>
    </row>
    <row r="116" spans="1:13" ht="13.35" hidden="1" customHeight="1" outlineLevel="2" thickBot="1">
      <c r="A116" s="198"/>
      <c r="B116" s="111"/>
      <c r="C116" s="111"/>
      <c r="D116" s="119"/>
      <c r="E116" s="309"/>
      <c r="F116" s="309"/>
      <c r="G116" s="309"/>
      <c r="H116" s="309"/>
      <c r="I116" s="309"/>
      <c r="J116" s="309"/>
      <c r="K116" s="310" t="s">
        <v>208</v>
      </c>
      <c r="L116" s="314"/>
      <c r="M116" s="111"/>
    </row>
    <row r="117" spans="1:13" ht="14.1" hidden="1" customHeight="1" outlineLevel="1" collapsed="1">
      <c r="A117" s="198"/>
      <c r="B117" s="111"/>
      <c r="C117" s="52"/>
      <c r="D117" s="54"/>
      <c r="E117" s="66"/>
      <c r="F117" s="66"/>
      <c r="G117" s="66"/>
      <c r="H117" s="66"/>
      <c r="I117" s="66"/>
      <c r="J117" s="66"/>
      <c r="K117" s="66"/>
      <c r="L117" s="66"/>
      <c r="M117" s="52"/>
    </row>
    <row r="118" spans="1:13" ht="29.25" hidden="1" customHeight="1" outlineLevel="2" thickBot="1">
      <c r="A118" s="198"/>
      <c r="B118" s="111"/>
      <c r="C118" s="133" t="s">
        <v>212</v>
      </c>
      <c r="D118" s="134" t="str">
        <f>IF('1.Demande d''admissibilité'!C55="","",'1.Demande d''admissibilité'!C55)</f>
        <v/>
      </c>
      <c r="E118" s="135"/>
      <c r="F118" s="135"/>
      <c r="G118" s="135"/>
      <c r="H118" s="135"/>
      <c r="I118" s="135"/>
      <c r="J118" s="135"/>
      <c r="K118" s="135"/>
      <c r="L118" s="135" t="str">
        <f>D17</f>
        <v>PE2XX-XXXX</v>
      </c>
      <c r="M118" s="111"/>
    </row>
    <row r="119" spans="1:13" ht="28.35" hidden="1" customHeight="1" outlineLevel="2">
      <c r="A119" s="198"/>
      <c r="B119" s="111"/>
      <c r="C119" s="805" t="s">
        <v>283</v>
      </c>
      <c r="D119" s="808" t="s">
        <v>284</v>
      </c>
      <c r="E119" s="808" t="s">
        <v>298</v>
      </c>
      <c r="F119" s="808" t="s">
        <v>286</v>
      </c>
      <c r="G119" s="804" t="s">
        <v>287</v>
      </c>
      <c r="H119" s="805"/>
      <c r="I119" s="808" t="s">
        <v>288</v>
      </c>
      <c r="J119" s="319" t="s">
        <v>289</v>
      </c>
      <c r="K119" s="319" t="s">
        <v>290</v>
      </c>
      <c r="L119" s="320" t="s">
        <v>291</v>
      </c>
      <c r="M119" s="52"/>
    </row>
    <row r="120" spans="1:13" ht="15" hidden="1" customHeight="1" outlineLevel="2" thickBot="1">
      <c r="A120" s="198"/>
      <c r="B120" s="111"/>
      <c r="C120" s="807"/>
      <c r="D120" s="809"/>
      <c r="E120" s="809"/>
      <c r="F120" s="809"/>
      <c r="G120" s="806"/>
      <c r="H120" s="807"/>
      <c r="I120" s="809"/>
      <c r="J120" s="321" t="s">
        <v>292</v>
      </c>
      <c r="K120" s="321" t="s">
        <v>293</v>
      </c>
      <c r="L120" s="323" t="s">
        <v>294</v>
      </c>
      <c r="M120" s="111"/>
    </row>
    <row r="121" spans="1:13" ht="13.35" hidden="1" customHeight="1" outlineLevel="2">
      <c r="A121" s="198"/>
      <c r="B121" s="111"/>
      <c r="C121" s="291"/>
      <c r="D121" s="292"/>
      <c r="E121" s="293"/>
      <c r="F121" s="294"/>
      <c r="G121" s="810"/>
      <c r="H121" s="811"/>
      <c r="I121" s="293"/>
      <c r="J121" s="293"/>
      <c r="K121" s="294"/>
      <c r="L121" s="317">
        <f>J121*K121</f>
        <v>0</v>
      </c>
      <c r="M121" s="111"/>
    </row>
    <row r="122" spans="1:13" ht="13.35" hidden="1" customHeight="1" outlineLevel="2">
      <c r="A122" s="198"/>
      <c r="B122" s="111"/>
      <c r="C122" s="297"/>
      <c r="D122" s="298"/>
      <c r="E122" s="299"/>
      <c r="F122" s="300"/>
      <c r="G122" s="812"/>
      <c r="H122" s="813"/>
      <c r="I122" s="299"/>
      <c r="J122" s="299"/>
      <c r="K122" s="300"/>
      <c r="L122" s="317">
        <f>J122*K122</f>
        <v>0</v>
      </c>
      <c r="M122" s="111"/>
    </row>
    <row r="123" spans="1:13" ht="13.35" hidden="1" customHeight="1" outlineLevel="2">
      <c r="A123" s="198"/>
      <c r="B123" s="111"/>
      <c r="C123" s="297"/>
      <c r="D123" s="298"/>
      <c r="E123" s="299"/>
      <c r="F123" s="300"/>
      <c r="G123" s="812"/>
      <c r="H123" s="813"/>
      <c r="I123" s="299"/>
      <c r="J123" s="299"/>
      <c r="K123" s="300"/>
      <c r="L123" s="317">
        <f t="shared" ref="L123:L127" si="4">J123*K123</f>
        <v>0</v>
      </c>
      <c r="M123" s="111"/>
    </row>
    <row r="124" spans="1:13" ht="13.35" hidden="1" customHeight="1" outlineLevel="2">
      <c r="A124" s="198"/>
      <c r="B124" s="111"/>
      <c r="C124" s="297"/>
      <c r="D124" s="298"/>
      <c r="E124" s="299"/>
      <c r="F124" s="300"/>
      <c r="G124" s="812"/>
      <c r="H124" s="813"/>
      <c r="I124" s="299"/>
      <c r="J124" s="299"/>
      <c r="K124" s="300"/>
      <c r="L124" s="317">
        <f t="shared" si="4"/>
        <v>0</v>
      </c>
      <c r="M124" s="111"/>
    </row>
    <row r="125" spans="1:13" ht="13.35" hidden="1" customHeight="1" outlineLevel="2">
      <c r="A125" s="198"/>
      <c r="B125" s="111"/>
      <c r="C125" s="297"/>
      <c r="D125" s="298"/>
      <c r="E125" s="299"/>
      <c r="F125" s="300"/>
      <c r="G125" s="812"/>
      <c r="H125" s="813"/>
      <c r="I125" s="299"/>
      <c r="J125" s="299"/>
      <c r="K125" s="300"/>
      <c r="L125" s="317">
        <f>J125*K125</f>
        <v>0</v>
      </c>
      <c r="M125" s="111"/>
    </row>
    <row r="126" spans="1:13" ht="13.35" hidden="1" customHeight="1" outlineLevel="2">
      <c r="A126" s="198"/>
      <c r="B126" s="111"/>
      <c r="C126" s="297"/>
      <c r="D126" s="298"/>
      <c r="E126" s="299"/>
      <c r="F126" s="300"/>
      <c r="G126" s="812"/>
      <c r="H126" s="813"/>
      <c r="I126" s="299"/>
      <c r="J126" s="299"/>
      <c r="K126" s="300"/>
      <c r="L126" s="317">
        <f t="shared" si="4"/>
        <v>0</v>
      </c>
      <c r="M126" s="111"/>
    </row>
    <row r="127" spans="1:13" ht="13.35" hidden="1" customHeight="1" outlineLevel="2">
      <c r="A127" s="198"/>
      <c r="B127" s="111"/>
      <c r="C127" s="297"/>
      <c r="D127" s="298"/>
      <c r="E127" s="299"/>
      <c r="F127" s="300"/>
      <c r="G127" s="812"/>
      <c r="H127" s="813"/>
      <c r="I127" s="299"/>
      <c r="J127" s="299"/>
      <c r="K127" s="300"/>
      <c r="L127" s="317">
        <f t="shared" si="4"/>
        <v>0</v>
      </c>
      <c r="M127" s="111"/>
    </row>
    <row r="128" spans="1:13" ht="13.35" hidden="1" customHeight="1" outlineLevel="2" thickBot="1">
      <c r="A128" s="198"/>
      <c r="B128" s="111"/>
      <c r="C128" s="303"/>
      <c r="D128" s="304"/>
      <c r="E128" s="305"/>
      <c r="F128" s="306"/>
      <c r="G128" s="814"/>
      <c r="H128" s="815"/>
      <c r="I128" s="305"/>
      <c r="J128" s="305"/>
      <c r="K128" s="306"/>
      <c r="L128" s="317">
        <f>J128*K128</f>
        <v>0</v>
      </c>
      <c r="M128" s="111"/>
    </row>
    <row r="129" spans="1:13" ht="13.35" hidden="1" customHeight="1" outlineLevel="2" thickBot="1">
      <c r="A129" s="198"/>
      <c r="B129" s="111"/>
      <c r="C129" s="111"/>
      <c r="D129" s="119"/>
      <c r="E129" s="309"/>
      <c r="F129" s="309"/>
      <c r="G129" s="309"/>
      <c r="H129" s="309"/>
      <c r="I129" s="309"/>
      <c r="J129" s="309"/>
      <c r="K129" s="310" t="s">
        <v>295</v>
      </c>
      <c r="L129" s="318">
        <f>SUM(L121:L128)</f>
        <v>0</v>
      </c>
      <c r="M129" s="111"/>
    </row>
    <row r="130" spans="1:13" ht="13.35" hidden="1" customHeight="1" outlineLevel="2">
      <c r="A130" s="198"/>
      <c r="B130" s="111"/>
      <c r="C130" s="111"/>
      <c r="D130" s="119"/>
      <c r="E130" s="309"/>
      <c r="F130" s="309"/>
      <c r="G130" s="309"/>
      <c r="H130" s="309"/>
      <c r="I130" s="309"/>
      <c r="J130" s="309"/>
      <c r="K130" s="310" t="s">
        <v>296</v>
      </c>
      <c r="L130" s="312"/>
      <c r="M130" s="111"/>
    </row>
    <row r="131" spans="1:13" ht="13.35" hidden="1" customHeight="1" outlineLevel="2">
      <c r="A131" s="198"/>
      <c r="B131" s="111"/>
      <c r="C131" s="111"/>
      <c r="D131" s="119"/>
      <c r="E131" s="309"/>
      <c r="F131" s="309"/>
      <c r="G131" s="309"/>
      <c r="H131" s="309"/>
      <c r="I131" s="309"/>
      <c r="J131" s="309"/>
      <c r="K131" s="310" t="s">
        <v>297</v>
      </c>
      <c r="L131" s="313"/>
      <c r="M131" s="111"/>
    </row>
    <row r="132" spans="1:13" ht="13.35" hidden="1" customHeight="1" outlineLevel="2" thickBot="1">
      <c r="A132" s="198"/>
      <c r="B132" s="111"/>
      <c r="C132" s="111"/>
      <c r="D132" s="119"/>
      <c r="E132" s="309"/>
      <c r="F132" s="309"/>
      <c r="G132" s="309"/>
      <c r="H132" s="309"/>
      <c r="I132" s="309"/>
      <c r="J132" s="309"/>
      <c r="K132" s="310" t="s">
        <v>208</v>
      </c>
      <c r="L132" s="314"/>
      <c r="M132" s="52"/>
    </row>
    <row r="133" spans="1:13" ht="14.1" hidden="1" customHeight="1" outlineLevel="1" collapsed="1">
      <c r="A133" s="198"/>
      <c r="B133" s="111"/>
      <c r="C133" s="52"/>
      <c r="D133" s="54"/>
      <c r="E133" s="66"/>
      <c r="F133" s="66"/>
      <c r="G133" s="66"/>
      <c r="H133" s="66"/>
      <c r="I133" s="66"/>
      <c r="J133" s="66"/>
      <c r="K133" s="66"/>
      <c r="L133" s="66"/>
      <c r="M133" s="52"/>
    </row>
    <row r="134" spans="1:13" ht="29.25" hidden="1" customHeight="1" outlineLevel="2" thickBot="1">
      <c r="A134" s="198"/>
      <c r="B134" s="111"/>
      <c r="C134" s="133" t="s">
        <v>213</v>
      </c>
      <c r="D134" s="134" t="str">
        <f>IF('1.Demande d''admissibilité'!C56="","",'1.Demande d''admissibilité'!C56)</f>
        <v/>
      </c>
      <c r="E134" s="135"/>
      <c r="F134" s="135"/>
      <c r="G134" s="135"/>
      <c r="H134" s="135"/>
      <c r="I134" s="135"/>
      <c r="J134" s="135"/>
      <c r="K134" s="135"/>
      <c r="L134" s="135" t="str">
        <f>D19</f>
        <v>PE2XX-XXXX</v>
      </c>
      <c r="M134" s="111"/>
    </row>
    <row r="135" spans="1:13" ht="28.35" hidden="1" customHeight="1" outlineLevel="2">
      <c r="A135" s="198"/>
      <c r="B135" s="111"/>
      <c r="C135" s="805" t="s">
        <v>283</v>
      </c>
      <c r="D135" s="808" t="s">
        <v>284</v>
      </c>
      <c r="E135" s="808" t="s">
        <v>298</v>
      </c>
      <c r="F135" s="808" t="s">
        <v>286</v>
      </c>
      <c r="G135" s="804" t="s">
        <v>287</v>
      </c>
      <c r="H135" s="805"/>
      <c r="I135" s="808" t="s">
        <v>288</v>
      </c>
      <c r="J135" s="319" t="s">
        <v>289</v>
      </c>
      <c r="K135" s="319" t="s">
        <v>290</v>
      </c>
      <c r="L135" s="320" t="s">
        <v>291</v>
      </c>
      <c r="M135" s="52"/>
    </row>
    <row r="136" spans="1:13" ht="15" hidden="1" customHeight="1" outlineLevel="2" thickBot="1">
      <c r="A136" s="198"/>
      <c r="B136" s="111"/>
      <c r="C136" s="807"/>
      <c r="D136" s="809"/>
      <c r="E136" s="809"/>
      <c r="F136" s="809"/>
      <c r="G136" s="806"/>
      <c r="H136" s="807"/>
      <c r="I136" s="809"/>
      <c r="J136" s="321" t="s">
        <v>292</v>
      </c>
      <c r="K136" s="321" t="s">
        <v>293</v>
      </c>
      <c r="L136" s="323" t="s">
        <v>294</v>
      </c>
      <c r="M136" s="111"/>
    </row>
    <row r="137" spans="1:13" hidden="1" outlineLevel="2">
      <c r="A137" s="198"/>
      <c r="B137" s="111"/>
      <c r="C137" s="291"/>
      <c r="D137" s="292"/>
      <c r="E137" s="293"/>
      <c r="F137" s="294"/>
      <c r="G137" s="810"/>
      <c r="H137" s="811"/>
      <c r="I137" s="293"/>
      <c r="J137" s="293"/>
      <c r="K137" s="294"/>
      <c r="L137" s="317">
        <f>J137*K137</f>
        <v>0</v>
      </c>
      <c r="M137" s="111"/>
    </row>
    <row r="138" spans="1:13" hidden="1" outlineLevel="2">
      <c r="A138" s="198"/>
      <c r="B138" s="111"/>
      <c r="C138" s="297"/>
      <c r="D138" s="298"/>
      <c r="E138" s="299"/>
      <c r="F138" s="300"/>
      <c r="G138" s="812"/>
      <c r="H138" s="813"/>
      <c r="I138" s="299"/>
      <c r="J138" s="299"/>
      <c r="K138" s="300"/>
      <c r="L138" s="317">
        <f>J138*K138</f>
        <v>0</v>
      </c>
      <c r="M138" s="111"/>
    </row>
    <row r="139" spans="1:13" hidden="1" outlineLevel="2">
      <c r="A139" s="198"/>
      <c r="B139" s="111"/>
      <c r="C139" s="297"/>
      <c r="D139" s="298"/>
      <c r="E139" s="299"/>
      <c r="F139" s="300"/>
      <c r="G139" s="812"/>
      <c r="H139" s="813"/>
      <c r="I139" s="299"/>
      <c r="J139" s="299"/>
      <c r="K139" s="300"/>
      <c r="L139" s="317">
        <f t="shared" ref="L139:L143" si="5">J139*K139</f>
        <v>0</v>
      </c>
      <c r="M139" s="111"/>
    </row>
    <row r="140" spans="1:13" hidden="1" outlineLevel="2">
      <c r="A140" s="198"/>
      <c r="B140" s="111"/>
      <c r="C140" s="297"/>
      <c r="D140" s="298"/>
      <c r="E140" s="299"/>
      <c r="F140" s="300"/>
      <c r="G140" s="812"/>
      <c r="H140" s="813"/>
      <c r="I140" s="299"/>
      <c r="J140" s="299"/>
      <c r="K140" s="300"/>
      <c r="L140" s="317">
        <f t="shared" si="5"/>
        <v>0</v>
      </c>
      <c r="M140" s="111"/>
    </row>
    <row r="141" spans="1:13" hidden="1" outlineLevel="2">
      <c r="A141" s="198"/>
      <c r="B141" s="111"/>
      <c r="C141" s="297"/>
      <c r="D141" s="298"/>
      <c r="E141" s="299"/>
      <c r="F141" s="300"/>
      <c r="G141" s="812"/>
      <c r="H141" s="813"/>
      <c r="I141" s="299"/>
      <c r="J141" s="299"/>
      <c r="K141" s="300"/>
      <c r="L141" s="317">
        <f>J141*K141</f>
        <v>0</v>
      </c>
      <c r="M141" s="111"/>
    </row>
    <row r="142" spans="1:13" hidden="1" outlineLevel="2">
      <c r="A142" s="198"/>
      <c r="B142" s="111"/>
      <c r="C142" s="297"/>
      <c r="D142" s="298"/>
      <c r="E142" s="299"/>
      <c r="F142" s="300"/>
      <c r="G142" s="812"/>
      <c r="H142" s="813"/>
      <c r="I142" s="299"/>
      <c r="J142" s="299"/>
      <c r="K142" s="300"/>
      <c r="L142" s="317">
        <f t="shared" si="5"/>
        <v>0</v>
      </c>
      <c r="M142" s="111"/>
    </row>
    <row r="143" spans="1:13" hidden="1" outlineLevel="2">
      <c r="A143" s="198"/>
      <c r="B143" s="111"/>
      <c r="C143" s="297"/>
      <c r="D143" s="298"/>
      <c r="E143" s="299"/>
      <c r="F143" s="300"/>
      <c r="G143" s="812"/>
      <c r="H143" s="813"/>
      <c r="I143" s="299"/>
      <c r="J143" s="299"/>
      <c r="K143" s="300"/>
      <c r="L143" s="317">
        <f t="shared" si="5"/>
        <v>0</v>
      </c>
      <c r="M143" s="111"/>
    </row>
    <row r="144" spans="1:13" ht="14.4" hidden="1" outlineLevel="2" thickBot="1">
      <c r="A144" s="198"/>
      <c r="B144" s="111"/>
      <c r="C144" s="303"/>
      <c r="D144" s="304"/>
      <c r="E144" s="305"/>
      <c r="F144" s="306"/>
      <c r="G144" s="814"/>
      <c r="H144" s="815"/>
      <c r="I144" s="305"/>
      <c r="J144" s="305"/>
      <c r="K144" s="306"/>
      <c r="L144" s="317">
        <f>J144*K144</f>
        <v>0</v>
      </c>
      <c r="M144" s="111"/>
    </row>
    <row r="145" spans="1:13" ht="14.4" hidden="1" outlineLevel="2" thickBot="1">
      <c r="A145" s="198"/>
      <c r="B145" s="111"/>
      <c r="C145" s="111"/>
      <c r="D145" s="119"/>
      <c r="E145" s="309"/>
      <c r="F145" s="309"/>
      <c r="G145" s="309"/>
      <c r="H145" s="309"/>
      <c r="I145" s="309"/>
      <c r="J145" s="309"/>
      <c r="K145" s="310" t="s">
        <v>295</v>
      </c>
      <c r="L145" s="318">
        <f>SUM(L137:L144)</f>
        <v>0</v>
      </c>
      <c r="M145" s="111"/>
    </row>
    <row r="146" spans="1:13" hidden="1" outlineLevel="2">
      <c r="A146" s="198"/>
      <c r="B146" s="111"/>
      <c r="C146" s="111"/>
      <c r="D146" s="119"/>
      <c r="E146" s="309"/>
      <c r="F146" s="309"/>
      <c r="G146" s="309"/>
      <c r="H146" s="309"/>
      <c r="I146" s="309"/>
      <c r="J146" s="309"/>
      <c r="K146" s="310" t="s">
        <v>296</v>
      </c>
      <c r="L146" s="312"/>
      <c r="M146" s="111"/>
    </row>
    <row r="147" spans="1:13" hidden="1" outlineLevel="2">
      <c r="A147" s="198"/>
      <c r="B147" s="111"/>
      <c r="C147" s="111"/>
      <c r="D147" s="119"/>
      <c r="E147" s="309"/>
      <c r="F147" s="309"/>
      <c r="G147" s="309"/>
      <c r="H147" s="309"/>
      <c r="I147" s="309"/>
      <c r="J147" s="309"/>
      <c r="K147" s="310" t="s">
        <v>297</v>
      </c>
      <c r="L147" s="313"/>
      <c r="M147" s="111"/>
    </row>
    <row r="148" spans="1:13" ht="14.4" hidden="1" outlineLevel="2" thickBot="1">
      <c r="A148" s="198"/>
      <c r="B148" s="111"/>
      <c r="C148" s="111"/>
      <c r="D148" s="119"/>
      <c r="E148" s="309"/>
      <c r="F148" s="309"/>
      <c r="G148" s="309"/>
      <c r="H148" s="309"/>
      <c r="I148" s="309"/>
      <c r="J148" s="309"/>
      <c r="K148" s="310" t="s">
        <v>208</v>
      </c>
      <c r="L148" s="314"/>
      <c r="M148" s="52"/>
    </row>
    <row r="149" spans="1:13" ht="14.1" hidden="1" customHeight="1" outlineLevel="1" collapsed="1">
      <c r="A149" s="198"/>
      <c r="B149" s="111"/>
      <c r="C149" s="52"/>
      <c r="D149" s="54"/>
      <c r="E149" s="66"/>
      <c r="F149" s="66"/>
      <c r="G149" s="66"/>
      <c r="H149" s="66"/>
      <c r="I149" s="66"/>
      <c r="J149" s="66"/>
      <c r="K149" s="66"/>
      <c r="L149" s="66"/>
      <c r="M149" s="52"/>
    </row>
    <row r="150" spans="1:13" ht="29.25" hidden="1" customHeight="1" outlineLevel="2" thickBot="1">
      <c r="A150" s="198"/>
      <c r="B150" s="111"/>
      <c r="C150" s="133" t="s">
        <v>214</v>
      </c>
      <c r="D150" s="134" t="str">
        <f>IF('1.Demande d''admissibilité'!C57="","",'1.Demande d''admissibilité'!C57)</f>
        <v/>
      </c>
      <c r="E150" s="135"/>
      <c r="F150" s="135"/>
      <c r="G150" s="135"/>
      <c r="H150" s="135"/>
      <c r="I150" s="135"/>
      <c r="J150" s="135"/>
      <c r="K150" s="135"/>
      <c r="L150" s="135" t="str">
        <f>D21</f>
        <v>PE2XX-XXXX</v>
      </c>
      <c r="M150" s="111"/>
    </row>
    <row r="151" spans="1:13" ht="28.35" hidden="1" customHeight="1" outlineLevel="2">
      <c r="A151" s="198"/>
      <c r="B151" s="111"/>
      <c r="C151" s="805" t="s">
        <v>283</v>
      </c>
      <c r="D151" s="808" t="s">
        <v>284</v>
      </c>
      <c r="E151" s="808" t="s">
        <v>298</v>
      </c>
      <c r="F151" s="808" t="s">
        <v>286</v>
      </c>
      <c r="G151" s="804" t="s">
        <v>287</v>
      </c>
      <c r="H151" s="805"/>
      <c r="I151" s="808" t="s">
        <v>288</v>
      </c>
      <c r="J151" s="319" t="s">
        <v>289</v>
      </c>
      <c r="K151" s="319" t="s">
        <v>290</v>
      </c>
      <c r="L151" s="320" t="s">
        <v>291</v>
      </c>
      <c r="M151" s="52"/>
    </row>
    <row r="152" spans="1:13" ht="15" hidden="1" customHeight="1" outlineLevel="2" thickBot="1">
      <c r="A152" s="198"/>
      <c r="B152" s="111"/>
      <c r="C152" s="807"/>
      <c r="D152" s="809"/>
      <c r="E152" s="809"/>
      <c r="F152" s="809"/>
      <c r="G152" s="806"/>
      <c r="H152" s="807"/>
      <c r="I152" s="809"/>
      <c r="J152" s="321" t="s">
        <v>292</v>
      </c>
      <c r="K152" s="321" t="s">
        <v>293</v>
      </c>
      <c r="L152" s="323" t="s">
        <v>294</v>
      </c>
      <c r="M152" s="111"/>
    </row>
    <row r="153" spans="1:13" ht="13.35" hidden="1" customHeight="1" outlineLevel="2">
      <c r="A153" s="198"/>
      <c r="B153" s="111"/>
      <c r="C153" s="291"/>
      <c r="D153" s="292"/>
      <c r="E153" s="293"/>
      <c r="F153" s="294"/>
      <c r="G153" s="810"/>
      <c r="H153" s="811"/>
      <c r="I153" s="293"/>
      <c r="J153" s="293"/>
      <c r="K153" s="294"/>
      <c r="L153" s="317">
        <f>J153*K153</f>
        <v>0</v>
      </c>
      <c r="M153" s="111"/>
    </row>
    <row r="154" spans="1:13" ht="13.35" hidden="1" customHeight="1" outlineLevel="2">
      <c r="A154" s="198"/>
      <c r="B154" s="111"/>
      <c r="C154" s="297"/>
      <c r="D154" s="298"/>
      <c r="E154" s="299"/>
      <c r="F154" s="300"/>
      <c r="G154" s="812"/>
      <c r="H154" s="813"/>
      <c r="I154" s="299"/>
      <c r="J154" s="299"/>
      <c r="K154" s="300"/>
      <c r="L154" s="317">
        <f>J154*K154</f>
        <v>0</v>
      </c>
      <c r="M154" s="111"/>
    </row>
    <row r="155" spans="1:13" ht="13.35" hidden="1" customHeight="1" outlineLevel="2">
      <c r="A155" s="198"/>
      <c r="B155" s="111"/>
      <c r="C155" s="297"/>
      <c r="D155" s="298"/>
      <c r="E155" s="299"/>
      <c r="F155" s="300"/>
      <c r="G155" s="812"/>
      <c r="H155" s="813"/>
      <c r="I155" s="299"/>
      <c r="J155" s="299"/>
      <c r="K155" s="300"/>
      <c r="L155" s="317">
        <f t="shared" ref="L155:L159" si="6">J155*K155</f>
        <v>0</v>
      </c>
      <c r="M155" s="111"/>
    </row>
    <row r="156" spans="1:13" ht="13.35" hidden="1" customHeight="1" outlineLevel="2">
      <c r="A156" s="198"/>
      <c r="B156" s="111"/>
      <c r="C156" s="297"/>
      <c r="D156" s="298"/>
      <c r="E156" s="299"/>
      <c r="F156" s="300"/>
      <c r="G156" s="812"/>
      <c r="H156" s="813"/>
      <c r="I156" s="299"/>
      <c r="J156" s="299"/>
      <c r="K156" s="300"/>
      <c r="L156" s="317">
        <f t="shared" si="6"/>
        <v>0</v>
      </c>
      <c r="M156" s="111"/>
    </row>
    <row r="157" spans="1:13" ht="13.35" hidden="1" customHeight="1" outlineLevel="2">
      <c r="A157" s="198"/>
      <c r="B157" s="111"/>
      <c r="C157" s="297"/>
      <c r="D157" s="298"/>
      <c r="E157" s="299"/>
      <c r="F157" s="300"/>
      <c r="G157" s="812"/>
      <c r="H157" s="813"/>
      <c r="I157" s="299"/>
      <c r="J157" s="299"/>
      <c r="K157" s="300"/>
      <c r="L157" s="317">
        <f>J157*K157</f>
        <v>0</v>
      </c>
      <c r="M157" s="111"/>
    </row>
    <row r="158" spans="1:13" ht="13.35" hidden="1" customHeight="1" outlineLevel="2">
      <c r="A158" s="198"/>
      <c r="B158" s="111"/>
      <c r="C158" s="297"/>
      <c r="D158" s="298"/>
      <c r="E158" s="299"/>
      <c r="F158" s="300"/>
      <c r="G158" s="812"/>
      <c r="H158" s="813"/>
      <c r="I158" s="299"/>
      <c r="J158" s="299"/>
      <c r="K158" s="300"/>
      <c r="L158" s="317">
        <f t="shared" si="6"/>
        <v>0</v>
      </c>
      <c r="M158" s="111"/>
    </row>
    <row r="159" spans="1:13" ht="13.35" hidden="1" customHeight="1" outlineLevel="2">
      <c r="A159" s="198"/>
      <c r="B159" s="111"/>
      <c r="C159" s="297"/>
      <c r="D159" s="298"/>
      <c r="E159" s="299"/>
      <c r="F159" s="300"/>
      <c r="G159" s="812"/>
      <c r="H159" s="813"/>
      <c r="I159" s="299"/>
      <c r="J159" s="299"/>
      <c r="K159" s="300"/>
      <c r="L159" s="317">
        <f t="shared" si="6"/>
        <v>0</v>
      </c>
      <c r="M159" s="111"/>
    </row>
    <row r="160" spans="1:13" ht="13.35" hidden="1" customHeight="1" outlineLevel="2" thickBot="1">
      <c r="A160" s="198"/>
      <c r="B160" s="111"/>
      <c r="C160" s="303"/>
      <c r="D160" s="304"/>
      <c r="E160" s="305"/>
      <c r="F160" s="306"/>
      <c r="G160" s="814"/>
      <c r="H160" s="815"/>
      <c r="I160" s="305"/>
      <c r="J160" s="305"/>
      <c r="K160" s="306"/>
      <c r="L160" s="317">
        <f>J160*K160</f>
        <v>0</v>
      </c>
      <c r="M160" s="111"/>
    </row>
    <row r="161" spans="1:13" ht="13.35" hidden="1" customHeight="1" outlineLevel="2" thickBot="1">
      <c r="A161" s="198"/>
      <c r="B161" s="111"/>
      <c r="C161" s="111"/>
      <c r="D161" s="119"/>
      <c r="E161" s="309"/>
      <c r="F161" s="309"/>
      <c r="G161" s="309"/>
      <c r="H161" s="309"/>
      <c r="I161" s="309"/>
      <c r="J161" s="309"/>
      <c r="K161" s="310" t="s">
        <v>295</v>
      </c>
      <c r="L161" s="318">
        <f>SUM(L153:L160)</f>
        <v>0</v>
      </c>
      <c r="M161" s="111"/>
    </row>
    <row r="162" spans="1:13" ht="13.35" hidden="1" customHeight="1" outlineLevel="2">
      <c r="A162" s="198"/>
      <c r="B162" s="111"/>
      <c r="C162" s="111"/>
      <c r="D162" s="119"/>
      <c r="E162" s="309"/>
      <c r="F162" s="309"/>
      <c r="G162" s="309"/>
      <c r="H162" s="309"/>
      <c r="I162" s="309"/>
      <c r="J162" s="309"/>
      <c r="K162" s="310" t="s">
        <v>296</v>
      </c>
      <c r="L162" s="312"/>
      <c r="M162" s="111"/>
    </row>
    <row r="163" spans="1:13" ht="13.35" hidden="1" customHeight="1" outlineLevel="2">
      <c r="A163" s="198"/>
      <c r="B163" s="111"/>
      <c r="C163" s="111"/>
      <c r="D163" s="119"/>
      <c r="E163" s="309"/>
      <c r="F163" s="309"/>
      <c r="G163" s="309"/>
      <c r="H163" s="309"/>
      <c r="I163" s="309"/>
      <c r="J163" s="309"/>
      <c r="K163" s="310" t="s">
        <v>297</v>
      </c>
      <c r="L163" s="313"/>
      <c r="M163" s="52"/>
    </row>
    <row r="164" spans="1:13" ht="13.35" hidden="1" customHeight="1" outlineLevel="2" thickBot="1">
      <c r="A164" s="198"/>
      <c r="B164" s="111"/>
      <c r="C164" s="52"/>
      <c r="D164" s="54"/>
      <c r="E164" s="66"/>
      <c r="F164" s="66"/>
      <c r="G164" s="66"/>
      <c r="H164" s="66"/>
      <c r="I164" s="66"/>
      <c r="J164" s="66"/>
      <c r="K164" s="324" t="s">
        <v>208</v>
      </c>
      <c r="L164" s="314"/>
      <c r="M164" s="52"/>
    </row>
    <row r="165" spans="1:13" ht="14.1" hidden="1" customHeight="1" outlineLevel="1" collapsed="1">
      <c r="A165" s="198"/>
      <c r="B165" s="111"/>
      <c r="C165" s="52"/>
      <c r="D165" s="54"/>
      <c r="E165" s="66"/>
      <c r="F165" s="66"/>
      <c r="G165" s="66"/>
      <c r="H165" s="66"/>
      <c r="I165" s="66"/>
      <c r="J165" s="66"/>
      <c r="K165" s="66"/>
      <c r="L165" s="66"/>
      <c r="M165" s="52"/>
    </row>
    <row r="166" spans="1:13" ht="29.25" hidden="1" customHeight="1" outlineLevel="2" thickBot="1">
      <c r="A166" s="198"/>
      <c r="B166" s="111"/>
      <c r="C166" s="133" t="s">
        <v>215</v>
      </c>
      <c r="D166" s="134" t="str">
        <f>IF('1.Demande d''admissibilité'!C58="","",'1.Demande d''admissibilité'!C58)</f>
        <v/>
      </c>
      <c r="E166" s="135"/>
      <c r="F166" s="135"/>
      <c r="G166" s="135"/>
      <c r="H166" s="135"/>
      <c r="I166" s="135"/>
      <c r="J166" s="135"/>
      <c r="K166" s="135"/>
      <c r="L166" s="135" t="str">
        <f>D23</f>
        <v>PE2XX-XXXX</v>
      </c>
      <c r="M166" s="111"/>
    </row>
    <row r="167" spans="1:13" ht="28.35" hidden="1" customHeight="1" outlineLevel="2">
      <c r="A167" s="198"/>
      <c r="B167" s="111"/>
      <c r="C167" s="805" t="s">
        <v>283</v>
      </c>
      <c r="D167" s="808" t="s">
        <v>284</v>
      </c>
      <c r="E167" s="808" t="s">
        <v>298</v>
      </c>
      <c r="F167" s="808" t="s">
        <v>286</v>
      </c>
      <c r="G167" s="804" t="s">
        <v>287</v>
      </c>
      <c r="H167" s="805"/>
      <c r="I167" s="808" t="s">
        <v>288</v>
      </c>
      <c r="J167" s="319" t="s">
        <v>289</v>
      </c>
      <c r="K167" s="319" t="s">
        <v>290</v>
      </c>
      <c r="L167" s="320" t="s">
        <v>291</v>
      </c>
      <c r="M167" s="52"/>
    </row>
    <row r="168" spans="1:13" ht="15" hidden="1" customHeight="1" outlineLevel="2" thickBot="1">
      <c r="A168" s="198"/>
      <c r="B168" s="111"/>
      <c r="C168" s="807"/>
      <c r="D168" s="809"/>
      <c r="E168" s="809"/>
      <c r="F168" s="809"/>
      <c r="G168" s="806"/>
      <c r="H168" s="807"/>
      <c r="I168" s="809"/>
      <c r="J168" s="321" t="s">
        <v>292</v>
      </c>
      <c r="K168" s="321" t="s">
        <v>293</v>
      </c>
      <c r="L168" s="323" t="s">
        <v>294</v>
      </c>
      <c r="M168" s="111"/>
    </row>
    <row r="169" spans="1:13" ht="13.35" hidden="1" customHeight="1" outlineLevel="2">
      <c r="A169" s="198"/>
      <c r="B169" s="111"/>
      <c r="C169" s="291"/>
      <c r="D169" s="292"/>
      <c r="E169" s="293"/>
      <c r="F169" s="294"/>
      <c r="G169" s="810"/>
      <c r="H169" s="811"/>
      <c r="I169" s="293"/>
      <c r="J169" s="293"/>
      <c r="K169" s="294"/>
      <c r="L169" s="317">
        <f>J169*K169</f>
        <v>0</v>
      </c>
      <c r="M169" s="111"/>
    </row>
    <row r="170" spans="1:13" ht="13.35" hidden="1" customHeight="1" outlineLevel="2">
      <c r="A170" s="198"/>
      <c r="B170" s="111"/>
      <c r="C170" s="297"/>
      <c r="D170" s="298"/>
      <c r="E170" s="299"/>
      <c r="F170" s="300"/>
      <c r="G170" s="812"/>
      <c r="H170" s="813"/>
      <c r="I170" s="299"/>
      <c r="J170" s="299"/>
      <c r="K170" s="300"/>
      <c r="L170" s="317">
        <f>J170*K170</f>
        <v>0</v>
      </c>
      <c r="M170" s="111"/>
    </row>
    <row r="171" spans="1:13" ht="13.35" hidden="1" customHeight="1" outlineLevel="2">
      <c r="A171" s="198"/>
      <c r="B171" s="111"/>
      <c r="C171" s="297"/>
      <c r="D171" s="298"/>
      <c r="E171" s="299"/>
      <c r="F171" s="300"/>
      <c r="G171" s="812"/>
      <c r="H171" s="813"/>
      <c r="I171" s="299"/>
      <c r="J171" s="299"/>
      <c r="K171" s="300"/>
      <c r="L171" s="317">
        <f t="shared" ref="L171:L175" si="7">J171*K171</f>
        <v>0</v>
      </c>
      <c r="M171" s="111"/>
    </row>
    <row r="172" spans="1:13" ht="13.35" hidden="1" customHeight="1" outlineLevel="2">
      <c r="A172" s="198"/>
      <c r="B172" s="111"/>
      <c r="C172" s="297"/>
      <c r="D172" s="298"/>
      <c r="E172" s="299"/>
      <c r="F172" s="300"/>
      <c r="G172" s="812"/>
      <c r="H172" s="813"/>
      <c r="I172" s="299"/>
      <c r="J172" s="299"/>
      <c r="K172" s="300"/>
      <c r="L172" s="317">
        <f t="shared" si="7"/>
        <v>0</v>
      </c>
      <c r="M172" s="111"/>
    </row>
    <row r="173" spans="1:13" ht="13.35" hidden="1" customHeight="1" outlineLevel="2">
      <c r="A173" s="198"/>
      <c r="B173" s="111"/>
      <c r="C173" s="297"/>
      <c r="D173" s="298"/>
      <c r="E173" s="299"/>
      <c r="F173" s="300"/>
      <c r="G173" s="812"/>
      <c r="H173" s="813"/>
      <c r="I173" s="299"/>
      <c r="J173" s="299"/>
      <c r="K173" s="300"/>
      <c r="L173" s="317">
        <f t="shared" si="7"/>
        <v>0</v>
      </c>
      <c r="M173" s="111"/>
    </row>
    <row r="174" spans="1:13" ht="13.35" hidden="1" customHeight="1" outlineLevel="2">
      <c r="A174" s="198"/>
      <c r="B174" s="111"/>
      <c r="C174" s="297"/>
      <c r="D174" s="298"/>
      <c r="E174" s="299"/>
      <c r="F174" s="300"/>
      <c r="G174" s="812"/>
      <c r="H174" s="813"/>
      <c r="I174" s="299"/>
      <c r="J174" s="299"/>
      <c r="K174" s="300"/>
      <c r="L174" s="317">
        <f>J174*K174</f>
        <v>0</v>
      </c>
      <c r="M174" s="111"/>
    </row>
    <row r="175" spans="1:13" ht="13.35" hidden="1" customHeight="1" outlineLevel="2">
      <c r="A175" s="198"/>
      <c r="B175" s="111"/>
      <c r="C175" s="297"/>
      <c r="D175" s="298"/>
      <c r="E175" s="299"/>
      <c r="F175" s="300"/>
      <c r="G175" s="812"/>
      <c r="H175" s="813"/>
      <c r="I175" s="299"/>
      <c r="J175" s="299"/>
      <c r="K175" s="300"/>
      <c r="L175" s="317">
        <f t="shared" si="7"/>
        <v>0</v>
      </c>
      <c r="M175" s="111"/>
    </row>
    <row r="176" spans="1:13" ht="13.35" hidden="1" customHeight="1" outlineLevel="2" thickBot="1">
      <c r="A176" s="198"/>
      <c r="B176" s="111"/>
      <c r="C176" s="303"/>
      <c r="D176" s="304"/>
      <c r="E176" s="305"/>
      <c r="F176" s="306"/>
      <c r="G176" s="814"/>
      <c r="H176" s="815"/>
      <c r="I176" s="305"/>
      <c r="J176" s="305"/>
      <c r="K176" s="306"/>
      <c r="L176" s="317">
        <f>J176*K176</f>
        <v>0</v>
      </c>
      <c r="M176" s="111"/>
    </row>
    <row r="177" spans="1:13" ht="13.35" hidden="1" customHeight="1" outlineLevel="2" thickBot="1">
      <c r="A177" s="198"/>
      <c r="B177" s="111"/>
      <c r="C177" s="111"/>
      <c r="D177" s="119"/>
      <c r="E177" s="309"/>
      <c r="F177" s="309"/>
      <c r="G177" s="309"/>
      <c r="H177" s="309"/>
      <c r="I177" s="309"/>
      <c r="J177" s="309"/>
      <c r="K177" s="310" t="s">
        <v>295</v>
      </c>
      <c r="L177" s="318">
        <f>SUM(L169:L176)</f>
        <v>0</v>
      </c>
      <c r="M177" s="111"/>
    </row>
    <row r="178" spans="1:13" ht="13.35" hidden="1" customHeight="1" outlineLevel="2">
      <c r="A178" s="198"/>
      <c r="B178" s="111"/>
      <c r="C178" s="111"/>
      <c r="D178" s="119"/>
      <c r="E178" s="309"/>
      <c r="F178" s="309"/>
      <c r="G178" s="309"/>
      <c r="H178" s="309"/>
      <c r="I178" s="309"/>
      <c r="J178" s="309"/>
      <c r="K178" s="310" t="s">
        <v>296</v>
      </c>
      <c r="L178" s="312"/>
      <c r="M178" s="111"/>
    </row>
    <row r="179" spans="1:13" ht="13.35" hidden="1" customHeight="1" outlineLevel="2">
      <c r="A179" s="198"/>
      <c r="B179" s="111"/>
      <c r="C179" s="111"/>
      <c r="D179" s="119"/>
      <c r="E179" s="309"/>
      <c r="F179" s="309"/>
      <c r="G179" s="309"/>
      <c r="H179" s="309"/>
      <c r="I179" s="309"/>
      <c r="J179" s="309"/>
      <c r="K179" s="310" t="s">
        <v>297</v>
      </c>
      <c r="L179" s="313"/>
      <c r="M179" s="111"/>
    </row>
    <row r="180" spans="1:13" ht="13.35" hidden="1" customHeight="1" outlineLevel="2" thickBot="1">
      <c r="A180" s="198"/>
      <c r="B180" s="111"/>
      <c r="C180" s="111"/>
      <c r="D180" s="119"/>
      <c r="E180" s="309"/>
      <c r="F180" s="309"/>
      <c r="G180" s="309"/>
      <c r="H180" s="309"/>
      <c r="I180" s="309"/>
      <c r="J180" s="309"/>
      <c r="K180" s="310" t="s">
        <v>208</v>
      </c>
      <c r="L180" s="314"/>
      <c r="M180" s="111"/>
    </row>
    <row r="181" spans="1:13" ht="14.1" hidden="1" customHeight="1" outlineLevel="1" collapsed="1">
      <c r="A181" s="198"/>
      <c r="B181" s="111"/>
      <c r="C181" s="52"/>
      <c r="D181" s="54"/>
      <c r="E181" s="66"/>
      <c r="F181" s="66"/>
      <c r="G181" s="66"/>
      <c r="H181" s="66"/>
      <c r="I181" s="66"/>
      <c r="J181" s="66"/>
      <c r="K181" s="66"/>
      <c r="L181" s="66"/>
      <c r="M181" s="52"/>
    </row>
    <row r="182" spans="1:13" ht="29.25" hidden="1" customHeight="1" outlineLevel="2" thickBot="1">
      <c r="A182" s="198"/>
      <c r="B182" s="111"/>
      <c r="C182" s="133" t="s">
        <v>216</v>
      </c>
      <c r="D182" s="134" t="str">
        <f>IF('1.Demande d''admissibilité'!C59="","",'1.Demande d''admissibilité'!C59)</f>
        <v/>
      </c>
      <c r="E182" s="135"/>
      <c r="F182" s="135"/>
      <c r="G182" s="135"/>
      <c r="H182" s="135"/>
      <c r="I182" s="135"/>
      <c r="J182" s="135"/>
      <c r="K182" s="135"/>
      <c r="L182" s="135" t="str">
        <f>D25</f>
        <v>PE2XX-XXXX</v>
      </c>
      <c r="M182" s="111"/>
    </row>
    <row r="183" spans="1:13" ht="28.35" hidden="1" customHeight="1" outlineLevel="2">
      <c r="A183" s="198"/>
      <c r="B183" s="111"/>
      <c r="C183" s="805" t="s">
        <v>283</v>
      </c>
      <c r="D183" s="808" t="s">
        <v>284</v>
      </c>
      <c r="E183" s="808" t="s">
        <v>298</v>
      </c>
      <c r="F183" s="808" t="s">
        <v>286</v>
      </c>
      <c r="G183" s="804" t="s">
        <v>287</v>
      </c>
      <c r="H183" s="805"/>
      <c r="I183" s="808" t="s">
        <v>288</v>
      </c>
      <c r="J183" s="319" t="s">
        <v>289</v>
      </c>
      <c r="K183" s="319" t="s">
        <v>290</v>
      </c>
      <c r="L183" s="320" t="s">
        <v>291</v>
      </c>
      <c r="M183" s="52"/>
    </row>
    <row r="184" spans="1:13" ht="15" hidden="1" customHeight="1" outlineLevel="2" thickBot="1">
      <c r="A184" s="198"/>
      <c r="B184" s="111"/>
      <c r="C184" s="807"/>
      <c r="D184" s="809"/>
      <c r="E184" s="809"/>
      <c r="F184" s="809"/>
      <c r="G184" s="806"/>
      <c r="H184" s="807"/>
      <c r="I184" s="809"/>
      <c r="J184" s="321" t="s">
        <v>292</v>
      </c>
      <c r="K184" s="321" t="s">
        <v>293</v>
      </c>
      <c r="L184" s="323" t="s">
        <v>294</v>
      </c>
      <c r="M184" s="111"/>
    </row>
    <row r="185" spans="1:13" ht="13.35" hidden="1" customHeight="1" outlineLevel="2">
      <c r="A185" s="198"/>
      <c r="B185" s="111"/>
      <c r="C185" s="291"/>
      <c r="D185" s="292"/>
      <c r="E185" s="293"/>
      <c r="F185" s="294"/>
      <c r="G185" s="810"/>
      <c r="H185" s="811"/>
      <c r="I185" s="293"/>
      <c r="J185" s="293"/>
      <c r="K185" s="294"/>
      <c r="L185" s="317">
        <f>J185*K185</f>
        <v>0</v>
      </c>
      <c r="M185" s="111"/>
    </row>
    <row r="186" spans="1:13" ht="13.35" hidden="1" customHeight="1" outlineLevel="2">
      <c r="A186" s="198"/>
      <c r="B186" s="111"/>
      <c r="C186" s="297"/>
      <c r="D186" s="298"/>
      <c r="E186" s="299"/>
      <c r="F186" s="300"/>
      <c r="G186" s="812"/>
      <c r="H186" s="813"/>
      <c r="I186" s="299"/>
      <c r="J186" s="299"/>
      <c r="K186" s="300"/>
      <c r="L186" s="317">
        <f>J186*K186</f>
        <v>0</v>
      </c>
      <c r="M186" s="111"/>
    </row>
    <row r="187" spans="1:13" ht="13.35" hidden="1" customHeight="1" outlineLevel="2">
      <c r="A187" s="198"/>
      <c r="B187" s="111"/>
      <c r="C187" s="297"/>
      <c r="D187" s="298"/>
      <c r="E187" s="299"/>
      <c r="F187" s="300"/>
      <c r="G187" s="812"/>
      <c r="H187" s="813"/>
      <c r="I187" s="299"/>
      <c r="J187" s="299"/>
      <c r="K187" s="300"/>
      <c r="L187" s="317">
        <f t="shared" ref="L187:L191" si="8">J187*K187</f>
        <v>0</v>
      </c>
      <c r="M187" s="111"/>
    </row>
    <row r="188" spans="1:13" ht="13.35" hidden="1" customHeight="1" outlineLevel="2">
      <c r="A188" s="198"/>
      <c r="B188" s="111"/>
      <c r="C188" s="297"/>
      <c r="D188" s="298"/>
      <c r="E188" s="299"/>
      <c r="F188" s="300"/>
      <c r="G188" s="812"/>
      <c r="H188" s="813"/>
      <c r="I188" s="299"/>
      <c r="J188" s="299"/>
      <c r="K188" s="300"/>
      <c r="L188" s="317">
        <f t="shared" si="8"/>
        <v>0</v>
      </c>
      <c r="M188" s="111"/>
    </row>
    <row r="189" spans="1:13" ht="13.35" hidden="1" customHeight="1" outlineLevel="2">
      <c r="A189" s="198"/>
      <c r="B189" s="111"/>
      <c r="C189" s="297"/>
      <c r="D189" s="298"/>
      <c r="E189" s="299"/>
      <c r="F189" s="300"/>
      <c r="G189" s="812"/>
      <c r="H189" s="813"/>
      <c r="I189" s="299"/>
      <c r="J189" s="299"/>
      <c r="K189" s="300"/>
      <c r="L189" s="317">
        <f t="shared" si="8"/>
        <v>0</v>
      </c>
      <c r="M189" s="111"/>
    </row>
    <row r="190" spans="1:13" ht="13.35" hidden="1" customHeight="1" outlineLevel="2">
      <c r="A190" s="198"/>
      <c r="B190" s="111"/>
      <c r="C190" s="297"/>
      <c r="D190" s="298"/>
      <c r="E190" s="299"/>
      <c r="F190" s="300"/>
      <c r="G190" s="812"/>
      <c r="H190" s="813"/>
      <c r="I190" s="299"/>
      <c r="J190" s="299"/>
      <c r="K190" s="300"/>
      <c r="L190" s="317">
        <f>J190*K190</f>
        <v>0</v>
      </c>
      <c r="M190" s="111"/>
    </row>
    <row r="191" spans="1:13" ht="13.35" hidden="1" customHeight="1" outlineLevel="2">
      <c r="A191" s="198"/>
      <c r="B191" s="111"/>
      <c r="C191" s="297"/>
      <c r="D191" s="298"/>
      <c r="E191" s="299"/>
      <c r="F191" s="300"/>
      <c r="G191" s="812"/>
      <c r="H191" s="813"/>
      <c r="I191" s="299"/>
      <c r="J191" s="299"/>
      <c r="K191" s="300"/>
      <c r="L191" s="317">
        <f t="shared" si="8"/>
        <v>0</v>
      </c>
      <c r="M191" s="111"/>
    </row>
    <row r="192" spans="1:13" ht="13.35" hidden="1" customHeight="1" outlineLevel="2" thickBot="1">
      <c r="A192" s="198"/>
      <c r="B192" s="111"/>
      <c r="C192" s="303"/>
      <c r="D192" s="304"/>
      <c r="E192" s="305"/>
      <c r="F192" s="306"/>
      <c r="G192" s="814"/>
      <c r="H192" s="815"/>
      <c r="I192" s="305"/>
      <c r="J192" s="305"/>
      <c r="K192" s="306"/>
      <c r="L192" s="317">
        <f>J192*K192</f>
        <v>0</v>
      </c>
      <c r="M192" s="111"/>
    </row>
    <row r="193" spans="1:13" ht="13.35" hidden="1" customHeight="1" outlineLevel="2" thickBot="1">
      <c r="A193" s="198"/>
      <c r="B193" s="111"/>
      <c r="C193" s="111"/>
      <c r="D193" s="119"/>
      <c r="E193" s="309"/>
      <c r="F193" s="309"/>
      <c r="G193" s="309"/>
      <c r="H193" s="309"/>
      <c r="I193" s="309"/>
      <c r="J193" s="309"/>
      <c r="K193" s="310" t="s">
        <v>295</v>
      </c>
      <c r="L193" s="318">
        <f>SUM(L185:L192)</f>
        <v>0</v>
      </c>
      <c r="M193" s="111"/>
    </row>
    <row r="194" spans="1:13" ht="13.35" hidden="1" customHeight="1" outlineLevel="2">
      <c r="A194" s="198"/>
      <c r="B194" s="111"/>
      <c r="C194" s="111"/>
      <c r="D194" s="119"/>
      <c r="E194" s="309"/>
      <c r="F194" s="309"/>
      <c r="G194" s="309"/>
      <c r="H194" s="309"/>
      <c r="I194" s="309"/>
      <c r="J194" s="309"/>
      <c r="K194" s="310" t="s">
        <v>296</v>
      </c>
      <c r="L194" s="312"/>
      <c r="M194" s="111"/>
    </row>
    <row r="195" spans="1:13" ht="13.35" hidden="1" customHeight="1" outlineLevel="2">
      <c r="A195" s="198"/>
      <c r="B195" s="111"/>
      <c r="C195" s="111"/>
      <c r="D195" s="119"/>
      <c r="E195" s="309"/>
      <c r="F195" s="309"/>
      <c r="G195" s="309"/>
      <c r="H195" s="309"/>
      <c r="I195" s="309"/>
      <c r="J195" s="309"/>
      <c r="K195" s="310" t="s">
        <v>297</v>
      </c>
      <c r="L195" s="313"/>
      <c r="M195" s="111"/>
    </row>
    <row r="196" spans="1:13" ht="13.35" hidden="1" customHeight="1" outlineLevel="2" thickBot="1">
      <c r="A196" s="198"/>
      <c r="B196" s="111"/>
      <c r="C196" s="111"/>
      <c r="D196" s="119"/>
      <c r="E196" s="309"/>
      <c r="F196" s="309"/>
      <c r="G196" s="309"/>
      <c r="H196" s="309"/>
      <c r="I196" s="309"/>
      <c r="J196" s="309"/>
      <c r="K196" s="310" t="s">
        <v>208</v>
      </c>
      <c r="L196" s="314"/>
      <c r="M196" s="52"/>
    </row>
    <row r="197" spans="1:13" ht="14.1" hidden="1" customHeight="1" outlineLevel="1" collapsed="1">
      <c r="A197" s="198"/>
      <c r="B197" s="111"/>
      <c r="C197" s="52"/>
      <c r="D197" s="54"/>
      <c r="E197" s="66"/>
      <c r="F197" s="66"/>
      <c r="G197" s="66"/>
      <c r="H197" s="66"/>
      <c r="I197" s="66"/>
      <c r="J197" s="66"/>
      <c r="K197" s="66"/>
      <c r="L197" s="66"/>
      <c r="M197" s="52"/>
    </row>
    <row r="198" spans="1:13" ht="29.25" hidden="1" customHeight="1" outlineLevel="2" thickBot="1">
      <c r="A198" s="198"/>
      <c r="B198" s="111"/>
      <c r="C198" s="133" t="s">
        <v>217</v>
      </c>
      <c r="D198" s="134" t="str">
        <f>IF('1.Demande d''admissibilité'!C60="","",'1.Demande d''admissibilité'!C60)</f>
        <v/>
      </c>
      <c r="E198" s="135"/>
      <c r="F198" s="135"/>
      <c r="G198" s="135"/>
      <c r="H198" s="135"/>
      <c r="I198" s="135"/>
      <c r="J198" s="135"/>
      <c r="K198" s="135"/>
      <c r="L198" s="135" t="str">
        <f>D27</f>
        <v>PE2XX-XXXX</v>
      </c>
      <c r="M198" s="111"/>
    </row>
    <row r="199" spans="1:13" ht="28.35" hidden="1" customHeight="1" outlineLevel="2">
      <c r="A199" s="198"/>
      <c r="B199" s="111"/>
      <c r="C199" s="805" t="s">
        <v>283</v>
      </c>
      <c r="D199" s="808" t="s">
        <v>284</v>
      </c>
      <c r="E199" s="808" t="s">
        <v>298</v>
      </c>
      <c r="F199" s="808" t="s">
        <v>286</v>
      </c>
      <c r="G199" s="804" t="s">
        <v>287</v>
      </c>
      <c r="H199" s="805"/>
      <c r="I199" s="808" t="s">
        <v>288</v>
      </c>
      <c r="J199" s="319" t="s">
        <v>289</v>
      </c>
      <c r="K199" s="319" t="s">
        <v>290</v>
      </c>
      <c r="L199" s="320" t="s">
        <v>291</v>
      </c>
      <c r="M199" s="52"/>
    </row>
    <row r="200" spans="1:13" ht="15" hidden="1" customHeight="1" outlineLevel="2" thickBot="1">
      <c r="A200" s="198"/>
      <c r="B200" s="111"/>
      <c r="C200" s="807"/>
      <c r="D200" s="809"/>
      <c r="E200" s="809"/>
      <c r="F200" s="809"/>
      <c r="G200" s="806"/>
      <c r="H200" s="807"/>
      <c r="I200" s="809"/>
      <c r="J200" s="321" t="s">
        <v>292</v>
      </c>
      <c r="K200" s="321" t="s">
        <v>293</v>
      </c>
      <c r="L200" s="323" t="s">
        <v>294</v>
      </c>
      <c r="M200" s="111"/>
    </row>
    <row r="201" spans="1:13" hidden="1" outlineLevel="2">
      <c r="A201" s="198"/>
      <c r="B201" s="111"/>
      <c r="C201" s="291"/>
      <c r="D201" s="292"/>
      <c r="E201" s="293"/>
      <c r="F201" s="294"/>
      <c r="G201" s="810"/>
      <c r="H201" s="811"/>
      <c r="I201" s="293"/>
      <c r="J201" s="293"/>
      <c r="K201" s="294"/>
      <c r="L201" s="317">
        <f>J201*K201</f>
        <v>0</v>
      </c>
      <c r="M201" s="111"/>
    </row>
    <row r="202" spans="1:13" hidden="1" outlineLevel="2">
      <c r="A202" s="198"/>
      <c r="B202" s="111"/>
      <c r="C202" s="297"/>
      <c r="D202" s="298"/>
      <c r="E202" s="299"/>
      <c r="F202" s="300"/>
      <c r="G202" s="812"/>
      <c r="H202" s="813"/>
      <c r="I202" s="299"/>
      <c r="J202" s="299"/>
      <c r="K202" s="300"/>
      <c r="L202" s="317">
        <f>J202*K202</f>
        <v>0</v>
      </c>
      <c r="M202" s="111"/>
    </row>
    <row r="203" spans="1:13" hidden="1" outlineLevel="2">
      <c r="A203" s="198"/>
      <c r="B203" s="111"/>
      <c r="C203" s="297"/>
      <c r="D203" s="298"/>
      <c r="E203" s="299"/>
      <c r="F203" s="300"/>
      <c r="G203" s="812"/>
      <c r="H203" s="813"/>
      <c r="I203" s="299"/>
      <c r="J203" s="299"/>
      <c r="K203" s="300"/>
      <c r="L203" s="317">
        <f t="shared" ref="L203:L206" si="9">J203*K203</f>
        <v>0</v>
      </c>
      <c r="M203" s="111"/>
    </row>
    <row r="204" spans="1:13" hidden="1" outlineLevel="2">
      <c r="A204" s="198"/>
      <c r="B204" s="111"/>
      <c r="C204" s="297"/>
      <c r="D204" s="298"/>
      <c r="E204" s="299"/>
      <c r="F204" s="300"/>
      <c r="G204" s="812"/>
      <c r="H204" s="813"/>
      <c r="I204" s="299"/>
      <c r="J204" s="299"/>
      <c r="K204" s="300"/>
      <c r="L204" s="317">
        <f>J204*K204</f>
        <v>0</v>
      </c>
      <c r="M204" s="111"/>
    </row>
    <row r="205" spans="1:13" hidden="1" outlineLevel="2">
      <c r="A205" s="198"/>
      <c r="B205" s="111"/>
      <c r="C205" s="297"/>
      <c r="D205" s="298"/>
      <c r="E205" s="299"/>
      <c r="F205" s="300"/>
      <c r="G205" s="812"/>
      <c r="H205" s="813"/>
      <c r="I205" s="299"/>
      <c r="J205" s="299"/>
      <c r="K205" s="300"/>
      <c r="L205" s="317">
        <f t="shared" si="9"/>
        <v>0</v>
      </c>
      <c r="M205" s="111"/>
    </row>
    <row r="206" spans="1:13" hidden="1" outlineLevel="2">
      <c r="A206" s="198"/>
      <c r="B206" s="111"/>
      <c r="C206" s="297"/>
      <c r="D206" s="298"/>
      <c r="E206" s="299"/>
      <c r="F206" s="300"/>
      <c r="G206" s="812"/>
      <c r="H206" s="813"/>
      <c r="I206" s="299"/>
      <c r="J206" s="299"/>
      <c r="K206" s="300"/>
      <c r="L206" s="317">
        <f t="shared" si="9"/>
        <v>0</v>
      </c>
      <c r="M206" s="111"/>
    </row>
    <row r="207" spans="1:13" hidden="1" outlineLevel="2">
      <c r="A207" s="198"/>
      <c r="B207" s="111"/>
      <c r="C207" s="297"/>
      <c r="D207" s="298"/>
      <c r="E207" s="299"/>
      <c r="F207" s="300"/>
      <c r="G207" s="812"/>
      <c r="H207" s="813"/>
      <c r="I207" s="299"/>
      <c r="J207" s="299"/>
      <c r="K207" s="300"/>
      <c r="L207" s="317">
        <f>J207*K207</f>
        <v>0</v>
      </c>
      <c r="M207" s="111"/>
    </row>
    <row r="208" spans="1:13" ht="14.4" hidden="1" outlineLevel="2" thickBot="1">
      <c r="A208" s="198"/>
      <c r="B208" s="111"/>
      <c r="C208" s="303"/>
      <c r="D208" s="304"/>
      <c r="E208" s="305"/>
      <c r="F208" s="306"/>
      <c r="G208" s="814"/>
      <c r="H208" s="815"/>
      <c r="I208" s="305"/>
      <c r="J208" s="305"/>
      <c r="K208" s="306"/>
      <c r="L208" s="317">
        <f>J208*K208</f>
        <v>0</v>
      </c>
      <c r="M208" s="111"/>
    </row>
    <row r="209" spans="1:13" ht="14.4" hidden="1" outlineLevel="2" thickBot="1">
      <c r="A209" s="198"/>
      <c r="B209" s="111"/>
      <c r="C209" s="111"/>
      <c r="D209" s="119"/>
      <c r="E209" s="309"/>
      <c r="F209" s="309"/>
      <c r="G209" s="309"/>
      <c r="H209" s="309"/>
      <c r="I209" s="309"/>
      <c r="J209" s="309"/>
      <c r="K209" s="310" t="s">
        <v>295</v>
      </c>
      <c r="L209" s="318">
        <f>SUM(L201:L208)</f>
        <v>0</v>
      </c>
      <c r="M209" s="111"/>
    </row>
    <row r="210" spans="1:13" hidden="1" outlineLevel="2">
      <c r="A210" s="198"/>
      <c r="B210" s="111"/>
      <c r="C210" s="111"/>
      <c r="D210" s="119"/>
      <c r="E210" s="309"/>
      <c r="F210" s="309"/>
      <c r="G210" s="309"/>
      <c r="H210" s="309"/>
      <c r="I210" s="309"/>
      <c r="J210" s="309"/>
      <c r="K210" s="310" t="s">
        <v>296</v>
      </c>
      <c r="L210" s="312"/>
      <c r="M210" s="111"/>
    </row>
    <row r="211" spans="1:13" hidden="1" outlineLevel="2">
      <c r="A211" s="198"/>
      <c r="B211" s="111"/>
      <c r="C211" s="111"/>
      <c r="D211" s="119"/>
      <c r="E211" s="309"/>
      <c r="F211" s="309"/>
      <c r="G211" s="309"/>
      <c r="H211" s="309"/>
      <c r="I211" s="309"/>
      <c r="J211" s="309"/>
      <c r="K211" s="310" t="s">
        <v>297</v>
      </c>
      <c r="L211" s="313"/>
      <c r="M211" s="111"/>
    </row>
    <row r="212" spans="1:13" ht="14.4" hidden="1" outlineLevel="2" thickBot="1">
      <c r="A212" s="198"/>
      <c r="B212" s="111"/>
      <c r="C212" s="111"/>
      <c r="D212" s="119"/>
      <c r="E212" s="309"/>
      <c r="F212" s="309"/>
      <c r="G212" s="309"/>
      <c r="H212" s="309"/>
      <c r="I212" s="309"/>
      <c r="J212" s="309"/>
      <c r="K212" s="310" t="s">
        <v>208</v>
      </c>
      <c r="L212" s="314"/>
      <c r="M212" s="52"/>
    </row>
    <row r="213" spans="1:13" ht="14.1" hidden="1" customHeight="1" outlineLevel="1" collapsed="1">
      <c r="A213" s="198"/>
      <c r="B213" s="111"/>
      <c r="C213" s="52"/>
      <c r="D213" s="54"/>
      <c r="E213" s="66"/>
      <c r="F213" s="66"/>
      <c r="G213" s="66"/>
      <c r="H213" s="66"/>
      <c r="I213" s="66"/>
      <c r="J213" s="66"/>
      <c r="K213" s="66"/>
      <c r="L213" s="66"/>
      <c r="M213" s="52"/>
    </row>
    <row r="214" spans="1:13" ht="29.25" hidden="1" customHeight="1" outlineLevel="2" thickBot="1">
      <c r="A214" s="198"/>
      <c r="B214" s="111"/>
      <c r="C214" s="133" t="s">
        <v>218</v>
      </c>
      <c r="D214" s="134" t="str">
        <f>IF('1.Demande d''admissibilité'!C61="","",'1.Demande d''admissibilité'!C61)</f>
        <v/>
      </c>
      <c r="E214" s="135"/>
      <c r="F214" s="135"/>
      <c r="G214" s="135"/>
      <c r="H214" s="135"/>
      <c r="I214" s="135"/>
      <c r="J214" s="135"/>
      <c r="K214" s="135"/>
      <c r="L214" s="135" t="str">
        <f>D29</f>
        <v>PE2XX-XXXX</v>
      </c>
      <c r="M214" s="111"/>
    </row>
    <row r="215" spans="1:13" ht="28.35" hidden="1" customHeight="1" outlineLevel="2">
      <c r="A215" s="198"/>
      <c r="B215" s="111"/>
      <c r="C215" s="805" t="s">
        <v>283</v>
      </c>
      <c r="D215" s="808" t="s">
        <v>284</v>
      </c>
      <c r="E215" s="808" t="s">
        <v>298</v>
      </c>
      <c r="F215" s="808" t="s">
        <v>286</v>
      </c>
      <c r="G215" s="804" t="s">
        <v>287</v>
      </c>
      <c r="H215" s="805"/>
      <c r="I215" s="808" t="s">
        <v>288</v>
      </c>
      <c r="J215" s="319" t="s">
        <v>289</v>
      </c>
      <c r="K215" s="319" t="s">
        <v>290</v>
      </c>
      <c r="L215" s="320" t="s">
        <v>291</v>
      </c>
      <c r="M215" s="52"/>
    </row>
    <row r="216" spans="1:13" ht="15" hidden="1" customHeight="1" outlineLevel="2" thickBot="1">
      <c r="A216" s="198"/>
      <c r="B216" s="111"/>
      <c r="C216" s="807"/>
      <c r="D216" s="809"/>
      <c r="E216" s="809"/>
      <c r="F216" s="809"/>
      <c r="G216" s="806"/>
      <c r="H216" s="807"/>
      <c r="I216" s="809"/>
      <c r="J216" s="321" t="s">
        <v>292</v>
      </c>
      <c r="K216" s="321" t="s">
        <v>293</v>
      </c>
      <c r="L216" s="323" t="s">
        <v>294</v>
      </c>
      <c r="M216" s="111"/>
    </row>
    <row r="217" spans="1:13" ht="13.35" hidden="1" customHeight="1" outlineLevel="2">
      <c r="A217" s="198"/>
      <c r="B217" s="111"/>
      <c r="C217" s="291"/>
      <c r="D217" s="292"/>
      <c r="E217" s="293"/>
      <c r="F217" s="294"/>
      <c r="G217" s="810"/>
      <c r="H217" s="811"/>
      <c r="I217" s="293"/>
      <c r="J217" s="293"/>
      <c r="K217" s="294"/>
      <c r="L217" s="317">
        <f>J217*K217</f>
        <v>0</v>
      </c>
      <c r="M217" s="111"/>
    </row>
    <row r="218" spans="1:13" ht="13.35" hidden="1" customHeight="1" outlineLevel="2">
      <c r="A218" s="198"/>
      <c r="B218" s="111"/>
      <c r="C218" s="297"/>
      <c r="D218" s="298"/>
      <c r="E218" s="299"/>
      <c r="F218" s="300"/>
      <c r="G218" s="812"/>
      <c r="H218" s="813"/>
      <c r="I218" s="299"/>
      <c r="J218" s="299"/>
      <c r="K218" s="300"/>
      <c r="L218" s="317">
        <f>J218*K218</f>
        <v>0</v>
      </c>
      <c r="M218" s="111"/>
    </row>
    <row r="219" spans="1:13" ht="13.35" hidden="1" customHeight="1" outlineLevel="2">
      <c r="A219" s="198"/>
      <c r="B219" s="111"/>
      <c r="C219" s="297"/>
      <c r="D219" s="298"/>
      <c r="E219" s="299"/>
      <c r="F219" s="300"/>
      <c r="G219" s="812"/>
      <c r="H219" s="813"/>
      <c r="I219" s="299"/>
      <c r="J219" s="299"/>
      <c r="K219" s="300"/>
      <c r="L219" s="317">
        <f t="shared" ref="L219:L223" si="10">J219*K219</f>
        <v>0</v>
      </c>
      <c r="M219" s="111"/>
    </row>
    <row r="220" spans="1:13" ht="13.35" hidden="1" customHeight="1" outlineLevel="2">
      <c r="A220" s="198"/>
      <c r="B220" s="111"/>
      <c r="C220" s="297"/>
      <c r="D220" s="298"/>
      <c r="E220" s="299"/>
      <c r="F220" s="300"/>
      <c r="G220" s="812"/>
      <c r="H220" s="813"/>
      <c r="I220" s="299"/>
      <c r="J220" s="299"/>
      <c r="K220" s="300"/>
      <c r="L220" s="317">
        <f t="shared" si="10"/>
        <v>0</v>
      </c>
      <c r="M220" s="111"/>
    </row>
    <row r="221" spans="1:13" ht="13.35" hidden="1" customHeight="1" outlineLevel="2">
      <c r="A221" s="198"/>
      <c r="B221" s="111"/>
      <c r="C221" s="297"/>
      <c r="D221" s="298"/>
      <c r="E221" s="299"/>
      <c r="F221" s="300"/>
      <c r="G221" s="812"/>
      <c r="H221" s="813"/>
      <c r="I221" s="299"/>
      <c r="J221" s="299"/>
      <c r="K221" s="300"/>
      <c r="L221" s="317">
        <f t="shared" si="10"/>
        <v>0</v>
      </c>
      <c r="M221" s="111"/>
    </row>
    <row r="222" spans="1:13" ht="13.35" hidden="1" customHeight="1" outlineLevel="2">
      <c r="A222" s="198"/>
      <c r="B222" s="111"/>
      <c r="C222" s="297"/>
      <c r="D222" s="298"/>
      <c r="E222" s="299"/>
      <c r="F222" s="300"/>
      <c r="G222" s="812"/>
      <c r="H222" s="813"/>
      <c r="I222" s="299"/>
      <c r="J222" s="299"/>
      <c r="K222" s="300"/>
      <c r="L222" s="317">
        <f>J222*K222</f>
        <v>0</v>
      </c>
      <c r="M222" s="111"/>
    </row>
    <row r="223" spans="1:13" ht="13.35" hidden="1" customHeight="1" outlineLevel="2">
      <c r="A223" s="198"/>
      <c r="B223" s="111"/>
      <c r="C223" s="297"/>
      <c r="D223" s="298"/>
      <c r="E223" s="299"/>
      <c r="F223" s="300"/>
      <c r="G223" s="812"/>
      <c r="H223" s="813"/>
      <c r="I223" s="299"/>
      <c r="J223" s="299"/>
      <c r="K223" s="300"/>
      <c r="L223" s="317">
        <f t="shared" si="10"/>
        <v>0</v>
      </c>
      <c r="M223" s="111"/>
    </row>
    <row r="224" spans="1:13" ht="13.35" hidden="1" customHeight="1" outlineLevel="2" thickBot="1">
      <c r="A224" s="198"/>
      <c r="B224" s="111"/>
      <c r="C224" s="303"/>
      <c r="D224" s="304"/>
      <c r="E224" s="305"/>
      <c r="F224" s="306"/>
      <c r="G224" s="814"/>
      <c r="H224" s="815"/>
      <c r="I224" s="305"/>
      <c r="J224" s="305"/>
      <c r="K224" s="306"/>
      <c r="L224" s="317">
        <f>J224*K224</f>
        <v>0</v>
      </c>
      <c r="M224" s="111"/>
    </row>
    <row r="225" spans="1:13" ht="13.35" hidden="1" customHeight="1" outlineLevel="2" thickBot="1">
      <c r="A225" s="198"/>
      <c r="B225" s="111"/>
      <c r="C225" s="111"/>
      <c r="D225" s="119"/>
      <c r="E225" s="309"/>
      <c r="F225" s="309"/>
      <c r="G225" s="309"/>
      <c r="H225" s="309"/>
      <c r="I225" s="309"/>
      <c r="J225" s="309"/>
      <c r="K225" s="310" t="s">
        <v>295</v>
      </c>
      <c r="L225" s="318">
        <f>SUM(L217:L224)</f>
        <v>0</v>
      </c>
      <c r="M225" s="111"/>
    </row>
    <row r="226" spans="1:13" ht="13.35" hidden="1" customHeight="1" outlineLevel="2">
      <c r="A226" s="198"/>
      <c r="B226" s="111"/>
      <c r="C226" s="111"/>
      <c r="D226" s="119"/>
      <c r="E226" s="309"/>
      <c r="F226" s="309"/>
      <c r="G226" s="309"/>
      <c r="H226" s="309"/>
      <c r="I226" s="309"/>
      <c r="J226" s="309"/>
      <c r="K226" s="310" t="s">
        <v>296</v>
      </c>
      <c r="L226" s="312"/>
      <c r="M226" s="111"/>
    </row>
    <row r="227" spans="1:13" ht="13.35" hidden="1" customHeight="1" outlineLevel="2">
      <c r="A227" s="198"/>
      <c r="B227" s="111"/>
      <c r="C227" s="111"/>
      <c r="D227" s="119"/>
      <c r="E227" s="309"/>
      <c r="F227" s="309"/>
      <c r="G227" s="309"/>
      <c r="H227" s="309"/>
      <c r="I227" s="309"/>
      <c r="J227" s="309"/>
      <c r="K227" s="310" t="s">
        <v>297</v>
      </c>
      <c r="L227" s="313"/>
      <c r="M227" s="52"/>
    </row>
    <row r="228" spans="1:13" ht="13.35" hidden="1" customHeight="1" outlineLevel="2" thickBot="1">
      <c r="A228" s="198"/>
      <c r="B228" s="111"/>
      <c r="C228" s="111"/>
      <c r="D228" s="119"/>
      <c r="E228" s="309"/>
      <c r="F228" s="309"/>
      <c r="G228" s="309"/>
      <c r="H228" s="309"/>
      <c r="I228" s="309"/>
      <c r="J228" s="309"/>
      <c r="K228" s="310" t="s">
        <v>208</v>
      </c>
      <c r="L228" s="314"/>
      <c r="M228" s="52"/>
    </row>
    <row r="229" spans="1:13" ht="14.1" hidden="1" customHeight="1" outlineLevel="1" collapsed="1">
      <c r="A229" s="198"/>
      <c r="B229" s="111"/>
      <c r="C229" s="52"/>
      <c r="D229" s="54"/>
      <c r="E229" s="66"/>
      <c r="F229" s="66"/>
      <c r="G229" s="66"/>
      <c r="H229" s="66"/>
      <c r="I229" s="66"/>
      <c r="J229" s="66"/>
      <c r="K229" s="66"/>
      <c r="L229" s="66"/>
      <c r="M229" s="52"/>
    </row>
    <row r="230" spans="1:13" ht="29.25" hidden="1" customHeight="1" outlineLevel="2" thickBot="1">
      <c r="A230" s="198"/>
      <c r="B230" s="111"/>
      <c r="C230" s="133" t="s">
        <v>219</v>
      </c>
      <c r="D230" s="134" t="str">
        <f>IF('1.Demande d''admissibilité'!C62="","",'1.Demande d''admissibilité'!C62)</f>
        <v/>
      </c>
      <c r="E230" s="135"/>
      <c r="F230" s="135"/>
      <c r="G230" s="135"/>
      <c r="H230" s="135"/>
      <c r="I230" s="135"/>
      <c r="J230" s="135"/>
      <c r="K230" s="135"/>
      <c r="L230" s="135" t="str">
        <f>D31</f>
        <v>PE2XX-XXXX</v>
      </c>
      <c r="M230" s="111"/>
    </row>
    <row r="231" spans="1:13" ht="28.35" hidden="1" customHeight="1" outlineLevel="2">
      <c r="A231" s="198"/>
      <c r="B231" s="111"/>
      <c r="C231" s="805" t="s">
        <v>283</v>
      </c>
      <c r="D231" s="808" t="s">
        <v>284</v>
      </c>
      <c r="E231" s="808" t="s">
        <v>298</v>
      </c>
      <c r="F231" s="808" t="s">
        <v>286</v>
      </c>
      <c r="G231" s="804" t="s">
        <v>287</v>
      </c>
      <c r="H231" s="805"/>
      <c r="I231" s="808" t="s">
        <v>288</v>
      </c>
      <c r="J231" s="319" t="s">
        <v>289</v>
      </c>
      <c r="K231" s="319" t="s">
        <v>290</v>
      </c>
      <c r="L231" s="320" t="s">
        <v>291</v>
      </c>
      <c r="M231" s="52"/>
    </row>
    <row r="232" spans="1:13" ht="15" hidden="1" customHeight="1" outlineLevel="2" thickBot="1">
      <c r="A232" s="198"/>
      <c r="B232" s="111"/>
      <c r="C232" s="807"/>
      <c r="D232" s="809"/>
      <c r="E232" s="809"/>
      <c r="F232" s="809"/>
      <c r="G232" s="806"/>
      <c r="H232" s="807"/>
      <c r="I232" s="809"/>
      <c r="J232" s="321" t="s">
        <v>292</v>
      </c>
      <c r="K232" s="321" t="s">
        <v>293</v>
      </c>
      <c r="L232" s="323" t="s">
        <v>294</v>
      </c>
      <c r="M232" s="111"/>
    </row>
    <row r="233" spans="1:13" ht="13.35" hidden="1" customHeight="1" outlineLevel="2">
      <c r="A233" s="198"/>
      <c r="B233" s="111"/>
      <c r="C233" s="291"/>
      <c r="D233" s="292"/>
      <c r="E233" s="293"/>
      <c r="F233" s="294"/>
      <c r="G233" s="810"/>
      <c r="H233" s="811"/>
      <c r="I233" s="293"/>
      <c r="J233" s="293"/>
      <c r="K233" s="294"/>
      <c r="L233" s="317">
        <f>J233*K233</f>
        <v>0</v>
      </c>
      <c r="M233" s="111"/>
    </row>
    <row r="234" spans="1:13" ht="13.35" hidden="1" customHeight="1" outlineLevel="2">
      <c r="A234" s="198"/>
      <c r="B234" s="111"/>
      <c r="C234" s="297"/>
      <c r="D234" s="298"/>
      <c r="E234" s="299"/>
      <c r="F234" s="300"/>
      <c r="G234" s="812"/>
      <c r="H234" s="813"/>
      <c r="I234" s="299"/>
      <c r="J234" s="299"/>
      <c r="K234" s="300"/>
      <c r="L234" s="317">
        <f>J234*K234</f>
        <v>0</v>
      </c>
      <c r="M234" s="111"/>
    </row>
    <row r="235" spans="1:13" ht="13.35" hidden="1" customHeight="1" outlineLevel="2">
      <c r="A235" s="198"/>
      <c r="B235" s="111"/>
      <c r="C235" s="297"/>
      <c r="D235" s="298"/>
      <c r="E235" s="299"/>
      <c r="F235" s="300"/>
      <c r="G235" s="812"/>
      <c r="H235" s="813"/>
      <c r="I235" s="299"/>
      <c r="J235" s="299"/>
      <c r="K235" s="300"/>
      <c r="L235" s="317">
        <f t="shared" ref="L235:L239" si="11">J235*K235</f>
        <v>0</v>
      </c>
      <c r="M235" s="111"/>
    </row>
    <row r="236" spans="1:13" ht="13.35" hidden="1" customHeight="1" outlineLevel="2">
      <c r="A236" s="198"/>
      <c r="B236" s="111"/>
      <c r="C236" s="297"/>
      <c r="D236" s="298"/>
      <c r="E236" s="299"/>
      <c r="F236" s="300"/>
      <c r="G236" s="812"/>
      <c r="H236" s="813"/>
      <c r="I236" s="299"/>
      <c r="J236" s="299"/>
      <c r="K236" s="300"/>
      <c r="L236" s="317">
        <f t="shared" si="11"/>
        <v>0</v>
      </c>
      <c r="M236" s="111"/>
    </row>
    <row r="237" spans="1:13" ht="13.35" hidden="1" customHeight="1" outlineLevel="2">
      <c r="A237" s="198"/>
      <c r="B237" s="111"/>
      <c r="C237" s="297"/>
      <c r="D237" s="298"/>
      <c r="E237" s="299"/>
      <c r="F237" s="300"/>
      <c r="G237" s="812"/>
      <c r="H237" s="813"/>
      <c r="I237" s="299"/>
      <c r="J237" s="299"/>
      <c r="K237" s="300"/>
      <c r="L237" s="317">
        <f>J237*K237</f>
        <v>0</v>
      </c>
      <c r="M237" s="111"/>
    </row>
    <row r="238" spans="1:13" ht="13.35" hidden="1" customHeight="1" outlineLevel="2">
      <c r="A238" s="198"/>
      <c r="B238" s="111"/>
      <c r="C238" s="297"/>
      <c r="D238" s="298"/>
      <c r="E238" s="299"/>
      <c r="F238" s="300"/>
      <c r="G238" s="812"/>
      <c r="H238" s="813"/>
      <c r="I238" s="299"/>
      <c r="J238" s="299"/>
      <c r="K238" s="300"/>
      <c r="L238" s="317">
        <f t="shared" si="11"/>
        <v>0</v>
      </c>
      <c r="M238" s="111"/>
    </row>
    <row r="239" spans="1:13" ht="13.35" hidden="1" customHeight="1" outlineLevel="2">
      <c r="A239" s="198"/>
      <c r="B239" s="111"/>
      <c r="C239" s="297"/>
      <c r="D239" s="298"/>
      <c r="E239" s="299"/>
      <c r="F239" s="300"/>
      <c r="G239" s="812"/>
      <c r="H239" s="813"/>
      <c r="I239" s="299"/>
      <c r="J239" s="299"/>
      <c r="K239" s="300"/>
      <c r="L239" s="317">
        <f t="shared" si="11"/>
        <v>0</v>
      </c>
      <c r="M239" s="111"/>
    </row>
    <row r="240" spans="1:13" ht="13.35" hidden="1" customHeight="1" outlineLevel="2" thickBot="1">
      <c r="A240" s="198"/>
      <c r="B240" s="111"/>
      <c r="C240" s="303"/>
      <c r="D240" s="304"/>
      <c r="E240" s="305"/>
      <c r="F240" s="306"/>
      <c r="G240" s="814"/>
      <c r="H240" s="815"/>
      <c r="I240" s="305"/>
      <c r="J240" s="305"/>
      <c r="K240" s="306"/>
      <c r="L240" s="317">
        <f>J240*K240</f>
        <v>0</v>
      </c>
      <c r="M240" s="111"/>
    </row>
    <row r="241" spans="1:13" ht="13.35" hidden="1" customHeight="1" outlineLevel="2" thickBot="1">
      <c r="A241" s="198"/>
      <c r="B241" s="111"/>
      <c r="C241" s="111"/>
      <c r="D241" s="119"/>
      <c r="E241" s="309"/>
      <c r="F241" s="309"/>
      <c r="G241" s="309"/>
      <c r="H241" s="309"/>
      <c r="I241" s="309"/>
      <c r="J241" s="309"/>
      <c r="K241" s="310" t="s">
        <v>295</v>
      </c>
      <c r="L241" s="318">
        <f>SUM(L233:L240)</f>
        <v>0</v>
      </c>
      <c r="M241" s="111"/>
    </row>
    <row r="242" spans="1:13" ht="13.35" hidden="1" customHeight="1" outlineLevel="2">
      <c r="A242" s="198"/>
      <c r="B242" s="111"/>
      <c r="C242" s="111"/>
      <c r="D242" s="119"/>
      <c r="E242" s="309"/>
      <c r="F242" s="309"/>
      <c r="G242" s="309"/>
      <c r="H242" s="309"/>
      <c r="I242" s="309"/>
      <c r="J242" s="309"/>
      <c r="K242" s="310" t="s">
        <v>296</v>
      </c>
      <c r="L242" s="312"/>
      <c r="M242" s="111"/>
    </row>
    <row r="243" spans="1:13" ht="13.35" hidden="1" customHeight="1" outlineLevel="2">
      <c r="A243" s="198"/>
      <c r="B243" s="111"/>
      <c r="C243" s="111"/>
      <c r="D243" s="119"/>
      <c r="E243" s="309"/>
      <c r="F243" s="309"/>
      <c r="G243" s="309"/>
      <c r="H243" s="309"/>
      <c r="I243" s="309"/>
      <c r="J243" s="309"/>
      <c r="K243" s="310" t="s">
        <v>297</v>
      </c>
      <c r="L243" s="313"/>
      <c r="M243" s="111"/>
    </row>
    <row r="244" spans="1:13" ht="13.35" hidden="1" customHeight="1" outlineLevel="2" thickBot="1">
      <c r="A244" s="198"/>
      <c r="B244" s="111"/>
      <c r="C244" s="111"/>
      <c r="D244" s="119"/>
      <c r="E244" s="309"/>
      <c r="F244" s="309"/>
      <c r="G244" s="309"/>
      <c r="H244" s="309"/>
      <c r="I244" s="309"/>
      <c r="J244" s="309"/>
      <c r="K244" s="310" t="s">
        <v>208</v>
      </c>
      <c r="L244" s="314"/>
      <c r="M244" s="111"/>
    </row>
    <row r="245" spans="1:13" ht="14.1" hidden="1" customHeight="1" outlineLevel="1" collapsed="1">
      <c r="A245" s="198"/>
      <c r="B245" s="111"/>
      <c r="C245" s="52"/>
      <c r="D245" s="54"/>
      <c r="E245" s="66"/>
      <c r="F245" s="66"/>
      <c r="G245" s="66"/>
      <c r="H245" s="66"/>
      <c r="I245" s="66"/>
      <c r="J245" s="66"/>
      <c r="K245" s="66"/>
      <c r="L245" s="66"/>
      <c r="M245" s="52"/>
    </row>
    <row r="246" spans="1:13" ht="29.25" hidden="1" customHeight="1" outlineLevel="2" thickBot="1">
      <c r="A246" s="198"/>
      <c r="B246" s="111"/>
      <c r="C246" s="133" t="s">
        <v>220</v>
      </c>
      <c r="D246" s="134" t="str">
        <f>IF('1.Demande d''admissibilité'!C63="","",'1.Demande d''admissibilité'!C63)</f>
        <v/>
      </c>
      <c r="E246" s="135"/>
      <c r="F246" s="135"/>
      <c r="G246" s="135"/>
      <c r="H246" s="135"/>
      <c r="I246" s="135"/>
      <c r="J246" s="135"/>
      <c r="K246" s="135"/>
      <c r="L246" s="135" t="str">
        <f>D33</f>
        <v>PE2XX-XXXX</v>
      </c>
      <c r="M246" s="111"/>
    </row>
    <row r="247" spans="1:13" ht="28.35" hidden="1" customHeight="1" outlineLevel="2">
      <c r="A247" s="198"/>
      <c r="B247" s="111"/>
      <c r="C247" s="805" t="s">
        <v>283</v>
      </c>
      <c r="D247" s="808" t="s">
        <v>284</v>
      </c>
      <c r="E247" s="808" t="s">
        <v>298</v>
      </c>
      <c r="F247" s="808" t="s">
        <v>286</v>
      </c>
      <c r="G247" s="804" t="s">
        <v>287</v>
      </c>
      <c r="H247" s="805"/>
      <c r="I247" s="808" t="s">
        <v>288</v>
      </c>
      <c r="J247" s="319" t="s">
        <v>289</v>
      </c>
      <c r="K247" s="319" t="s">
        <v>290</v>
      </c>
      <c r="L247" s="320" t="s">
        <v>291</v>
      </c>
      <c r="M247" s="52"/>
    </row>
    <row r="248" spans="1:13" ht="15" hidden="1" customHeight="1" outlineLevel="2" thickBot="1">
      <c r="A248" s="198"/>
      <c r="B248" s="111"/>
      <c r="C248" s="807"/>
      <c r="D248" s="809"/>
      <c r="E248" s="809"/>
      <c r="F248" s="809"/>
      <c r="G248" s="806"/>
      <c r="H248" s="807"/>
      <c r="I248" s="809"/>
      <c r="J248" s="321" t="s">
        <v>292</v>
      </c>
      <c r="K248" s="321" t="s">
        <v>293</v>
      </c>
      <c r="L248" s="323" t="s">
        <v>294</v>
      </c>
      <c r="M248" s="111"/>
    </row>
    <row r="249" spans="1:13" ht="13.35" hidden="1" customHeight="1" outlineLevel="2">
      <c r="A249" s="198"/>
      <c r="B249" s="111"/>
      <c r="C249" s="291"/>
      <c r="D249" s="292"/>
      <c r="E249" s="293"/>
      <c r="F249" s="294"/>
      <c r="G249" s="810"/>
      <c r="H249" s="811"/>
      <c r="I249" s="293"/>
      <c r="J249" s="293"/>
      <c r="K249" s="294"/>
      <c r="L249" s="317">
        <f>J249*K249</f>
        <v>0</v>
      </c>
      <c r="M249" s="111"/>
    </row>
    <row r="250" spans="1:13" ht="13.35" hidden="1" customHeight="1" outlineLevel="2">
      <c r="A250" s="198"/>
      <c r="B250" s="111"/>
      <c r="C250" s="297"/>
      <c r="D250" s="298"/>
      <c r="E250" s="299"/>
      <c r="F250" s="300"/>
      <c r="G250" s="812"/>
      <c r="H250" s="813"/>
      <c r="I250" s="299"/>
      <c r="J250" s="299"/>
      <c r="K250" s="300"/>
      <c r="L250" s="317">
        <f>J250*K250</f>
        <v>0</v>
      </c>
      <c r="M250" s="111"/>
    </row>
    <row r="251" spans="1:13" ht="13.35" hidden="1" customHeight="1" outlineLevel="2">
      <c r="A251" s="198"/>
      <c r="B251" s="111"/>
      <c r="C251" s="297"/>
      <c r="D251" s="298"/>
      <c r="E251" s="299"/>
      <c r="F251" s="300"/>
      <c r="G251" s="812"/>
      <c r="H251" s="813"/>
      <c r="I251" s="299"/>
      <c r="J251" s="299"/>
      <c r="K251" s="300"/>
      <c r="L251" s="317">
        <f t="shared" ref="L251:L255" si="12">J251*K251</f>
        <v>0</v>
      </c>
      <c r="M251" s="111"/>
    </row>
    <row r="252" spans="1:13" ht="13.35" hidden="1" customHeight="1" outlineLevel="2">
      <c r="A252" s="198"/>
      <c r="B252" s="111"/>
      <c r="C252" s="297"/>
      <c r="D252" s="298"/>
      <c r="E252" s="299"/>
      <c r="F252" s="300"/>
      <c r="G252" s="812"/>
      <c r="H252" s="813"/>
      <c r="I252" s="299"/>
      <c r="J252" s="299"/>
      <c r="K252" s="300"/>
      <c r="L252" s="317">
        <f t="shared" si="12"/>
        <v>0</v>
      </c>
      <c r="M252" s="111"/>
    </row>
    <row r="253" spans="1:13" ht="13.35" hidden="1" customHeight="1" outlineLevel="2">
      <c r="A253" s="198"/>
      <c r="B253" s="111"/>
      <c r="C253" s="297"/>
      <c r="D253" s="298"/>
      <c r="E253" s="299"/>
      <c r="F253" s="300"/>
      <c r="G253" s="812"/>
      <c r="H253" s="813"/>
      <c r="I253" s="299"/>
      <c r="J253" s="299"/>
      <c r="K253" s="300"/>
      <c r="L253" s="317">
        <f t="shared" si="12"/>
        <v>0</v>
      </c>
      <c r="M253" s="111"/>
    </row>
    <row r="254" spans="1:13" ht="13.35" hidden="1" customHeight="1" outlineLevel="2">
      <c r="A254" s="198"/>
      <c r="B254" s="111"/>
      <c r="C254" s="297"/>
      <c r="D254" s="298"/>
      <c r="E254" s="299"/>
      <c r="F254" s="300"/>
      <c r="G254" s="812"/>
      <c r="H254" s="813"/>
      <c r="I254" s="299"/>
      <c r="J254" s="299"/>
      <c r="K254" s="300"/>
      <c r="L254" s="317">
        <f>J254*K254</f>
        <v>0</v>
      </c>
      <c r="M254" s="111"/>
    </row>
    <row r="255" spans="1:13" ht="13.35" hidden="1" customHeight="1" outlineLevel="2">
      <c r="A255" s="198"/>
      <c r="B255" s="111"/>
      <c r="C255" s="297"/>
      <c r="D255" s="298"/>
      <c r="E255" s="299"/>
      <c r="F255" s="300"/>
      <c r="G255" s="812"/>
      <c r="H255" s="813"/>
      <c r="I255" s="299"/>
      <c r="J255" s="299"/>
      <c r="K255" s="300"/>
      <c r="L255" s="317">
        <f t="shared" si="12"/>
        <v>0</v>
      </c>
      <c r="M255" s="111"/>
    </row>
    <row r="256" spans="1:13" ht="13.35" hidden="1" customHeight="1" outlineLevel="2" thickBot="1">
      <c r="A256" s="198"/>
      <c r="B256" s="111"/>
      <c r="C256" s="303"/>
      <c r="D256" s="304"/>
      <c r="E256" s="305"/>
      <c r="F256" s="306"/>
      <c r="G256" s="814"/>
      <c r="H256" s="815"/>
      <c r="I256" s="305"/>
      <c r="J256" s="305"/>
      <c r="K256" s="306"/>
      <c r="L256" s="317">
        <f>J256*K256</f>
        <v>0</v>
      </c>
      <c r="M256" s="111"/>
    </row>
    <row r="257" spans="1:13" ht="13.35" hidden="1" customHeight="1" outlineLevel="2" thickBot="1">
      <c r="A257" s="198"/>
      <c r="B257" s="111"/>
      <c r="C257" s="111"/>
      <c r="D257" s="119"/>
      <c r="E257" s="309"/>
      <c r="F257" s="309"/>
      <c r="G257" s="309"/>
      <c r="H257" s="309"/>
      <c r="I257" s="309"/>
      <c r="J257" s="309"/>
      <c r="K257" s="310" t="s">
        <v>295</v>
      </c>
      <c r="L257" s="311">
        <f>SUM(L249:L256)</f>
        <v>0</v>
      </c>
      <c r="M257" s="111"/>
    </row>
    <row r="258" spans="1:13" ht="13.35" hidden="1" customHeight="1" outlineLevel="2">
      <c r="A258" s="198"/>
      <c r="B258" s="111"/>
      <c r="C258" s="111"/>
      <c r="D258" s="119"/>
      <c r="E258" s="309"/>
      <c r="F258" s="309"/>
      <c r="G258" s="309"/>
      <c r="H258" s="309"/>
      <c r="I258" s="309"/>
      <c r="J258" s="309"/>
      <c r="K258" s="310" t="s">
        <v>296</v>
      </c>
      <c r="L258" s="312"/>
      <c r="M258" s="111"/>
    </row>
    <row r="259" spans="1:13" ht="13.35" hidden="1" customHeight="1" outlineLevel="2">
      <c r="A259" s="198"/>
      <c r="B259" s="111"/>
      <c r="C259" s="111"/>
      <c r="D259" s="119"/>
      <c r="E259" s="309"/>
      <c r="F259" s="309"/>
      <c r="G259" s="309"/>
      <c r="H259" s="309"/>
      <c r="I259" s="309"/>
      <c r="J259" s="309"/>
      <c r="K259" s="310" t="s">
        <v>297</v>
      </c>
      <c r="L259" s="313"/>
      <c r="M259" s="111"/>
    </row>
    <row r="260" spans="1:13" ht="13.35" hidden="1" customHeight="1" outlineLevel="2" thickBot="1">
      <c r="A260" s="198"/>
      <c r="B260" s="111"/>
      <c r="C260" s="111"/>
      <c r="D260" s="119"/>
      <c r="E260" s="309"/>
      <c r="F260" s="309"/>
      <c r="G260" s="309"/>
      <c r="H260" s="309"/>
      <c r="I260" s="309"/>
      <c r="J260" s="309"/>
      <c r="K260" s="310" t="s">
        <v>208</v>
      </c>
      <c r="L260" s="314"/>
      <c r="M260" s="52"/>
    </row>
    <row r="261" spans="1:13" ht="14.1" hidden="1" customHeight="1" outlineLevel="1" collapsed="1">
      <c r="A261" s="198"/>
      <c r="B261" s="111"/>
      <c r="C261" s="52"/>
      <c r="D261" s="54"/>
      <c r="E261" s="66"/>
      <c r="F261" s="66"/>
      <c r="G261" s="66"/>
      <c r="H261" s="66"/>
      <c r="I261" s="66"/>
      <c r="J261" s="66"/>
      <c r="K261" s="66"/>
      <c r="L261" s="66"/>
      <c r="M261" s="52"/>
    </row>
    <row r="262" spans="1:13" ht="29.25" hidden="1" customHeight="1" outlineLevel="2" thickBot="1">
      <c r="A262" s="198"/>
      <c r="B262" s="111"/>
      <c r="C262" s="133" t="s">
        <v>221</v>
      </c>
      <c r="D262" s="134" t="str">
        <f>IF('1.Demande d''admissibilité'!C64="","",'1.Demande d''admissibilité'!C64)</f>
        <v/>
      </c>
      <c r="E262" s="135"/>
      <c r="F262" s="135"/>
      <c r="G262" s="135"/>
      <c r="H262" s="135"/>
      <c r="I262" s="135"/>
      <c r="J262" s="135"/>
      <c r="K262" s="135"/>
      <c r="L262" s="135" t="str">
        <f>D35</f>
        <v>PE2XX-XXXX</v>
      </c>
      <c r="M262" s="111"/>
    </row>
    <row r="263" spans="1:13" ht="28.35" hidden="1" customHeight="1" outlineLevel="2">
      <c r="A263" s="198"/>
      <c r="B263" s="111"/>
      <c r="C263" s="805" t="s">
        <v>283</v>
      </c>
      <c r="D263" s="808" t="s">
        <v>284</v>
      </c>
      <c r="E263" s="808" t="s">
        <v>298</v>
      </c>
      <c r="F263" s="808" t="s">
        <v>286</v>
      </c>
      <c r="G263" s="804" t="s">
        <v>287</v>
      </c>
      <c r="H263" s="805"/>
      <c r="I263" s="808" t="s">
        <v>288</v>
      </c>
      <c r="J263" s="319" t="s">
        <v>289</v>
      </c>
      <c r="K263" s="319" t="s">
        <v>290</v>
      </c>
      <c r="L263" s="320" t="s">
        <v>291</v>
      </c>
      <c r="M263" s="52"/>
    </row>
    <row r="264" spans="1:13" ht="15" hidden="1" customHeight="1" outlineLevel="2" thickBot="1">
      <c r="A264" s="198"/>
      <c r="B264" s="111"/>
      <c r="C264" s="807"/>
      <c r="D264" s="809"/>
      <c r="E264" s="809"/>
      <c r="F264" s="809"/>
      <c r="G264" s="806"/>
      <c r="H264" s="807"/>
      <c r="I264" s="809"/>
      <c r="J264" s="321" t="s">
        <v>292</v>
      </c>
      <c r="K264" s="321" t="s">
        <v>293</v>
      </c>
      <c r="L264" s="323" t="s">
        <v>294</v>
      </c>
      <c r="M264" s="111"/>
    </row>
    <row r="265" spans="1:13" hidden="1" outlineLevel="2">
      <c r="A265" s="198"/>
      <c r="B265" s="111"/>
      <c r="C265" s="291"/>
      <c r="D265" s="292"/>
      <c r="E265" s="293"/>
      <c r="F265" s="294"/>
      <c r="G265" s="810"/>
      <c r="H265" s="811"/>
      <c r="I265" s="293"/>
      <c r="J265" s="293"/>
      <c r="K265" s="294"/>
      <c r="L265" s="317">
        <f>J265*K265</f>
        <v>0</v>
      </c>
      <c r="M265" s="111"/>
    </row>
    <row r="266" spans="1:13" hidden="1" outlineLevel="2">
      <c r="A266" s="198"/>
      <c r="B266" s="111"/>
      <c r="C266" s="297"/>
      <c r="D266" s="298"/>
      <c r="E266" s="299"/>
      <c r="F266" s="300"/>
      <c r="G266" s="812"/>
      <c r="H266" s="813"/>
      <c r="I266" s="299"/>
      <c r="J266" s="299"/>
      <c r="K266" s="300"/>
      <c r="L266" s="317">
        <f>J266*K266</f>
        <v>0</v>
      </c>
      <c r="M266" s="111"/>
    </row>
    <row r="267" spans="1:13" hidden="1" outlineLevel="2">
      <c r="A267" s="198"/>
      <c r="B267" s="111"/>
      <c r="C267" s="297"/>
      <c r="D267" s="298"/>
      <c r="E267" s="299"/>
      <c r="F267" s="300"/>
      <c r="G267" s="812"/>
      <c r="H267" s="813"/>
      <c r="I267" s="299"/>
      <c r="J267" s="299"/>
      <c r="K267" s="300"/>
      <c r="L267" s="317">
        <f t="shared" ref="L267:L271" si="13">J267*K267</f>
        <v>0</v>
      </c>
      <c r="M267" s="111"/>
    </row>
    <row r="268" spans="1:13" hidden="1" outlineLevel="2">
      <c r="A268" s="198"/>
      <c r="B268" s="111"/>
      <c r="C268" s="297"/>
      <c r="D268" s="298"/>
      <c r="E268" s="299"/>
      <c r="F268" s="300"/>
      <c r="G268" s="812"/>
      <c r="H268" s="813"/>
      <c r="I268" s="299"/>
      <c r="J268" s="299"/>
      <c r="K268" s="300"/>
      <c r="L268" s="317">
        <f t="shared" si="13"/>
        <v>0</v>
      </c>
      <c r="M268" s="111"/>
    </row>
    <row r="269" spans="1:13" hidden="1" outlineLevel="2">
      <c r="A269" s="198"/>
      <c r="B269" s="111"/>
      <c r="C269" s="297"/>
      <c r="D269" s="298"/>
      <c r="E269" s="299"/>
      <c r="F269" s="300"/>
      <c r="G269" s="812"/>
      <c r="H269" s="813"/>
      <c r="I269" s="299"/>
      <c r="J269" s="299"/>
      <c r="K269" s="300"/>
      <c r="L269" s="317">
        <f>J269*K269</f>
        <v>0</v>
      </c>
      <c r="M269" s="111"/>
    </row>
    <row r="270" spans="1:13" hidden="1" outlineLevel="2">
      <c r="A270" s="198"/>
      <c r="B270" s="111"/>
      <c r="C270" s="297"/>
      <c r="D270" s="298"/>
      <c r="E270" s="299"/>
      <c r="F270" s="300"/>
      <c r="G270" s="812"/>
      <c r="H270" s="813"/>
      <c r="I270" s="299"/>
      <c r="J270" s="299"/>
      <c r="K270" s="300"/>
      <c r="L270" s="317">
        <f t="shared" si="13"/>
        <v>0</v>
      </c>
      <c r="M270" s="111"/>
    </row>
    <row r="271" spans="1:13" hidden="1" outlineLevel="2">
      <c r="A271" s="198"/>
      <c r="B271" s="111"/>
      <c r="C271" s="297"/>
      <c r="D271" s="298"/>
      <c r="E271" s="299"/>
      <c r="F271" s="300"/>
      <c r="G271" s="812"/>
      <c r="H271" s="813"/>
      <c r="I271" s="299"/>
      <c r="J271" s="299"/>
      <c r="K271" s="300"/>
      <c r="L271" s="317">
        <f t="shared" si="13"/>
        <v>0</v>
      </c>
      <c r="M271" s="111"/>
    </row>
    <row r="272" spans="1:13" ht="14.4" hidden="1" outlineLevel="2" thickBot="1">
      <c r="A272" s="198"/>
      <c r="B272" s="111"/>
      <c r="C272" s="303"/>
      <c r="D272" s="304"/>
      <c r="E272" s="305"/>
      <c r="F272" s="306"/>
      <c r="G272" s="814"/>
      <c r="H272" s="815"/>
      <c r="I272" s="305"/>
      <c r="J272" s="305"/>
      <c r="K272" s="306"/>
      <c r="L272" s="317">
        <f>J272*K272</f>
        <v>0</v>
      </c>
      <c r="M272" s="111"/>
    </row>
    <row r="273" spans="1:13" ht="14.4" hidden="1" outlineLevel="2" thickBot="1">
      <c r="A273" s="198"/>
      <c r="B273" s="111"/>
      <c r="C273" s="111"/>
      <c r="D273" s="119"/>
      <c r="E273" s="309"/>
      <c r="F273" s="309"/>
      <c r="G273" s="309"/>
      <c r="H273" s="309"/>
      <c r="I273" s="309"/>
      <c r="J273" s="309"/>
      <c r="K273" s="310" t="s">
        <v>295</v>
      </c>
      <c r="L273" s="311">
        <f>SUM(L265:L272)</f>
        <v>0</v>
      </c>
      <c r="M273" s="111"/>
    </row>
    <row r="274" spans="1:13" hidden="1" outlineLevel="2">
      <c r="A274" s="198"/>
      <c r="B274" s="111"/>
      <c r="C274" s="111"/>
      <c r="D274" s="119"/>
      <c r="E274" s="309"/>
      <c r="F274" s="309"/>
      <c r="G274" s="309"/>
      <c r="H274" s="309"/>
      <c r="I274" s="309"/>
      <c r="J274" s="309"/>
      <c r="K274" s="310" t="s">
        <v>296</v>
      </c>
      <c r="L274" s="312"/>
      <c r="M274" s="111"/>
    </row>
    <row r="275" spans="1:13" hidden="1" outlineLevel="2">
      <c r="A275" s="198"/>
      <c r="B275" s="111"/>
      <c r="C275" s="111"/>
      <c r="D275" s="119"/>
      <c r="E275" s="309"/>
      <c r="F275" s="309"/>
      <c r="G275" s="309"/>
      <c r="H275" s="309"/>
      <c r="I275" s="309"/>
      <c r="J275" s="309"/>
      <c r="K275" s="310" t="s">
        <v>297</v>
      </c>
      <c r="L275" s="313"/>
      <c r="M275" s="111"/>
    </row>
    <row r="276" spans="1:13" ht="14.4" hidden="1" outlineLevel="2" thickBot="1">
      <c r="A276" s="198"/>
      <c r="B276" s="111"/>
      <c r="C276" s="111"/>
      <c r="D276" s="119"/>
      <c r="E276" s="309"/>
      <c r="F276" s="309"/>
      <c r="G276" s="309"/>
      <c r="H276" s="309"/>
      <c r="I276" s="309"/>
      <c r="J276" s="309"/>
      <c r="K276" s="310" t="s">
        <v>208</v>
      </c>
      <c r="L276" s="314"/>
      <c r="M276" s="52"/>
    </row>
    <row r="277" spans="1:13" ht="14.1" hidden="1" customHeight="1" outlineLevel="1" collapsed="1">
      <c r="A277" s="198"/>
      <c r="B277" s="111"/>
      <c r="C277" s="52"/>
      <c r="D277" s="54"/>
      <c r="E277" s="66"/>
      <c r="F277" s="66"/>
      <c r="G277" s="66"/>
      <c r="H277" s="66"/>
      <c r="I277" s="66"/>
      <c r="J277" s="66"/>
      <c r="K277" s="66"/>
      <c r="L277" s="66"/>
      <c r="M277" s="52"/>
    </row>
    <row r="278" spans="1:13" ht="29.25" hidden="1" customHeight="1" outlineLevel="2" thickBot="1">
      <c r="A278" s="198"/>
      <c r="B278" s="111"/>
      <c r="C278" s="133" t="s">
        <v>222</v>
      </c>
      <c r="D278" s="134" t="str">
        <f>IF('1.Demande d''admissibilité'!C65="","",'1.Demande d''admissibilité'!C65)</f>
        <v/>
      </c>
      <c r="E278" s="135"/>
      <c r="F278" s="135"/>
      <c r="G278" s="135"/>
      <c r="H278" s="135"/>
      <c r="I278" s="135"/>
      <c r="J278" s="135"/>
      <c r="K278" s="135"/>
      <c r="L278" s="135" t="str">
        <f>D37</f>
        <v>PE2XX-XXXX</v>
      </c>
      <c r="M278" s="111"/>
    </row>
    <row r="279" spans="1:13" ht="28.35" hidden="1" customHeight="1" outlineLevel="2">
      <c r="A279" s="198"/>
      <c r="B279" s="111"/>
      <c r="C279" s="805" t="s">
        <v>283</v>
      </c>
      <c r="D279" s="808" t="s">
        <v>284</v>
      </c>
      <c r="E279" s="808" t="s">
        <v>298</v>
      </c>
      <c r="F279" s="808" t="s">
        <v>286</v>
      </c>
      <c r="G279" s="804" t="s">
        <v>287</v>
      </c>
      <c r="H279" s="805"/>
      <c r="I279" s="808" t="s">
        <v>288</v>
      </c>
      <c r="J279" s="319" t="s">
        <v>289</v>
      </c>
      <c r="K279" s="319" t="s">
        <v>290</v>
      </c>
      <c r="L279" s="320" t="s">
        <v>291</v>
      </c>
      <c r="M279" s="52"/>
    </row>
    <row r="280" spans="1:13" ht="15" hidden="1" customHeight="1" outlineLevel="2" thickBot="1">
      <c r="A280" s="198"/>
      <c r="B280" s="111"/>
      <c r="C280" s="807"/>
      <c r="D280" s="809"/>
      <c r="E280" s="809"/>
      <c r="F280" s="809"/>
      <c r="G280" s="806"/>
      <c r="H280" s="807"/>
      <c r="I280" s="809"/>
      <c r="J280" s="321" t="s">
        <v>292</v>
      </c>
      <c r="K280" s="321" t="s">
        <v>293</v>
      </c>
      <c r="L280" s="323" t="s">
        <v>294</v>
      </c>
      <c r="M280" s="111"/>
    </row>
    <row r="281" spans="1:13" ht="13.35" hidden="1" customHeight="1" outlineLevel="2">
      <c r="A281" s="198"/>
      <c r="B281" s="111"/>
      <c r="C281" s="291"/>
      <c r="D281" s="292"/>
      <c r="E281" s="293"/>
      <c r="F281" s="294"/>
      <c r="G281" s="810"/>
      <c r="H281" s="811"/>
      <c r="I281" s="293"/>
      <c r="J281" s="293"/>
      <c r="K281" s="294"/>
      <c r="L281" s="317">
        <f>J281*K281</f>
        <v>0</v>
      </c>
      <c r="M281" s="111"/>
    </row>
    <row r="282" spans="1:13" ht="13.35" hidden="1" customHeight="1" outlineLevel="2">
      <c r="A282" s="198"/>
      <c r="B282" s="111"/>
      <c r="C282" s="297"/>
      <c r="D282" s="298"/>
      <c r="E282" s="299"/>
      <c r="F282" s="300"/>
      <c r="G282" s="812"/>
      <c r="H282" s="813"/>
      <c r="I282" s="299"/>
      <c r="J282" s="299"/>
      <c r="K282" s="300"/>
      <c r="L282" s="317">
        <f>J282*K282</f>
        <v>0</v>
      </c>
      <c r="M282" s="111"/>
    </row>
    <row r="283" spans="1:13" ht="13.35" hidden="1" customHeight="1" outlineLevel="2">
      <c r="A283" s="198"/>
      <c r="B283" s="111"/>
      <c r="C283" s="297"/>
      <c r="D283" s="298"/>
      <c r="E283" s="299"/>
      <c r="F283" s="300"/>
      <c r="G283" s="812"/>
      <c r="H283" s="813"/>
      <c r="I283" s="299"/>
      <c r="J283" s="299"/>
      <c r="K283" s="300"/>
      <c r="L283" s="317">
        <f>J283*K283</f>
        <v>0</v>
      </c>
      <c r="M283" s="111"/>
    </row>
    <row r="284" spans="1:13" ht="13.35" hidden="1" customHeight="1" outlineLevel="2">
      <c r="A284" s="198"/>
      <c r="B284" s="111"/>
      <c r="C284" s="297"/>
      <c r="D284" s="298"/>
      <c r="E284" s="299"/>
      <c r="F284" s="300"/>
      <c r="G284" s="812"/>
      <c r="H284" s="813"/>
      <c r="I284" s="299"/>
      <c r="J284" s="299"/>
      <c r="K284" s="300"/>
      <c r="L284" s="317">
        <f t="shared" ref="L284:L287" si="14">J284*K284</f>
        <v>0</v>
      </c>
      <c r="M284" s="111"/>
    </row>
    <row r="285" spans="1:13" ht="13.35" hidden="1" customHeight="1" outlineLevel="2">
      <c r="A285" s="198"/>
      <c r="B285" s="111"/>
      <c r="C285" s="297"/>
      <c r="D285" s="298"/>
      <c r="E285" s="299"/>
      <c r="F285" s="300"/>
      <c r="G285" s="812"/>
      <c r="H285" s="813"/>
      <c r="I285" s="299"/>
      <c r="J285" s="299"/>
      <c r="K285" s="300"/>
      <c r="L285" s="317">
        <f t="shared" si="14"/>
        <v>0</v>
      </c>
      <c r="M285" s="111"/>
    </row>
    <row r="286" spans="1:13" ht="13.35" hidden="1" customHeight="1" outlineLevel="2">
      <c r="A286" s="198"/>
      <c r="B286" s="111"/>
      <c r="C286" s="297"/>
      <c r="D286" s="298"/>
      <c r="E286" s="299"/>
      <c r="F286" s="300"/>
      <c r="G286" s="812"/>
      <c r="H286" s="813"/>
      <c r="I286" s="299"/>
      <c r="J286" s="299"/>
      <c r="K286" s="300"/>
      <c r="L286" s="317">
        <f t="shared" si="14"/>
        <v>0</v>
      </c>
      <c r="M286" s="111"/>
    </row>
    <row r="287" spans="1:13" ht="13.35" hidden="1" customHeight="1" outlineLevel="2">
      <c r="A287" s="198"/>
      <c r="B287" s="111"/>
      <c r="C287" s="297"/>
      <c r="D287" s="298"/>
      <c r="E287" s="299"/>
      <c r="F287" s="300"/>
      <c r="G287" s="812"/>
      <c r="H287" s="813"/>
      <c r="I287" s="299"/>
      <c r="J287" s="299"/>
      <c r="K287" s="300"/>
      <c r="L287" s="317">
        <f t="shared" si="14"/>
        <v>0</v>
      </c>
      <c r="M287" s="111"/>
    </row>
    <row r="288" spans="1:13" ht="13.35" hidden="1" customHeight="1" outlineLevel="2" thickBot="1">
      <c r="A288" s="198"/>
      <c r="B288" s="111"/>
      <c r="C288" s="303"/>
      <c r="D288" s="304"/>
      <c r="E288" s="305"/>
      <c r="F288" s="306"/>
      <c r="G288" s="814"/>
      <c r="H288" s="815"/>
      <c r="I288" s="305"/>
      <c r="J288" s="305"/>
      <c r="K288" s="306"/>
      <c r="L288" s="317">
        <f>J288*K288</f>
        <v>0</v>
      </c>
      <c r="M288" s="111"/>
    </row>
    <row r="289" spans="1:13" ht="13.35" hidden="1" customHeight="1" outlineLevel="2" thickBot="1">
      <c r="A289" s="198"/>
      <c r="B289" s="111"/>
      <c r="C289" s="111"/>
      <c r="D289" s="119"/>
      <c r="E289" s="309"/>
      <c r="F289" s="309"/>
      <c r="G289" s="309"/>
      <c r="H289" s="309"/>
      <c r="I289" s="309"/>
      <c r="J289" s="309"/>
      <c r="K289" s="310" t="s">
        <v>295</v>
      </c>
      <c r="L289" s="311">
        <f>SUM(L281:L288)</f>
        <v>0</v>
      </c>
      <c r="M289" s="111"/>
    </row>
    <row r="290" spans="1:13" ht="13.35" hidden="1" customHeight="1" outlineLevel="2">
      <c r="A290" s="198"/>
      <c r="B290" s="111"/>
      <c r="C290" s="111"/>
      <c r="D290" s="119"/>
      <c r="E290" s="309"/>
      <c r="F290" s="309"/>
      <c r="G290" s="309"/>
      <c r="H290" s="309"/>
      <c r="I290" s="309"/>
      <c r="J290" s="309"/>
      <c r="K290" s="310" t="s">
        <v>296</v>
      </c>
      <c r="L290" s="312"/>
      <c r="M290" s="111"/>
    </row>
    <row r="291" spans="1:13" ht="13.35" hidden="1" customHeight="1" outlineLevel="2">
      <c r="A291" s="198"/>
      <c r="B291" s="111"/>
      <c r="C291" s="111"/>
      <c r="D291" s="119"/>
      <c r="E291" s="309"/>
      <c r="F291" s="309"/>
      <c r="G291" s="309"/>
      <c r="H291" s="309"/>
      <c r="I291" s="309"/>
      <c r="J291" s="309"/>
      <c r="K291" s="310" t="s">
        <v>297</v>
      </c>
      <c r="L291" s="313"/>
      <c r="M291" s="52"/>
    </row>
    <row r="292" spans="1:13" ht="13.35" hidden="1" customHeight="1" outlineLevel="2" thickBot="1">
      <c r="A292" s="198"/>
      <c r="B292" s="111"/>
      <c r="C292" s="111"/>
      <c r="D292" s="119"/>
      <c r="E292" s="309"/>
      <c r="F292" s="309"/>
      <c r="G292" s="309"/>
      <c r="H292" s="309"/>
      <c r="I292" s="309"/>
      <c r="J292" s="309"/>
      <c r="K292" s="310" t="s">
        <v>208</v>
      </c>
      <c r="L292" s="314"/>
      <c r="M292" s="52"/>
    </row>
    <row r="293" spans="1:13" ht="14.1" hidden="1" customHeight="1" outlineLevel="1" collapsed="1">
      <c r="A293" s="198"/>
      <c r="B293" s="111"/>
      <c r="C293" s="111"/>
      <c r="D293" s="119"/>
      <c r="E293" s="309"/>
      <c r="F293" s="309"/>
      <c r="G293" s="309"/>
      <c r="H293" s="309"/>
      <c r="I293" s="309"/>
      <c r="J293" s="309"/>
      <c r="K293" s="309"/>
      <c r="L293" s="309"/>
      <c r="M293" s="52"/>
    </row>
    <row r="294" spans="1:13" ht="29.25" hidden="1" customHeight="1" outlineLevel="2" thickBot="1">
      <c r="A294" s="198"/>
      <c r="B294" s="111"/>
      <c r="C294" s="133" t="s">
        <v>223</v>
      </c>
      <c r="D294" s="134" t="str">
        <f>IF('1.Demande d''admissibilité'!C66="","",'1.Demande d''admissibilité'!C66)</f>
        <v/>
      </c>
      <c r="E294" s="135"/>
      <c r="F294" s="135"/>
      <c r="G294" s="135"/>
      <c r="H294" s="135"/>
      <c r="I294" s="135"/>
      <c r="J294" s="135"/>
      <c r="K294" s="135"/>
      <c r="L294" s="135" t="str">
        <f>D39</f>
        <v>PE2XX-XXXX</v>
      </c>
      <c r="M294" s="111"/>
    </row>
    <row r="295" spans="1:13" ht="28.35" hidden="1" customHeight="1" outlineLevel="2">
      <c r="A295" s="198"/>
      <c r="B295" s="111"/>
      <c r="C295" s="805" t="s">
        <v>283</v>
      </c>
      <c r="D295" s="808" t="s">
        <v>284</v>
      </c>
      <c r="E295" s="808" t="s">
        <v>298</v>
      </c>
      <c r="F295" s="808" t="s">
        <v>286</v>
      </c>
      <c r="G295" s="804" t="s">
        <v>287</v>
      </c>
      <c r="H295" s="805"/>
      <c r="I295" s="808" t="s">
        <v>288</v>
      </c>
      <c r="J295" s="319" t="s">
        <v>289</v>
      </c>
      <c r="K295" s="319" t="s">
        <v>290</v>
      </c>
      <c r="L295" s="320" t="s">
        <v>291</v>
      </c>
      <c r="M295" s="52"/>
    </row>
    <row r="296" spans="1:13" ht="15" hidden="1" customHeight="1" outlineLevel="2" thickBot="1">
      <c r="A296" s="198"/>
      <c r="B296" s="111"/>
      <c r="C296" s="807"/>
      <c r="D296" s="809"/>
      <c r="E296" s="809"/>
      <c r="F296" s="809"/>
      <c r="G296" s="806"/>
      <c r="H296" s="807"/>
      <c r="I296" s="809"/>
      <c r="J296" s="321" t="s">
        <v>292</v>
      </c>
      <c r="K296" s="321" t="s">
        <v>293</v>
      </c>
      <c r="L296" s="323" t="s">
        <v>294</v>
      </c>
      <c r="M296" s="111"/>
    </row>
    <row r="297" spans="1:13" ht="13.35" hidden="1" customHeight="1" outlineLevel="2">
      <c r="A297" s="198"/>
      <c r="B297" s="111"/>
      <c r="C297" s="291"/>
      <c r="D297" s="292"/>
      <c r="E297" s="293"/>
      <c r="F297" s="294"/>
      <c r="G297" s="810"/>
      <c r="H297" s="811"/>
      <c r="I297" s="293"/>
      <c r="J297" s="293"/>
      <c r="K297" s="294"/>
      <c r="L297" s="317">
        <f>J297*K297</f>
        <v>0</v>
      </c>
      <c r="M297" s="111"/>
    </row>
    <row r="298" spans="1:13" ht="13.35" hidden="1" customHeight="1" outlineLevel="2">
      <c r="A298" s="198"/>
      <c r="B298" s="111"/>
      <c r="C298" s="297"/>
      <c r="D298" s="298"/>
      <c r="E298" s="299"/>
      <c r="F298" s="300"/>
      <c r="G298" s="812"/>
      <c r="H298" s="813"/>
      <c r="I298" s="299"/>
      <c r="J298" s="299"/>
      <c r="K298" s="300"/>
      <c r="L298" s="317">
        <f>J298*K298</f>
        <v>0</v>
      </c>
      <c r="M298" s="111"/>
    </row>
    <row r="299" spans="1:13" ht="13.35" hidden="1" customHeight="1" outlineLevel="2">
      <c r="A299" s="198"/>
      <c r="B299" s="111"/>
      <c r="C299" s="297"/>
      <c r="D299" s="298"/>
      <c r="E299" s="299"/>
      <c r="F299" s="300"/>
      <c r="G299" s="812"/>
      <c r="H299" s="813"/>
      <c r="I299" s="299"/>
      <c r="J299" s="299"/>
      <c r="K299" s="300"/>
      <c r="L299" s="317">
        <f t="shared" ref="L299:L303" si="15">J299*K299</f>
        <v>0</v>
      </c>
      <c r="M299" s="111"/>
    </row>
    <row r="300" spans="1:13" ht="13.35" hidden="1" customHeight="1" outlineLevel="2">
      <c r="A300" s="198"/>
      <c r="B300" s="111"/>
      <c r="C300" s="297"/>
      <c r="D300" s="298"/>
      <c r="E300" s="299"/>
      <c r="F300" s="300"/>
      <c r="G300" s="812"/>
      <c r="H300" s="813"/>
      <c r="I300" s="299"/>
      <c r="J300" s="299"/>
      <c r="K300" s="300"/>
      <c r="L300" s="317">
        <f t="shared" si="15"/>
        <v>0</v>
      </c>
      <c r="M300" s="111"/>
    </row>
    <row r="301" spans="1:13" ht="13.35" hidden="1" customHeight="1" outlineLevel="2">
      <c r="A301" s="198"/>
      <c r="B301" s="111"/>
      <c r="C301" s="297"/>
      <c r="D301" s="298"/>
      <c r="E301" s="299"/>
      <c r="F301" s="300"/>
      <c r="G301" s="812"/>
      <c r="H301" s="813"/>
      <c r="I301" s="299"/>
      <c r="J301" s="299"/>
      <c r="K301" s="300"/>
      <c r="L301" s="317">
        <f t="shared" si="15"/>
        <v>0</v>
      </c>
      <c r="M301" s="111"/>
    </row>
    <row r="302" spans="1:13" ht="13.35" hidden="1" customHeight="1" outlineLevel="2">
      <c r="A302" s="198"/>
      <c r="B302" s="111"/>
      <c r="C302" s="297"/>
      <c r="D302" s="298"/>
      <c r="E302" s="299"/>
      <c r="F302" s="300"/>
      <c r="G302" s="812"/>
      <c r="H302" s="813"/>
      <c r="I302" s="299"/>
      <c r="J302" s="299"/>
      <c r="K302" s="300"/>
      <c r="L302" s="317">
        <f>J302*K302</f>
        <v>0</v>
      </c>
      <c r="M302" s="111"/>
    </row>
    <row r="303" spans="1:13" ht="13.35" hidden="1" customHeight="1" outlineLevel="2">
      <c r="A303" s="198"/>
      <c r="B303" s="111"/>
      <c r="C303" s="297"/>
      <c r="D303" s="298"/>
      <c r="E303" s="299"/>
      <c r="F303" s="300"/>
      <c r="G303" s="812"/>
      <c r="H303" s="813"/>
      <c r="I303" s="299"/>
      <c r="J303" s="299"/>
      <c r="K303" s="300"/>
      <c r="L303" s="317">
        <f t="shared" si="15"/>
        <v>0</v>
      </c>
      <c r="M303" s="111"/>
    </row>
    <row r="304" spans="1:13" ht="13.35" hidden="1" customHeight="1" outlineLevel="2" thickBot="1">
      <c r="A304" s="198"/>
      <c r="B304" s="111"/>
      <c r="C304" s="303"/>
      <c r="D304" s="304"/>
      <c r="E304" s="305"/>
      <c r="F304" s="306"/>
      <c r="G304" s="814"/>
      <c r="H304" s="815"/>
      <c r="I304" s="305"/>
      <c r="J304" s="305"/>
      <c r="K304" s="306"/>
      <c r="L304" s="317">
        <f>J304*K304</f>
        <v>0</v>
      </c>
      <c r="M304" s="111"/>
    </row>
    <row r="305" spans="1:13" ht="13.35" hidden="1" customHeight="1" outlineLevel="2" thickBot="1">
      <c r="A305" s="198"/>
      <c r="B305" s="111"/>
      <c r="C305" s="111"/>
      <c r="D305" s="119"/>
      <c r="E305" s="309"/>
      <c r="F305" s="309"/>
      <c r="G305" s="309"/>
      <c r="H305" s="309"/>
      <c r="I305" s="309"/>
      <c r="J305" s="309"/>
      <c r="K305" s="310" t="s">
        <v>295</v>
      </c>
      <c r="L305" s="311">
        <f>SUM(L297:L304)</f>
        <v>0</v>
      </c>
      <c r="M305" s="111"/>
    </row>
    <row r="306" spans="1:13" ht="13.35" hidden="1" customHeight="1" outlineLevel="2">
      <c r="A306" s="198"/>
      <c r="B306" s="111"/>
      <c r="C306" s="111"/>
      <c r="D306" s="119"/>
      <c r="E306" s="309"/>
      <c r="F306" s="309"/>
      <c r="G306" s="309"/>
      <c r="H306" s="309"/>
      <c r="I306" s="309"/>
      <c r="J306" s="309"/>
      <c r="K306" s="310" t="s">
        <v>296</v>
      </c>
      <c r="L306" s="312"/>
      <c r="M306" s="111"/>
    </row>
    <row r="307" spans="1:13" ht="13.35" hidden="1" customHeight="1" outlineLevel="2">
      <c r="A307" s="198"/>
      <c r="B307" s="111"/>
      <c r="C307" s="111"/>
      <c r="D307" s="119"/>
      <c r="E307" s="309"/>
      <c r="F307" s="309"/>
      <c r="G307" s="309"/>
      <c r="H307" s="309"/>
      <c r="I307" s="309"/>
      <c r="J307" s="309"/>
      <c r="K307" s="310" t="s">
        <v>297</v>
      </c>
      <c r="L307" s="313"/>
      <c r="M307" s="111"/>
    </row>
    <row r="308" spans="1:13" ht="13.35" hidden="1" customHeight="1" outlineLevel="2" thickBot="1">
      <c r="A308" s="198"/>
      <c r="B308" s="111"/>
      <c r="C308" s="111"/>
      <c r="D308" s="119"/>
      <c r="E308" s="309"/>
      <c r="F308" s="309"/>
      <c r="G308" s="309"/>
      <c r="H308" s="309"/>
      <c r="I308" s="309"/>
      <c r="J308" s="309"/>
      <c r="K308" s="310" t="s">
        <v>208</v>
      </c>
      <c r="L308" s="314"/>
      <c r="M308" s="111"/>
    </row>
    <row r="309" spans="1:13" ht="14.1" hidden="1" customHeight="1" outlineLevel="1" collapsed="1">
      <c r="A309" s="198"/>
      <c r="B309" s="111"/>
      <c r="C309" s="52"/>
      <c r="D309" s="54"/>
      <c r="E309" s="66"/>
      <c r="F309" s="66"/>
      <c r="G309" s="66"/>
      <c r="H309" s="66"/>
      <c r="I309" s="66"/>
      <c r="J309" s="66"/>
      <c r="K309" s="66"/>
      <c r="L309" s="66"/>
      <c r="M309" s="52"/>
    </row>
    <row r="310" spans="1:13" ht="29.25" hidden="1" customHeight="1" outlineLevel="2" thickBot="1">
      <c r="A310" s="198"/>
      <c r="B310" s="111"/>
      <c r="C310" s="133" t="s">
        <v>224</v>
      </c>
      <c r="D310" s="134" t="str">
        <f>IF('1.Demande d''admissibilité'!C67="","",'1.Demande d''admissibilité'!C67)</f>
        <v/>
      </c>
      <c r="E310" s="135"/>
      <c r="F310" s="135"/>
      <c r="G310" s="135"/>
      <c r="H310" s="135"/>
      <c r="I310" s="135"/>
      <c r="J310" s="135"/>
      <c r="K310" s="135"/>
      <c r="L310" s="135" t="str">
        <f>D41</f>
        <v>PE2XX-XXXX</v>
      </c>
      <c r="M310" s="111"/>
    </row>
    <row r="311" spans="1:13" ht="28.35" hidden="1" customHeight="1" outlineLevel="2">
      <c r="A311" s="198"/>
      <c r="B311" s="111"/>
      <c r="C311" s="805" t="s">
        <v>283</v>
      </c>
      <c r="D311" s="808" t="s">
        <v>284</v>
      </c>
      <c r="E311" s="808" t="s">
        <v>298</v>
      </c>
      <c r="F311" s="808" t="s">
        <v>286</v>
      </c>
      <c r="G311" s="804" t="s">
        <v>287</v>
      </c>
      <c r="H311" s="805"/>
      <c r="I311" s="808" t="s">
        <v>288</v>
      </c>
      <c r="J311" s="319" t="s">
        <v>289</v>
      </c>
      <c r="K311" s="319" t="s">
        <v>290</v>
      </c>
      <c r="L311" s="320" t="s">
        <v>291</v>
      </c>
      <c r="M311" s="52"/>
    </row>
    <row r="312" spans="1:13" ht="15" hidden="1" customHeight="1" outlineLevel="2" thickBot="1">
      <c r="A312" s="198"/>
      <c r="B312" s="111"/>
      <c r="C312" s="807"/>
      <c r="D312" s="809"/>
      <c r="E312" s="809"/>
      <c r="F312" s="809"/>
      <c r="G312" s="806"/>
      <c r="H312" s="807"/>
      <c r="I312" s="809"/>
      <c r="J312" s="321" t="s">
        <v>292</v>
      </c>
      <c r="K312" s="321" t="s">
        <v>293</v>
      </c>
      <c r="L312" s="323" t="s">
        <v>294</v>
      </c>
      <c r="M312" s="111"/>
    </row>
    <row r="313" spans="1:13" ht="13.35" hidden="1" customHeight="1" outlineLevel="2">
      <c r="A313" s="198"/>
      <c r="B313" s="111"/>
      <c r="C313" s="291"/>
      <c r="D313" s="292"/>
      <c r="E313" s="293"/>
      <c r="F313" s="294"/>
      <c r="G313" s="810"/>
      <c r="H313" s="811"/>
      <c r="I313" s="293"/>
      <c r="J313" s="293"/>
      <c r="K313" s="294"/>
      <c r="L313" s="317">
        <f>J313*K313</f>
        <v>0</v>
      </c>
      <c r="M313" s="111"/>
    </row>
    <row r="314" spans="1:13" ht="13.35" hidden="1" customHeight="1" outlineLevel="2">
      <c r="A314" s="198"/>
      <c r="B314" s="111"/>
      <c r="C314" s="297"/>
      <c r="D314" s="298"/>
      <c r="E314" s="299"/>
      <c r="F314" s="300"/>
      <c r="G314" s="812"/>
      <c r="H314" s="813"/>
      <c r="I314" s="299"/>
      <c r="J314" s="299"/>
      <c r="K314" s="300"/>
      <c r="L314" s="317">
        <f>J314*K314</f>
        <v>0</v>
      </c>
      <c r="M314" s="111"/>
    </row>
    <row r="315" spans="1:13" ht="13.35" hidden="1" customHeight="1" outlineLevel="2">
      <c r="A315" s="198"/>
      <c r="B315" s="111"/>
      <c r="C315" s="297"/>
      <c r="D315" s="298"/>
      <c r="E315" s="299"/>
      <c r="F315" s="300"/>
      <c r="G315" s="812"/>
      <c r="H315" s="813"/>
      <c r="I315" s="299"/>
      <c r="J315" s="299"/>
      <c r="K315" s="300"/>
      <c r="L315" s="317">
        <f t="shared" ref="L315:L319" si="16">J315*K315</f>
        <v>0</v>
      </c>
      <c r="M315" s="111"/>
    </row>
    <row r="316" spans="1:13" ht="13.35" hidden="1" customHeight="1" outlineLevel="2">
      <c r="A316" s="198"/>
      <c r="B316" s="111"/>
      <c r="C316" s="297"/>
      <c r="D316" s="298"/>
      <c r="E316" s="299"/>
      <c r="F316" s="300"/>
      <c r="G316" s="812"/>
      <c r="H316" s="813"/>
      <c r="I316" s="299"/>
      <c r="J316" s="299"/>
      <c r="K316" s="300"/>
      <c r="L316" s="317">
        <f t="shared" si="16"/>
        <v>0</v>
      </c>
      <c r="M316" s="111"/>
    </row>
    <row r="317" spans="1:13" ht="13.35" hidden="1" customHeight="1" outlineLevel="2">
      <c r="A317" s="198"/>
      <c r="B317" s="111"/>
      <c r="C317" s="297"/>
      <c r="D317" s="298"/>
      <c r="E317" s="299"/>
      <c r="F317" s="300"/>
      <c r="G317" s="812"/>
      <c r="H317" s="813"/>
      <c r="I317" s="299"/>
      <c r="J317" s="299"/>
      <c r="K317" s="300"/>
      <c r="L317" s="317">
        <f t="shared" si="16"/>
        <v>0</v>
      </c>
      <c r="M317" s="111"/>
    </row>
    <row r="318" spans="1:13" ht="13.35" hidden="1" customHeight="1" outlineLevel="2">
      <c r="A318" s="198"/>
      <c r="B318" s="111"/>
      <c r="C318" s="297"/>
      <c r="D318" s="298"/>
      <c r="E318" s="299"/>
      <c r="F318" s="300"/>
      <c r="G318" s="812"/>
      <c r="H318" s="813"/>
      <c r="I318" s="299"/>
      <c r="J318" s="299"/>
      <c r="K318" s="300"/>
      <c r="L318" s="317">
        <f>J318*K318</f>
        <v>0</v>
      </c>
      <c r="M318" s="111"/>
    </row>
    <row r="319" spans="1:13" ht="13.35" hidden="1" customHeight="1" outlineLevel="2">
      <c r="A319" s="198"/>
      <c r="B319" s="111"/>
      <c r="C319" s="297"/>
      <c r="D319" s="298"/>
      <c r="E319" s="299"/>
      <c r="F319" s="300"/>
      <c r="G319" s="812"/>
      <c r="H319" s="813"/>
      <c r="I319" s="299"/>
      <c r="J319" s="299"/>
      <c r="K319" s="300"/>
      <c r="L319" s="317">
        <f t="shared" si="16"/>
        <v>0</v>
      </c>
      <c r="M319" s="111"/>
    </row>
    <row r="320" spans="1:13" ht="13.35" hidden="1" customHeight="1" outlineLevel="2" thickBot="1">
      <c r="A320" s="198"/>
      <c r="B320" s="111"/>
      <c r="C320" s="303"/>
      <c r="D320" s="304"/>
      <c r="E320" s="305"/>
      <c r="F320" s="306"/>
      <c r="G320" s="814"/>
      <c r="H320" s="815"/>
      <c r="I320" s="305"/>
      <c r="J320" s="305"/>
      <c r="K320" s="306"/>
      <c r="L320" s="317">
        <f>J320*K320</f>
        <v>0</v>
      </c>
      <c r="M320" s="111"/>
    </row>
    <row r="321" spans="1:13" ht="13.35" hidden="1" customHeight="1" outlineLevel="2" thickBot="1">
      <c r="A321" s="198"/>
      <c r="B321" s="111"/>
      <c r="C321" s="111"/>
      <c r="D321" s="119"/>
      <c r="E321" s="309"/>
      <c r="F321" s="309"/>
      <c r="G321" s="309"/>
      <c r="H321" s="309"/>
      <c r="I321" s="309"/>
      <c r="J321" s="309"/>
      <c r="K321" s="310" t="s">
        <v>295</v>
      </c>
      <c r="L321" s="311">
        <f>SUM(L313:L320)</f>
        <v>0</v>
      </c>
      <c r="M321" s="111"/>
    </row>
    <row r="322" spans="1:13" ht="13.35" hidden="1" customHeight="1" outlineLevel="2">
      <c r="A322" s="198"/>
      <c r="B322" s="111"/>
      <c r="C322" s="111"/>
      <c r="D322" s="119"/>
      <c r="E322" s="309"/>
      <c r="F322" s="309"/>
      <c r="G322" s="309"/>
      <c r="H322" s="309"/>
      <c r="I322" s="309"/>
      <c r="J322" s="309"/>
      <c r="K322" s="310" t="s">
        <v>296</v>
      </c>
      <c r="L322" s="312"/>
      <c r="M322" s="111"/>
    </row>
    <row r="323" spans="1:13" ht="13.35" hidden="1" customHeight="1" outlineLevel="2">
      <c r="A323" s="198"/>
      <c r="B323" s="111"/>
      <c r="C323" s="111"/>
      <c r="D323" s="119"/>
      <c r="E323" s="309"/>
      <c r="F323" s="309"/>
      <c r="G323" s="309"/>
      <c r="H323" s="309"/>
      <c r="I323" s="309"/>
      <c r="J323" s="309"/>
      <c r="K323" s="310" t="s">
        <v>297</v>
      </c>
      <c r="L323" s="313"/>
      <c r="M323" s="111"/>
    </row>
    <row r="324" spans="1:13" ht="13.35" hidden="1" customHeight="1" outlineLevel="2" thickBot="1">
      <c r="A324" s="198"/>
      <c r="B324" s="111"/>
      <c r="C324" s="111"/>
      <c r="D324" s="119"/>
      <c r="E324" s="309"/>
      <c r="F324" s="309"/>
      <c r="G324" s="309"/>
      <c r="H324" s="309"/>
      <c r="I324" s="309"/>
      <c r="J324" s="309"/>
      <c r="K324" s="310" t="s">
        <v>208</v>
      </c>
      <c r="L324" s="314"/>
      <c r="M324" s="52"/>
    </row>
    <row r="325" spans="1:13" ht="14.1" hidden="1" customHeight="1" outlineLevel="1" collapsed="1">
      <c r="A325" s="198"/>
      <c r="B325" s="111"/>
      <c r="C325" s="97"/>
      <c r="D325" s="54"/>
      <c r="E325" s="66"/>
      <c r="F325" s="66"/>
      <c r="G325" s="66"/>
      <c r="H325" s="66"/>
      <c r="I325" s="66"/>
      <c r="J325" s="66"/>
      <c r="K325" s="66"/>
      <c r="L325" s="66"/>
      <c r="M325" s="52"/>
    </row>
    <row r="326" spans="1:13" ht="29.25" hidden="1" customHeight="1" outlineLevel="2" thickBot="1">
      <c r="A326" s="198"/>
      <c r="B326" s="111"/>
      <c r="C326" s="133" t="s">
        <v>225</v>
      </c>
      <c r="D326" s="134" t="str">
        <f>IF('1.Demande d''admissibilité'!C68="","",'1.Demande d''admissibilité'!C68)</f>
        <v/>
      </c>
      <c r="E326" s="135"/>
      <c r="F326" s="135"/>
      <c r="G326" s="135"/>
      <c r="H326" s="135"/>
      <c r="I326" s="135"/>
      <c r="J326" s="135"/>
      <c r="K326" s="135"/>
      <c r="L326" s="135" t="str">
        <f>D43</f>
        <v>PE2XX-XXXX</v>
      </c>
      <c r="M326" s="111"/>
    </row>
    <row r="327" spans="1:13" ht="28.35" hidden="1" customHeight="1" outlineLevel="2">
      <c r="A327" s="198"/>
      <c r="B327" s="111"/>
      <c r="C327" s="805" t="s">
        <v>283</v>
      </c>
      <c r="D327" s="808" t="s">
        <v>284</v>
      </c>
      <c r="E327" s="808" t="s">
        <v>298</v>
      </c>
      <c r="F327" s="808" t="s">
        <v>286</v>
      </c>
      <c r="G327" s="804" t="s">
        <v>287</v>
      </c>
      <c r="H327" s="805"/>
      <c r="I327" s="808" t="s">
        <v>288</v>
      </c>
      <c r="J327" s="319" t="s">
        <v>289</v>
      </c>
      <c r="K327" s="319" t="s">
        <v>290</v>
      </c>
      <c r="L327" s="320" t="s">
        <v>291</v>
      </c>
      <c r="M327" s="52"/>
    </row>
    <row r="328" spans="1:13" ht="15" hidden="1" customHeight="1" outlineLevel="2" thickBot="1">
      <c r="A328" s="198"/>
      <c r="B328" s="111"/>
      <c r="C328" s="807"/>
      <c r="D328" s="809"/>
      <c r="E328" s="809"/>
      <c r="F328" s="809"/>
      <c r="G328" s="806"/>
      <c r="H328" s="807"/>
      <c r="I328" s="809"/>
      <c r="J328" s="321" t="s">
        <v>292</v>
      </c>
      <c r="K328" s="321" t="s">
        <v>293</v>
      </c>
      <c r="L328" s="323" t="s">
        <v>294</v>
      </c>
      <c r="M328" s="111"/>
    </row>
    <row r="329" spans="1:13" ht="13.35" hidden="1" customHeight="1" outlineLevel="2">
      <c r="A329" s="198"/>
      <c r="B329" s="111"/>
      <c r="C329" s="291"/>
      <c r="D329" s="292"/>
      <c r="E329" s="293"/>
      <c r="F329" s="294"/>
      <c r="G329" s="810"/>
      <c r="H329" s="811"/>
      <c r="I329" s="293"/>
      <c r="J329" s="293"/>
      <c r="K329" s="294"/>
      <c r="L329" s="317">
        <f>J329*K329</f>
        <v>0</v>
      </c>
      <c r="M329" s="111"/>
    </row>
    <row r="330" spans="1:13" ht="13.35" hidden="1" customHeight="1" outlineLevel="2">
      <c r="A330" s="198"/>
      <c r="B330" s="111"/>
      <c r="C330" s="297"/>
      <c r="D330" s="298"/>
      <c r="E330" s="299"/>
      <c r="F330" s="300"/>
      <c r="G330" s="812"/>
      <c r="H330" s="813"/>
      <c r="I330" s="299"/>
      <c r="J330" s="299"/>
      <c r="K330" s="300"/>
      <c r="L330" s="317">
        <f>J330*K330</f>
        <v>0</v>
      </c>
      <c r="M330" s="111"/>
    </row>
    <row r="331" spans="1:13" ht="13.35" hidden="1" customHeight="1" outlineLevel="2">
      <c r="A331" s="198"/>
      <c r="B331" s="111"/>
      <c r="C331" s="297"/>
      <c r="D331" s="298"/>
      <c r="E331" s="299"/>
      <c r="F331" s="300"/>
      <c r="G331" s="812"/>
      <c r="H331" s="813"/>
      <c r="I331" s="299"/>
      <c r="J331" s="299"/>
      <c r="K331" s="300"/>
      <c r="L331" s="317">
        <f>J331*K331</f>
        <v>0</v>
      </c>
      <c r="M331" s="111"/>
    </row>
    <row r="332" spans="1:13" ht="13.35" hidden="1" customHeight="1" outlineLevel="2">
      <c r="A332" s="198"/>
      <c r="B332" s="111"/>
      <c r="C332" s="297"/>
      <c r="D332" s="298"/>
      <c r="E332" s="299"/>
      <c r="F332" s="300"/>
      <c r="G332" s="812"/>
      <c r="H332" s="813"/>
      <c r="I332" s="299"/>
      <c r="J332" s="299"/>
      <c r="K332" s="300"/>
      <c r="L332" s="317">
        <f t="shared" ref="L332:L335" si="17">J332*K332</f>
        <v>0</v>
      </c>
      <c r="M332" s="111"/>
    </row>
    <row r="333" spans="1:13" ht="13.35" hidden="1" customHeight="1" outlineLevel="2">
      <c r="A333" s="198"/>
      <c r="B333" s="111"/>
      <c r="C333" s="297"/>
      <c r="D333" s="298"/>
      <c r="E333" s="299"/>
      <c r="F333" s="300"/>
      <c r="G333" s="812"/>
      <c r="H333" s="813"/>
      <c r="I333" s="299"/>
      <c r="J333" s="299"/>
      <c r="K333" s="300"/>
      <c r="L333" s="317">
        <f t="shared" si="17"/>
        <v>0</v>
      </c>
      <c r="M333" s="111"/>
    </row>
    <row r="334" spans="1:13" ht="13.35" hidden="1" customHeight="1" outlineLevel="2">
      <c r="A334" s="198"/>
      <c r="B334" s="111"/>
      <c r="C334" s="297"/>
      <c r="D334" s="298"/>
      <c r="E334" s="299"/>
      <c r="F334" s="300"/>
      <c r="G334" s="812"/>
      <c r="H334" s="813"/>
      <c r="I334" s="299"/>
      <c r="J334" s="299"/>
      <c r="K334" s="300"/>
      <c r="L334" s="317">
        <f t="shared" si="17"/>
        <v>0</v>
      </c>
      <c r="M334" s="111"/>
    </row>
    <row r="335" spans="1:13" ht="13.35" hidden="1" customHeight="1" outlineLevel="2">
      <c r="A335" s="198"/>
      <c r="B335" s="111"/>
      <c r="C335" s="297"/>
      <c r="D335" s="298"/>
      <c r="E335" s="299"/>
      <c r="F335" s="300"/>
      <c r="G335" s="812"/>
      <c r="H335" s="813"/>
      <c r="I335" s="299"/>
      <c r="J335" s="299"/>
      <c r="K335" s="300"/>
      <c r="L335" s="317">
        <f t="shared" si="17"/>
        <v>0</v>
      </c>
      <c r="M335" s="111"/>
    </row>
    <row r="336" spans="1:13" ht="13.35" hidden="1" customHeight="1" outlineLevel="2" thickBot="1">
      <c r="A336" s="198"/>
      <c r="B336" s="111"/>
      <c r="C336" s="303"/>
      <c r="D336" s="304"/>
      <c r="E336" s="305"/>
      <c r="F336" s="306"/>
      <c r="G336" s="814"/>
      <c r="H336" s="815"/>
      <c r="I336" s="305"/>
      <c r="J336" s="305"/>
      <c r="K336" s="306"/>
      <c r="L336" s="317">
        <f>J336*K336</f>
        <v>0</v>
      </c>
      <c r="M336" s="111"/>
    </row>
    <row r="337" spans="1:13" ht="13.35" hidden="1" customHeight="1" outlineLevel="2" thickBot="1">
      <c r="A337" s="198"/>
      <c r="B337" s="111"/>
      <c r="C337" s="111"/>
      <c r="D337" s="119"/>
      <c r="E337" s="309"/>
      <c r="F337" s="309"/>
      <c r="G337" s="309"/>
      <c r="H337" s="309"/>
      <c r="I337" s="309"/>
      <c r="J337" s="309"/>
      <c r="K337" s="310" t="s">
        <v>295</v>
      </c>
      <c r="L337" s="311">
        <f>SUM(L329:L336)</f>
        <v>0</v>
      </c>
      <c r="M337" s="111"/>
    </row>
    <row r="338" spans="1:13" ht="13.35" hidden="1" customHeight="1" outlineLevel="2">
      <c r="A338" s="198"/>
      <c r="B338" s="111"/>
      <c r="C338" s="111"/>
      <c r="D338" s="119"/>
      <c r="E338" s="309"/>
      <c r="F338" s="309"/>
      <c r="G338" s="309"/>
      <c r="H338" s="309"/>
      <c r="I338" s="309"/>
      <c r="J338" s="309"/>
      <c r="K338" s="310" t="s">
        <v>296</v>
      </c>
      <c r="L338" s="312"/>
      <c r="M338" s="111"/>
    </row>
    <row r="339" spans="1:13" ht="13.35" hidden="1" customHeight="1" outlineLevel="2">
      <c r="A339" s="198"/>
      <c r="B339" s="111"/>
      <c r="C339" s="111"/>
      <c r="D339" s="119"/>
      <c r="E339" s="309"/>
      <c r="F339" s="309"/>
      <c r="G339" s="309"/>
      <c r="H339" s="309"/>
      <c r="I339" s="309"/>
      <c r="J339" s="309"/>
      <c r="K339" s="310" t="s">
        <v>297</v>
      </c>
      <c r="L339" s="313"/>
      <c r="M339" s="52"/>
    </row>
    <row r="340" spans="1:13" ht="13.35" hidden="1" customHeight="1" outlineLevel="2" thickBot="1">
      <c r="A340" s="198"/>
      <c r="B340" s="111"/>
      <c r="C340" s="111"/>
      <c r="D340" s="119"/>
      <c r="E340" s="309"/>
      <c r="F340" s="309"/>
      <c r="G340" s="309"/>
      <c r="H340" s="309"/>
      <c r="I340" s="309"/>
      <c r="J340" s="309"/>
      <c r="K340" s="310" t="s">
        <v>208</v>
      </c>
      <c r="L340" s="314"/>
      <c r="M340" s="52"/>
    </row>
    <row r="341" spans="1:13" ht="14.1" hidden="1" customHeight="1" outlineLevel="1" collapsed="1">
      <c r="A341" s="198"/>
      <c r="B341" s="111"/>
      <c r="C341" s="52"/>
      <c r="D341" s="54"/>
      <c r="E341" s="66"/>
      <c r="F341" s="66"/>
      <c r="G341" s="66"/>
      <c r="H341" s="66"/>
      <c r="I341" s="66"/>
      <c r="J341" s="66"/>
      <c r="K341" s="66"/>
      <c r="L341" s="66"/>
      <c r="M341" s="52"/>
    </row>
    <row r="342" spans="1:13" ht="29.25" hidden="1" customHeight="1" outlineLevel="2" thickBot="1">
      <c r="A342" s="198"/>
      <c r="B342" s="111"/>
      <c r="C342" s="133" t="s">
        <v>226</v>
      </c>
      <c r="D342" s="134" t="str">
        <f>IF('1.Demande d''admissibilité'!C69="","",'1.Demande d''admissibilité'!C69)</f>
        <v/>
      </c>
      <c r="E342" s="135"/>
      <c r="F342" s="135"/>
      <c r="G342" s="135"/>
      <c r="H342" s="135"/>
      <c r="I342" s="135"/>
      <c r="J342" s="135"/>
      <c r="K342" s="135"/>
      <c r="L342" s="135" t="str">
        <f>D45</f>
        <v>PE2XX-XXXX</v>
      </c>
      <c r="M342" s="111"/>
    </row>
    <row r="343" spans="1:13" ht="28.35" hidden="1" customHeight="1" outlineLevel="2">
      <c r="A343" s="198"/>
      <c r="B343" s="111"/>
      <c r="C343" s="805" t="s">
        <v>283</v>
      </c>
      <c r="D343" s="808" t="s">
        <v>284</v>
      </c>
      <c r="E343" s="808" t="s">
        <v>298</v>
      </c>
      <c r="F343" s="808" t="s">
        <v>286</v>
      </c>
      <c r="G343" s="804" t="s">
        <v>287</v>
      </c>
      <c r="H343" s="805"/>
      <c r="I343" s="808" t="s">
        <v>288</v>
      </c>
      <c r="J343" s="319" t="s">
        <v>289</v>
      </c>
      <c r="K343" s="319" t="s">
        <v>290</v>
      </c>
      <c r="L343" s="320" t="s">
        <v>291</v>
      </c>
      <c r="M343" s="52"/>
    </row>
    <row r="344" spans="1:13" ht="15" hidden="1" customHeight="1" outlineLevel="2" thickBot="1">
      <c r="A344" s="198"/>
      <c r="B344" s="111"/>
      <c r="C344" s="807"/>
      <c r="D344" s="809"/>
      <c r="E344" s="809"/>
      <c r="F344" s="809"/>
      <c r="G344" s="806"/>
      <c r="H344" s="807"/>
      <c r="I344" s="809"/>
      <c r="J344" s="321" t="s">
        <v>292</v>
      </c>
      <c r="K344" s="321" t="s">
        <v>293</v>
      </c>
      <c r="L344" s="323" t="s">
        <v>294</v>
      </c>
      <c r="M344" s="111"/>
    </row>
    <row r="345" spans="1:13" ht="13.35" hidden="1" customHeight="1" outlineLevel="2">
      <c r="A345" s="198"/>
      <c r="B345" s="111"/>
      <c r="C345" s="291"/>
      <c r="D345" s="292"/>
      <c r="E345" s="293"/>
      <c r="F345" s="294"/>
      <c r="G345" s="810"/>
      <c r="H345" s="811"/>
      <c r="I345" s="293"/>
      <c r="J345" s="293"/>
      <c r="K345" s="294"/>
      <c r="L345" s="317">
        <f>J345*K345</f>
        <v>0</v>
      </c>
      <c r="M345" s="111"/>
    </row>
    <row r="346" spans="1:13" ht="13.35" hidden="1" customHeight="1" outlineLevel="2">
      <c r="A346" s="198"/>
      <c r="B346" s="111"/>
      <c r="C346" s="297"/>
      <c r="D346" s="298"/>
      <c r="E346" s="299"/>
      <c r="F346" s="300"/>
      <c r="G346" s="812"/>
      <c r="H346" s="813"/>
      <c r="I346" s="299"/>
      <c r="J346" s="299"/>
      <c r="K346" s="300"/>
      <c r="L346" s="317">
        <f>J346*K346</f>
        <v>0</v>
      </c>
      <c r="M346" s="111"/>
    </row>
    <row r="347" spans="1:13" ht="13.35" hidden="1" customHeight="1" outlineLevel="2">
      <c r="A347" s="198"/>
      <c r="B347" s="111"/>
      <c r="C347" s="297"/>
      <c r="D347" s="298"/>
      <c r="E347" s="299"/>
      <c r="F347" s="300"/>
      <c r="G347" s="812"/>
      <c r="H347" s="813"/>
      <c r="I347" s="299"/>
      <c r="J347" s="299"/>
      <c r="K347" s="300"/>
      <c r="L347" s="317">
        <f t="shared" ref="L347:L351" si="18">J347*K347</f>
        <v>0</v>
      </c>
      <c r="M347" s="111"/>
    </row>
    <row r="348" spans="1:13" ht="13.35" hidden="1" customHeight="1" outlineLevel="2">
      <c r="A348" s="198"/>
      <c r="B348" s="111"/>
      <c r="C348" s="297"/>
      <c r="D348" s="298"/>
      <c r="E348" s="299"/>
      <c r="F348" s="300"/>
      <c r="G348" s="812"/>
      <c r="H348" s="813"/>
      <c r="I348" s="299"/>
      <c r="J348" s="299"/>
      <c r="K348" s="300"/>
      <c r="L348" s="317">
        <f t="shared" si="18"/>
        <v>0</v>
      </c>
      <c r="M348" s="111"/>
    </row>
    <row r="349" spans="1:13" ht="13.35" hidden="1" customHeight="1" outlineLevel="2">
      <c r="A349" s="198"/>
      <c r="B349" s="111"/>
      <c r="C349" s="297"/>
      <c r="D349" s="298"/>
      <c r="E349" s="299"/>
      <c r="F349" s="300"/>
      <c r="G349" s="812"/>
      <c r="H349" s="813"/>
      <c r="I349" s="299"/>
      <c r="J349" s="299"/>
      <c r="K349" s="300"/>
      <c r="L349" s="317">
        <f t="shared" si="18"/>
        <v>0</v>
      </c>
      <c r="M349" s="111"/>
    </row>
    <row r="350" spans="1:13" ht="13.35" hidden="1" customHeight="1" outlineLevel="2">
      <c r="A350" s="198"/>
      <c r="B350" s="111"/>
      <c r="C350" s="297"/>
      <c r="D350" s="298"/>
      <c r="E350" s="299"/>
      <c r="F350" s="300"/>
      <c r="G350" s="812"/>
      <c r="H350" s="813"/>
      <c r="I350" s="299"/>
      <c r="J350" s="299"/>
      <c r="K350" s="300"/>
      <c r="L350" s="317">
        <f>J350*K350</f>
        <v>0</v>
      </c>
      <c r="M350" s="111"/>
    </row>
    <row r="351" spans="1:13" ht="13.35" hidden="1" customHeight="1" outlineLevel="2">
      <c r="A351" s="198"/>
      <c r="B351" s="111"/>
      <c r="C351" s="297"/>
      <c r="D351" s="298"/>
      <c r="E351" s="299"/>
      <c r="F351" s="300"/>
      <c r="G351" s="812"/>
      <c r="H351" s="813"/>
      <c r="I351" s="299"/>
      <c r="J351" s="299"/>
      <c r="K351" s="300"/>
      <c r="L351" s="317">
        <f t="shared" si="18"/>
        <v>0</v>
      </c>
      <c r="M351" s="111"/>
    </row>
    <row r="352" spans="1:13" ht="13.35" hidden="1" customHeight="1" outlineLevel="2" thickBot="1">
      <c r="A352" s="198"/>
      <c r="B352" s="111"/>
      <c r="C352" s="303"/>
      <c r="D352" s="304"/>
      <c r="E352" s="305"/>
      <c r="F352" s="306"/>
      <c r="G352" s="814"/>
      <c r="H352" s="815"/>
      <c r="I352" s="305"/>
      <c r="J352" s="305"/>
      <c r="K352" s="306"/>
      <c r="L352" s="317">
        <f>J352*K352</f>
        <v>0</v>
      </c>
      <c r="M352" s="111"/>
    </row>
    <row r="353" spans="1:13" ht="13.35" hidden="1" customHeight="1" outlineLevel="2" thickBot="1">
      <c r="A353" s="198"/>
      <c r="B353" s="111"/>
      <c r="C353" s="111"/>
      <c r="D353" s="119"/>
      <c r="E353" s="309"/>
      <c r="F353" s="309"/>
      <c r="G353" s="309"/>
      <c r="H353" s="309"/>
      <c r="I353" s="309"/>
      <c r="J353" s="309"/>
      <c r="K353" s="310" t="s">
        <v>295</v>
      </c>
      <c r="L353" s="311">
        <f>SUM(L345:L352)</f>
        <v>0</v>
      </c>
      <c r="M353" s="111"/>
    </row>
    <row r="354" spans="1:13" ht="13.35" hidden="1" customHeight="1" outlineLevel="2">
      <c r="A354" s="198"/>
      <c r="B354" s="111"/>
      <c r="C354" s="111"/>
      <c r="D354" s="119"/>
      <c r="E354" s="309"/>
      <c r="F354" s="309"/>
      <c r="G354" s="309"/>
      <c r="H354" s="309"/>
      <c r="I354" s="309"/>
      <c r="J354" s="309"/>
      <c r="K354" s="310" t="s">
        <v>296</v>
      </c>
      <c r="L354" s="312"/>
      <c r="M354" s="111"/>
    </row>
    <row r="355" spans="1:13" ht="13.35" hidden="1" customHeight="1" outlineLevel="2">
      <c r="A355" s="198"/>
      <c r="B355" s="111"/>
      <c r="C355" s="111"/>
      <c r="D355" s="119"/>
      <c r="E355" s="309"/>
      <c r="F355" s="309"/>
      <c r="G355" s="309"/>
      <c r="H355" s="309"/>
      <c r="I355" s="309"/>
      <c r="J355" s="309"/>
      <c r="K355" s="310" t="s">
        <v>297</v>
      </c>
      <c r="L355" s="313"/>
      <c r="M355" s="111"/>
    </row>
    <row r="356" spans="1:13" ht="13.35" hidden="1" customHeight="1" outlineLevel="2" thickBot="1">
      <c r="A356" s="198"/>
      <c r="B356" s="111"/>
      <c r="C356" s="111"/>
      <c r="D356" s="119"/>
      <c r="E356" s="309"/>
      <c r="F356" s="309"/>
      <c r="G356" s="309"/>
      <c r="H356" s="309"/>
      <c r="I356" s="309"/>
      <c r="J356" s="309"/>
      <c r="K356" s="310" t="s">
        <v>208</v>
      </c>
      <c r="L356" s="314"/>
      <c r="M356" s="111"/>
    </row>
    <row r="357" spans="1:13" ht="14.1" hidden="1" customHeight="1" outlineLevel="1" collapsed="1">
      <c r="A357" s="198"/>
      <c r="B357" s="111"/>
      <c r="C357" s="52"/>
      <c r="D357" s="54"/>
      <c r="E357" s="66"/>
      <c r="F357" s="66"/>
      <c r="G357" s="66"/>
      <c r="H357" s="66"/>
      <c r="I357" s="66"/>
      <c r="J357" s="66"/>
      <c r="K357" s="66"/>
      <c r="L357" s="66"/>
      <c r="M357" s="52"/>
    </row>
    <row r="358" spans="1:13" ht="29.25" hidden="1" customHeight="1" outlineLevel="2" thickBot="1">
      <c r="A358" s="198"/>
      <c r="B358" s="111"/>
      <c r="C358" s="133" t="s">
        <v>227</v>
      </c>
      <c r="D358" s="134" t="str">
        <f>IF('1.Demande d''admissibilité'!C70="","",'1.Demande d''admissibilité'!C70)</f>
        <v/>
      </c>
      <c r="E358" s="135"/>
      <c r="F358" s="135"/>
      <c r="G358" s="135"/>
      <c r="H358" s="135"/>
      <c r="I358" s="135"/>
      <c r="J358" s="135"/>
      <c r="K358" s="135"/>
      <c r="L358" s="135" t="str">
        <f>D47</f>
        <v>PE2XX-XXXX</v>
      </c>
      <c r="M358" s="111"/>
    </row>
    <row r="359" spans="1:13" ht="28.35" hidden="1" customHeight="1" outlineLevel="2">
      <c r="A359" s="198"/>
      <c r="B359" s="111"/>
      <c r="C359" s="805" t="s">
        <v>283</v>
      </c>
      <c r="D359" s="808" t="s">
        <v>284</v>
      </c>
      <c r="E359" s="808" t="s">
        <v>298</v>
      </c>
      <c r="F359" s="808" t="s">
        <v>286</v>
      </c>
      <c r="G359" s="804" t="s">
        <v>287</v>
      </c>
      <c r="H359" s="805"/>
      <c r="I359" s="808" t="s">
        <v>288</v>
      </c>
      <c r="J359" s="319" t="s">
        <v>289</v>
      </c>
      <c r="K359" s="319" t="s">
        <v>290</v>
      </c>
      <c r="L359" s="320" t="s">
        <v>291</v>
      </c>
      <c r="M359" s="52"/>
    </row>
    <row r="360" spans="1:13" ht="15" hidden="1" customHeight="1" outlineLevel="2" thickBot="1">
      <c r="A360" s="198"/>
      <c r="B360" s="111"/>
      <c r="C360" s="807"/>
      <c r="D360" s="809"/>
      <c r="E360" s="809"/>
      <c r="F360" s="809"/>
      <c r="G360" s="806"/>
      <c r="H360" s="807"/>
      <c r="I360" s="809"/>
      <c r="J360" s="321" t="s">
        <v>292</v>
      </c>
      <c r="K360" s="321" t="s">
        <v>293</v>
      </c>
      <c r="L360" s="323" t="s">
        <v>294</v>
      </c>
      <c r="M360" s="111"/>
    </row>
    <row r="361" spans="1:13" ht="13.35" hidden="1" customHeight="1" outlineLevel="2">
      <c r="A361" s="198"/>
      <c r="B361" s="111"/>
      <c r="C361" s="291"/>
      <c r="D361" s="292"/>
      <c r="E361" s="293"/>
      <c r="F361" s="294"/>
      <c r="G361" s="810"/>
      <c r="H361" s="811"/>
      <c r="I361" s="293"/>
      <c r="J361" s="293"/>
      <c r="K361" s="294"/>
      <c r="L361" s="317">
        <f>J361*K361</f>
        <v>0</v>
      </c>
      <c r="M361" s="111"/>
    </row>
    <row r="362" spans="1:13" ht="13.35" hidden="1" customHeight="1" outlineLevel="2">
      <c r="A362" s="198"/>
      <c r="B362" s="111"/>
      <c r="C362" s="297"/>
      <c r="D362" s="298"/>
      <c r="E362" s="299"/>
      <c r="F362" s="300"/>
      <c r="G362" s="812"/>
      <c r="H362" s="813"/>
      <c r="I362" s="299"/>
      <c r="J362" s="299"/>
      <c r="K362" s="300"/>
      <c r="L362" s="317">
        <f>J362*K362</f>
        <v>0</v>
      </c>
      <c r="M362" s="111"/>
    </row>
    <row r="363" spans="1:13" ht="13.35" hidden="1" customHeight="1" outlineLevel="2">
      <c r="A363" s="198"/>
      <c r="B363" s="111"/>
      <c r="C363" s="297"/>
      <c r="D363" s="298"/>
      <c r="E363" s="299"/>
      <c r="F363" s="300"/>
      <c r="G363" s="812"/>
      <c r="H363" s="813"/>
      <c r="I363" s="299"/>
      <c r="J363" s="299"/>
      <c r="K363" s="300"/>
      <c r="L363" s="317">
        <f t="shared" ref="L363:L367" si="19">J363*K363</f>
        <v>0</v>
      </c>
      <c r="M363" s="111"/>
    </row>
    <row r="364" spans="1:13" ht="13.35" hidden="1" customHeight="1" outlineLevel="2">
      <c r="A364" s="198"/>
      <c r="B364" s="111"/>
      <c r="C364" s="297"/>
      <c r="D364" s="298"/>
      <c r="E364" s="299"/>
      <c r="F364" s="300"/>
      <c r="G364" s="812"/>
      <c r="H364" s="813"/>
      <c r="I364" s="299"/>
      <c r="J364" s="299"/>
      <c r="K364" s="300"/>
      <c r="L364" s="317">
        <f t="shared" si="19"/>
        <v>0</v>
      </c>
      <c r="M364" s="111"/>
    </row>
    <row r="365" spans="1:13" ht="13.35" hidden="1" customHeight="1" outlineLevel="2">
      <c r="A365" s="198"/>
      <c r="B365" s="111"/>
      <c r="C365" s="297"/>
      <c r="D365" s="298"/>
      <c r="E365" s="299"/>
      <c r="F365" s="300"/>
      <c r="G365" s="812"/>
      <c r="H365" s="813"/>
      <c r="I365" s="299"/>
      <c r="J365" s="299"/>
      <c r="K365" s="300"/>
      <c r="L365" s="317">
        <f t="shared" si="19"/>
        <v>0</v>
      </c>
      <c r="M365" s="111"/>
    </row>
    <row r="366" spans="1:13" ht="13.35" hidden="1" customHeight="1" outlineLevel="2">
      <c r="A366" s="198"/>
      <c r="B366" s="111"/>
      <c r="C366" s="297"/>
      <c r="D366" s="298"/>
      <c r="E366" s="299"/>
      <c r="F366" s="300"/>
      <c r="G366" s="812"/>
      <c r="H366" s="813"/>
      <c r="I366" s="299"/>
      <c r="J366" s="299"/>
      <c r="K366" s="300"/>
      <c r="L366" s="317">
        <f t="shared" si="19"/>
        <v>0</v>
      </c>
      <c r="M366" s="111"/>
    </row>
    <row r="367" spans="1:13" ht="13.35" hidden="1" customHeight="1" outlineLevel="2">
      <c r="A367" s="198"/>
      <c r="B367" s="111"/>
      <c r="C367" s="297"/>
      <c r="D367" s="298"/>
      <c r="E367" s="299"/>
      <c r="F367" s="300"/>
      <c r="G367" s="812"/>
      <c r="H367" s="813"/>
      <c r="I367" s="299"/>
      <c r="J367" s="299"/>
      <c r="K367" s="300"/>
      <c r="L367" s="317">
        <f t="shared" si="19"/>
        <v>0</v>
      </c>
      <c r="M367" s="111"/>
    </row>
    <row r="368" spans="1:13" ht="13.35" hidden="1" customHeight="1" outlineLevel="2" thickBot="1">
      <c r="A368" s="198"/>
      <c r="B368" s="111"/>
      <c r="C368" s="303"/>
      <c r="D368" s="304"/>
      <c r="E368" s="305"/>
      <c r="F368" s="306"/>
      <c r="G368" s="814"/>
      <c r="H368" s="815"/>
      <c r="I368" s="305"/>
      <c r="J368" s="305"/>
      <c r="K368" s="306"/>
      <c r="L368" s="317">
        <f>J368*K368</f>
        <v>0</v>
      </c>
      <c r="M368" s="111"/>
    </row>
    <row r="369" spans="1:14" ht="13.35" hidden="1" customHeight="1" outlineLevel="2" thickBot="1">
      <c r="A369" s="198"/>
      <c r="B369" s="111"/>
      <c r="C369" s="111"/>
      <c r="D369" s="119"/>
      <c r="E369" s="309"/>
      <c r="F369" s="309"/>
      <c r="G369" s="309"/>
      <c r="H369" s="309"/>
      <c r="I369" s="309"/>
      <c r="J369" s="309"/>
      <c r="K369" s="310" t="s">
        <v>295</v>
      </c>
      <c r="L369" s="311">
        <f>SUM(L361:L368)</f>
        <v>0</v>
      </c>
      <c r="M369" s="111"/>
    </row>
    <row r="370" spans="1:14" ht="13.35" hidden="1" customHeight="1" outlineLevel="2">
      <c r="A370" s="198"/>
      <c r="B370" s="111"/>
      <c r="C370" s="111"/>
      <c r="D370" s="119"/>
      <c r="E370" s="309"/>
      <c r="F370" s="309"/>
      <c r="G370" s="309"/>
      <c r="H370" s="309"/>
      <c r="I370" s="309"/>
      <c r="J370" s="309"/>
      <c r="K370" s="310" t="s">
        <v>296</v>
      </c>
      <c r="L370" s="312"/>
      <c r="M370" s="111"/>
    </row>
    <row r="371" spans="1:14" ht="13.35" hidden="1" customHeight="1" outlineLevel="2">
      <c r="A371" s="198"/>
      <c r="B371" s="111"/>
      <c r="C371" s="111"/>
      <c r="D371" s="119"/>
      <c r="E371" s="309"/>
      <c r="F371" s="309"/>
      <c r="G371" s="309"/>
      <c r="H371" s="309"/>
      <c r="I371" s="309"/>
      <c r="J371" s="309"/>
      <c r="K371" s="310" t="s">
        <v>297</v>
      </c>
      <c r="L371" s="313"/>
      <c r="M371" s="111"/>
    </row>
    <row r="372" spans="1:14" ht="13.35" hidden="1" customHeight="1" outlineLevel="2" thickBot="1">
      <c r="A372" s="198"/>
      <c r="B372" s="111"/>
      <c r="C372" s="111"/>
      <c r="D372" s="119"/>
      <c r="E372" s="309"/>
      <c r="F372" s="309"/>
      <c r="G372" s="309"/>
      <c r="H372" s="309"/>
      <c r="I372" s="309"/>
      <c r="J372" s="309"/>
      <c r="K372" s="310" t="s">
        <v>208</v>
      </c>
      <c r="L372" s="314"/>
      <c r="M372" s="52"/>
    </row>
    <row r="373" spans="1:14" ht="14.1" hidden="1" customHeight="1" outlineLevel="1" collapsed="1">
      <c r="A373" s="198"/>
      <c r="B373" s="111"/>
      <c r="C373" s="97"/>
      <c r="D373" s="119"/>
      <c r="E373" s="309"/>
      <c r="F373" s="309"/>
      <c r="G373" s="309"/>
      <c r="H373" s="309"/>
      <c r="I373" s="309"/>
      <c r="J373" s="309"/>
      <c r="K373" s="309"/>
      <c r="L373" s="309"/>
      <c r="M373" s="52"/>
    </row>
    <row r="374" spans="1:14" collapsed="1">
      <c r="A374" s="198"/>
      <c r="B374" s="111"/>
      <c r="C374" s="97" t="s">
        <v>41</v>
      </c>
      <c r="D374" s="54"/>
      <c r="E374" s="66"/>
      <c r="F374" s="66"/>
      <c r="G374" s="66"/>
      <c r="H374" s="66"/>
      <c r="I374" s="66"/>
      <c r="J374" s="66"/>
      <c r="K374" s="66"/>
      <c r="L374" s="66"/>
      <c r="M374" s="52"/>
    </row>
    <row r="375" spans="1:14" ht="6.6" customHeight="1">
      <c r="A375" s="198"/>
      <c r="B375" s="111"/>
      <c r="C375" s="97"/>
      <c r="D375" s="54"/>
      <c r="E375" s="66"/>
      <c r="F375" s="66"/>
      <c r="G375" s="66"/>
      <c r="H375" s="66"/>
      <c r="I375" s="66"/>
      <c r="J375" s="66"/>
      <c r="K375" s="66"/>
      <c r="L375" s="66"/>
      <c r="M375" s="52"/>
    </row>
    <row r="376" spans="1:14" ht="6.6" customHeight="1">
      <c r="A376" s="198"/>
      <c r="B376" s="72"/>
      <c r="C376" s="325"/>
      <c r="D376" s="86"/>
      <c r="E376" s="224"/>
      <c r="F376" s="224"/>
      <c r="G376" s="224"/>
      <c r="H376" s="224"/>
      <c r="I376" s="224"/>
      <c r="J376" s="224"/>
      <c r="K376" s="224"/>
      <c r="L376" s="224"/>
      <c r="M376" s="72"/>
      <c r="N376" s="72"/>
    </row>
    <row r="377" spans="1:14" ht="6.6" customHeight="1">
      <c r="B377" s="86"/>
      <c r="C377" s="86"/>
      <c r="D377" s="86"/>
      <c r="E377" s="86"/>
      <c r="F377" s="86"/>
      <c r="G377" s="86"/>
      <c r="H377" s="86"/>
      <c r="I377" s="86"/>
      <c r="J377" s="86"/>
      <c r="K377" s="86"/>
      <c r="L377" s="86"/>
      <c r="M377" s="72"/>
    </row>
    <row r="378" spans="1:14" ht="6.6" customHeight="1">
      <c r="B378" s="54"/>
      <c r="C378" s="54"/>
      <c r="D378" s="54"/>
      <c r="E378" s="54"/>
      <c r="F378" s="54"/>
      <c r="G378" s="54"/>
      <c r="H378" s="86"/>
      <c r="I378" s="86"/>
      <c r="J378" s="86"/>
      <c r="K378" s="86"/>
      <c r="L378" s="86"/>
      <c r="M378" s="72"/>
    </row>
    <row r="379" spans="1:14">
      <c r="B379" s="52"/>
      <c r="C379" s="326" t="s">
        <v>241</v>
      </c>
      <c r="D379" s="54"/>
      <c r="E379" s="54"/>
      <c r="F379" s="54"/>
      <c r="G379" s="54"/>
      <c r="H379" s="86"/>
      <c r="I379" s="72"/>
    </row>
    <row r="380" spans="1:14">
      <c r="B380" s="52"/>
      <c r="C380" s="529" t="s">
        <v>299</v>
      </c>
      <c r="D380" s="529"/>
      <c r="E380" s="529"/>
      <c r="F380" s="529"/>
      <c r="G380" s="54"/>
      <c r="H380" s="86"/>
      <c r="I380" s="86"/>
      <c r="J380" s="327"/>
      <c r="K380" s="327"/>
      <c r="L380" s="327"/>
      <c r="M380" s="72"/>
    </row>
    <row r="381" spans="1:14" ht="23.85" customHeight="1">
      <c r="B381" s="52"/>
      <c r="C381" s="529"/>
      <c r="D381" s="529"/>
      <c r="E381" s="529"/>
      <c r="F381" s="529"/>
      <c r="G381" s="54"/>
      <c r="H381" s="86"/>
      <c r="I381" s="328"/>
      <c r="J381" s="327"/>
      <c r="K381" s="327"/>
      <c r="L381" s="327"/>
      <c r="M381" s="72"/>
    </row>
    <row r="382" spans="1:14" ht="7.35" customHeight="1">
      <c r="B382" s="52"/>
      <c r="C382" s="52"/>
      <c r="D382" s="148"/>
      <c r="E382" s="148"/>
      <c r="F382" s="148"/>
      <c r="G382" s="54"/>
      <c r="H382" s="86"/>
      <c r="I382" s="328"/>
      <c r="J382" s="327"/>
      <c r="K382" s="327"/>
      <c r="L382" s="327"/>
      <c r="M382" s="150"/>
    </row>
    <row r="383" spans="1:14">
      <c r="B383" s="52"/>
      <c r="C383" s="154" t="s">
        <v>245</v>
      </c>
      <c r="D383" s="235"/>
      <c r="E383" s="235"/>
      <c r="F383" s="235"/>
      <c r="G383" s="54"/>
      <c r="H383" s="86"/>
      <c r="I383" s="328"/>
      <c r="J383" s="327"/>
      <c r="K383" s="327"/>
      <c r="L383" s="327"/>
      <c r="M383" s="86"/>
    </row>
    <row r="384" spans="1:14" ht="7.35" customHeight="1" thickBot="1">
      <c r="B384" s="52"/>
      <c r="C384" s="147"/>
      <c r="D384" s="148"/>
      <c r="E384" s="148"/>
      <c r="F384" s="148"/>
      <c r="G384" s="54"/>
      <c r="H384" s="86"/>
      <c r="I384" s="328"/>
      <c r="J384" s="327"/>
      <c r="K384" s="327"/>
      <c r="L384" s="327"/>
      <c r="M384" s="86"/>
    </row>
    <row r="385" spans="2:19" ht="14.4" thickBot="1">
      <c r="B385" s="52"/>
      <c r="C385" s="714"/>
      <c r="D385" s="715"/>
      <c r="E385" s="715"/>
      <c r="F385" s="716"/>
      <c r="G385" s="54"/>
      <c r="H385" s="86"/>
      <c r="I385" s="328"/>
      <c r="J385" s="327"/>
      <c r="K385" s="327"/>
      <c r="L385" s="327"/>
      <c r="M385" s="86"/>
    </row>
    <row r="386" spans="2:19" ht="7.35" customHeight="1">
      <c r="B386" s="52"/>
      <c r="C386" s="53"/>
      <c r="D386" s="54"/>
      <c r="E386" s="54"/>
      <c r="F386" s="54"/>
      <c r="G386" s="54"/>
      <c r="H386" s="86"/>
      <c r="I386" s="328"/>
      <c r="J386" s="327"/>
      <c r="K386" s="327"/>
      <c r="L386" s="327"/>
      <c r="M386" s="86"/>
    </row>
    <row r="387" spans="2:19">
      <c r="B387" s="52"/>
      <c r="C387" s="53" t="s">
        <v>247</v>
      </c>
      <c r="D387" s="54"/>
      <c r="E387" s="54"/>
      <c r="F387" s="53" t="s">
        <v>248</v>
      </c>
      <c r="G387" s="54"/>
      <c r="H387" s="86"/>
      <c r="I387" s="328"/>
      <c r="J387" s="327"/>
      <c r="K387" s="327"/>
      <c r="L387" s="327"/>
      <c r="M387" s="150"/>
    </row>
    <row r="388" spans="2:19" ht="7.35" customHeight="1" thickBot="1">
      <c r="B388" s="52"/>
      <c r="C388" s="53"/>
      <c r="D388" s="54"/>
      <c r="E388" s="54"/>
      <c r="F388" s="54"/>
      <c r="G388" s="54"/>
      <c r="H388" s="86"/>
      <c r="I388" s="328"/>
      <c r="J388" s="327"/>
      <c r="K388" s="327"/>
      <c r="L388" s="327"/>
      <c r="M388" s="86"/>
    </row>
    <row r="389" spans="2:19" ht="14.4" thickBot="1">
      <c r="B389" s="52"/>
      <c r="C389" s="714"/>
      <c r="D389" s="716"/>
      <c r="E389" s="54"/>
      <c r="F389" s="251"/>
      <c r="G389" s="54"/>
      <c r="H389" s="86"/>
      <c r="I389" s="328"/>
      <c r="J389" s="327"/>
      <c r="K389" s="327"/>
      <c r="L389" s="327"/>
      <c r="M389" s="86"/>
    </row>
    <row r="390" spans="2:19" ht="7.35" customHeight="1">
      <c r="B390" s="52"/>
      <c r="C390" s="53"/>
      <c r="D390" s="54"/>
      <c r="E390" s="54"/>
      <c r="F390" s="578" t="s">
        <v>72</v>
      </c>
      <c r="G390" s="54"/>
      <c r="H390" s="86"/>
      <c r="I390" s="328"/>
      <c r="J390" s="327"/>
      <c r="K390" s="327"/>
      <c r="L390" s="327"/>
      <c r="M390" s="150"/>
    </row>
    <row r="391" spans="2:19">
      <c r="B391" s="52"/>
      <c r="C391" s="53" t="s">
        <v>251</v>
      </c>
      <c r="D391" s="54"/>
      <c r="E391" s="54"/>
      <c r="F391" s="780"/>
      <c r="G391" s="54"/>
      <c r="H391" s="86"/>
      <c r="I391" s="328"/>
      <c r="J391" s="327"/>
      <c r="K391" s="327"/>
      <c r="L391" s="327"/>
      <c r="M391" s="86"/>
    </row>
    <row r="392" spans="2:19" ht="7.35" customHeight="1" thickBot="1">
      <c r="B392" s="52"/>
      <c r="C392" s="53"/>
      <c r="D392" s="54"/>
      <c r="E392" s="54"/>
      <c r="F392" s="54"/>
      <c r="G392" s="54"/>
      <c r="H392" s="86"/>
      <c r="I392" s="328"/>
      <c r="J392" s="327"/>
      <c r="K392" s="327"/>
      <c r="L392" s="327"/>
      <c r="M392" s="86"/>
      <c r="S392" s="379"/>
    </row>
    <row r="393" spans="2:19" ht="14.4" thickBot="1">
      <c r="B393" s="52"/>
      <c r="C393" s="714"/>
      <c r="D393" s="715"/>
      <c r="E393" s="715"/>
      <c r="F393" s="716"/>
      <c r="G393" s="54"/>
      <c r="H393" s="86"/>
      <c r="I393" s="328"/>
      <c r="J393" s="327"/>
      <c r="K393" s="327"/>
      <c r="L393" s="327"/>
      <c r="M393" s="86"/>
    </row>
    <row r="394" spans="2:19" ht="7.35" customHeight="1">
      <c r="B394" s="52"/>
      <c r="C394" s="53"/>
      <c r="D394" s="54"/>
      <c r="E394" s="54"/>
      <c r="F394" s="54"/>
      <c r="G394" s="54"/>
      <c r="H394" s="86"/>
      <c r="I394" s="328"/>
      <c r="J394" s="327"/>
      <c r="K394" s="327"/>
      <c r="L394" s="327"/>
      <c r="M394" s="86"/>
    </row>
    <row r="395" spans="2:19">
      <c r="B395" s="52"/>
      <c r="C395" s="53" t="s">
        <v>252</v>
      </c>
      <c r="D395" s="148"/>
      <c r="E395" s="148"/>
      <c r="F395" s="148"/>
      <c r="G395" s="54"/>
      <c r="H395" s="86"/>
      <c r="I395" s="328"/>
      <c r="J395" s="327"/>
      <c r="K395" s="327"/>
      <c r="L395" s="327"/>
      <c r="M395" s="150"/>
    </row>
    <row r="396" spans="2:19" ht="7.35" customHeight="1" thickBot="1">
      <c r="B396" s="52"/>
      <c r="C396" s="53"/>
      <c r="D396" s="54"/>
      <c r="E396" s="54"/>
      <c r="F396" s="54"/>
      <c r="G396" s="54"/>
      <c r="H396" s="86"/>
      <c r="I396" s="86"/>
      <c r="J396" s="86"/>
      <c r="K396" s="86"/>
      <c r="L396" s="86"/>
      <c r="M396" s="72"/>
    </row>
    <row r="397" spans="2:19" ht="14.4" thickBot="1">
      <c r="B397" s="52"/>
      <c r="C397" s="717"/>
      <c r="D397" s="718"/>
      <c r="E397" s="718"/>
      <c r="F397" s="719"/>
      <c r="G397" s="54"/>
      <c r="H397" s="86"/>
      <c r="I397" s="329"/>
      <c r="J397" s="329"/>
      <c r="K397" s="243"/>
      <c r="L397" s="243"/>
      <c r="M397" s="72"/>
    </row>
    <row r="398" spans="2:19" ht="10.35" customHeight="1">
      <c r="B398" s="52"/>
      <c r="C398" s="53"/>
      <c r="D398" s="54"/>
      <c r="E398" s="54"/>
      <c r="F398" s="54"/>
      <c r="G398" s="54"/>
      <c r="H398" s="86"/>
      <c r="I398" s="86"/>
      <c r="J398" s="86"/>
      <c r="K398" s="86"/>
      <c r="L398" s="86"/>
      <c r="M398" s="72"/>
    </row>
    <row r="399" spans="2:19">
      <c r="D399" s="68"/>
      <c r="E399" s="68"/>
      <c r="F399" s="68"/>
      <c r="G399" s="68"/>
      <c r="H399" s="68"/>
      <c r="I399" s="68"/>
      <c r="J399" s="68"/>
      <c r="K399" s="68"/>
      <c r="L399" s="68"/>
    </row>
    <row r="400" spans="2:19" s="72" customFormat="1" ht="14.85" customHeight="1">
      <c r="C400" s="168" t="s">
        <v>73</v>
      </c>
      <c r="D400" s="169"/>
      <c r="E400" s="169"/>
      <c r="F400" s="169"/>
      <c r="G400" s="169"/>
      <c r="H400" s="169"/>
      <c r="I400" s="169"/>
      <c r="J400" s="169"/>
      <c r="K400" s="169"/>
      <c r="L400" s="86"/>
      <c r="M400" s="86"/>
      <c r="N400" s="86"/>
      <c r="O400" s="86"/>
      <c r="P400" s="86"/>
      <c r="Q400" s="86"/>
      <c r="R400" s="86"/>
    </row>
    <row r="401" spans="1:18" s="72" customFormat="1" ht="14.85" customHeight="1">
      <c r="C401" s="170" t="s">
        <v>74</v>
      </c>
      <c r="E401" s="171">
        <f>COUNTBLANK(C385)+COUNTBLANK(C389)+COUNTBLANK(C393)+COUNTBLANK(C397)+COUNTBLANK(F389)</f>
        <v>5</v>
      </c>
      <c r="F401" s="168" t="str">
        <f>IF(E401=0,"Votre formulaire est adéquatement complété","Un ou plusieurs champs obligatoires ne sont pas complétés")</f>
        <v>Un ou plusieurs champs obligatoires ne sont pas complétés</v>
      </c>
      <c r="K401" s="168"/>
      <c r="L401" s="168"/>
      <c r="M401" s="86"/>
      <c r="N401" s="86"/>
      <c r="O401" s="86"/>
      <c r="P401" s="86"/>
      <c r="Q401" s="86"/>
      <c r="R401" s="86"/>
    </row>
    <row r="402" spans="1:18">
      <c r="D402" s="68"/>
      <c r="E402" s="68"/>
      <c r="F402" s="68"/>
      <c r="G402" s="68"/>
      <c r="H402" s="68"/>
      <c r="I402" s="68"/>
      <c r="J402" s="68"/>
      <c r="K402" s="68"/>
      <c r="L402" s="68"/>
      <c r="M402" s="68"/>
      <c r="N402" s="68"/>
      <c r="O402" s="68"/>
      <c r="P402" s="68"/>
      <c r="Q402" s="68"/>
    </row>
    <row r="403" spans="1:18" s="57" customFormat="1" ht="17.399999999999999">
      <c r="A403"/>
      <c r="C403" s="570" t="s">
        <v>75</v>
      </c>
      <c r="D403" s="570"/>
      <c r="E403" s="570"/>
      <c r="F403" s="570"/>
      <c r="G403" s="570"/>
      <c r="H403" s="570"/>
      <c r="I403" s="570"/>
      <c r="J403" s="570"/>
      <c r="K403" s="570"/>
      <c r="L403" s="570"/>
      <c r="M403" s="246"/>
    </row>
    <row r="404" spans="1:18">
      <c r="C404" s="720" t="s">
        <v>253</v>
      </c>
      <c r="D404" s="720"/>
      <c r="E404" s="720"/>
      <c r="F404" s="720"/>
      <c r="G404" s="720"/>
      <c r="H404" s="720"/>
      <c r="I404" s="720"/>
      <c r="J404" s="720"/>
      <c r="K404" s="720"/>
      <c r="L404" s="720"/>
      <c r="M404" s="247"/>
    </row>
    <row r="405" spans="1:18" ht="6.6" customHeight="1">
      <c r="B405" s="721"/>
      <c r="C405" s="721"/>
      <c r="D405" s="721"/>
      <c r="E405" s="721"/>
      <c r="F405" s="721"/>
      <c r="G405" s="721"/>
      <c r="H405" s="721"/>
      <c r="I405" s="721"/>
      <c r="J405" s="721"/>
      <c r="K405" s="721"/>
      <c r="L405" s="721"/>
    </row>
    <row r="406" spans="1:18" ht="26.1" customHeight="1">
      <c r="C406" s="568" t="s">
        <v>254</v>
      </c>
      <c r="D406" s="568"/>
      <c r="E406" s="568"/>
      <c r="F406" s="568"/>
      <c r="G406" s="568"/>
      <c r="H406" s="568"/>
      <c r="I406" s="568"/>
      <c r="J406" s="568"/>
      <c r="K406" s="568"/>
      <c r="L406" s="568"/>
    </row>
  </sheetData>
  <sheetProtection algorithmName="SHA-512" hashValue="eGdN9JvepZRhyXr1LbvGFRFzq1xG+aIuFo6HmHhzTn8blsaIwTzjn88ZVWv9g3b4GOp9G81wprOjVdEbpyX3Zg==" saltValue="sgW3vvdLoMlBQwvTcQwtMw==" spinCount="100000" sheet="1" formatRows="0" selectLockedCells="1"/>
  <mergeCells count="308">
    <mergeCell ref="C55:C56"/>
    <mergeCell ref="D55:D56"/>
    <mergeCell ref="E55:E56"/>
    <mergeCell ref="F55:F56"/>
    <mergeCell ref="C87:C88"/>
    <mergeCell ref="D87:D88"/>
    <mergeCell ref="E87:E88"/>
    <mergeCell ref="F87:F88"/>
    <mergeCell ref="G79:H79"/>
    <mergeCell ref="G80:H80"/>
    <mergeCell ref="C71:C72"/>
    <mergeCell ref="D71:D72"/>
    <mergeCell ref="E71:E72"/>
    <mergeCell ref="F71:F72"/>
    <mergeCell ref="G71:H72"/>
    <mergeCell ref="G73:H73"/>
    <mergeCell ref="G74:H74"/>
    <mergeCell ref="G75:H75"/>
    <mergeCell ref="G76:H76"/>
    <mergeCell ref="G77:H77"/>
    <mergeCell ref="G78:H78"/>
    <mergeCell ref="G55:H56"/>
    <mergeCell ref="G87:H88"/>
    <mergeCell ref="I119:I120"/>
    <mergeCell ref="G111:H111"/>
    <mergeCell ref="G112:H112"/>
    <mergeCell ref="G109:H109"/>
    <mergeCell ref="G110:H110"/>
    <mergeCell ref="C103:C104"/>
    <mergeCell ref="D103:D104"/>
    <mergeCell ref="E103:E104"/>
    <mergeCell ref="F103:F104"/>
    <mergeCell ref="G103:H104"/>
    <mergeCell ref="I103:I104"/>
    <mergeCell ref="G105:H105"/>
    <mergeCell ref="G106:H106"/>
    <mergeCell ref="G107:H107"/>
    <mergeCell ref="G108:H108"/>
    <mergeCell ref="C135:C136"/>
    <mergeCell ref="D135:D136"/>
    <mergeCell ref="E135:E136"/>
    <mergeCell ref="F135:F136"/>
    <mergeCell ref="G127:H127"/>
    <mergeCell ref="G128:H128"/>
    <mergeCell ref="C119:C120"/>
    <mergeCell ref="D119:D120"/>
    <mergeCell ref="E119:E120"/>
    <mergeCell ref="F119:F120"/>
    <mergeCell ref="G119:H120"/>
    <mergeCell ref="G135:H136"/>
    <mergeCell ref="C151:C152"/>
    <mergeCell ref="D151:D152"/>
    <mergeCell ref="E151:E152"/>
    <mergeCell ref="F151:F152"/>
    <mergeCell ref="G151:H152"/>
    <mergeCell ref="I151:I152"/>
    <mergeCell ref="G141:H141"/>
    <mergeCell ref="G142:H142"/>
    <mergeCell ref="G143:H143"/>
    <mergeCell ref="G144:H144"/>
    <mergeCell ref="C183:C184"/>
    <mergeCell ref="D183:D184"/>
    <mergeCell ref="E183:E184"/>
    <mergeCell ref="F183:F184"/>
    <mergeCell ref="G176:H176"/>
    <mergeCell ref="G173:H173"/>
    <mergeCell ref="G174:H174"/>
    <mergeCell ref="G175:H175"/>
    <mergeCell ref="C167:C168"/>
    <mergeCell ref="D167:D168"/>
    <mergeCell ref="E167:E168"/>
    <mergeCell ref="F167:F168"/>
    <mergeCell ref="G167:H168"/>
    <mergeCell ref="C215:C216"/>
    <mergeCell ref="D215:D216"/>
    <mergeCell ref="E215:E216"/>
    <mergeCell ref="F215:F216"/>
    <mergeCell ref="G208:H208"/>
    <mergeCell ref="G205:H205"/>
    <mergeCell ref="G206:H206"/>
    <mergeCell ref="G207:H207"/>
    <mergeCell ref="C199:C200"/>
    <mergeCell ref="D199:D200"/>
    <mergeCell ref="E199:E200"/>
    <mergeCell ref="F199:F200"/>
    <mergeCell ref="G199:H200"/>
    <mergeCell ref="G215:H216"/>
    <mergeCell ref="C247:C248"/>
    <mergeCell ref="D247:D248"/>
    <mergeCell ref="E247:E248"/>
    <mergeCell ref="F247:F248"/>
    <mergeCell ref="G239:H239"/>
    <mergeCell ref="G240:H240"/>
    <mergeCell ref="C231:C232"/>
    <mergeCell ref="D231:D232"/>
    <mergeCell ref="E231:E232"/>
    <mergeCell ref="F231:F232"/>
    <mergeCell ref="G231:H232"/>
    <mergeCell ref="G233:H233"/>
    <mergeCell ref="G234:H234"/>
    <mergeCell ref="G235:H235"/>
    <mergeCell ref="G236:H236"/>
    <mergeCell ref="G237:H237"/>
    <mergeCell ref="G238:H238"/>
    <mergeCell ref="G247:H248"/>
    <mergeCell ref="C279:C280"/>
    <mergeCell ref="D279:D280"/>
    <mergeCell ref="E279:E280"/>
    <mergeCell ref="F279:F280"/>
    <mergeCell ref="G271:H271"/>
    <mergeCell ref="G272:H272"/>
    <mergeCell ref="C263:C264"/>
    <mergeCell ref="D263:D264"/>
    <mergeCell ref="E263:E264"/>
    <mergeCell ref="F263:F264"/>
    <mergeCell ref="G263:H264"/>
    <mergeCell ref="G265:H265"/>
    <mergeCell ref="G266:H266"/>
    <mergeCell ref="G267:H267"/>
    <mergeCell ref="G268:H268"/>
    <mergeCell ref="G269:H269"/>
    <mergeCell ref="G270:H270"/>
    <mergeCell ref="G279:H280"/>
    <mergeCell ref="C311:C312"/>
    <mergeCell ref="D311:D312"/>
    <mergeCell ref="E311:E312"/>
    <mergeCell ref="F311:F312"/>
    <mergeCell ref="G303:H303"/>
    <mergeCell ref="G304:H304"/>
    <mergeCell ref="C295:C296"/>
    <mergeCell ref="D295:D296"/>
    <mergeCell ref="E295:E296"/>
    <mergeCell ref="F295:F296"/>
    <mergeCell ref="G295:H296"/>
    <mergeCell ref="G297:H297"/>
    <mergeCell ref="G298:H298"/>
    <mergeCell ref="G299:H299"/>
    <mergeCell ref="G300:H300"/>
    <mergeCell ref="G301:H301"/>
    <mergeCell ref="G302:H302"/>
    <mergeCell ref="C343:C344"/>
    <mergeCell ref="D343:D344"/>
    <mergeCell ref="E343:E344"/>
    <mergeCell ref="F343:F344"/>
    <mergeCell ref="G335:H335"/>
    <mergeCell ref="G336:H336"/>
    <mergeCell ref="G333:H333"/>
    <mergeCell ref="G334:H334"/>
    <mergeCell ref="C327:C328"/>
    <mergeCell ref="D327:D328"/>
    <mergeCell ref="E327:E328"/>
    <mergeCell ref="F327:F328"/>
    <mergeCell ref="G327:H328"/>
    <mergeCell ref="C7:D7"/>
    <mergeCell ref="G7:I8"/>
    <mergeCell ref="J17:K17"/>
    <mergeCell ref="J19:K19"/>
    <mergeCell ref="J21:K21"/>
    <mergeCell ref="J23:K23"/>
    <mergeCell ref="B405:L405"/>
    <mergeCell ref="C406:L406"/>
    <mergeCell ref="C403:L403"/>
    <mergeCell ref="C404:L404"/>
    <mergeCell ref="C397:F397"/>
    <mergeCell ref="C393:F393"/>
    <mergeCell ref="F390:F391"/>
    <mergeCell ref="C389:D389"/>
    <mergeCell ref="C385:F385"/>
    <mergeCell ref="C380:F381"/>
    <mergeCell ref="G367:H367"/>
    <mergeCell ref="G368:H368"/>
    <mergeCell ref="G365:H365"/>
    <mergeCell ref="G366:H366"/>
    <mergeCell ref="C359:C360"/>
    <mergeCell ref="D359:D360"/>
    <mergeCell ref="E359:E360"/>
    <mergeCell ref="F359:F360"/>
    <mergeCell ref="J37:K37"/>
    <mergeCell ref="J39:K39"/>
    <mergeCell ref="J41:K41"/>
    <mergeCell ref="J43:K43"/>
    <mergeCell ref="J45:K45"/>
    <mergeCell ref="J47:K47"/>
    <mergeCell ref="J25:K25"/>
    <mergeCell ref="J27:K27"/>
    <mergeCell ref="J29:K29"/>
    <mergeCell ref="J31:K31"/>
    <mergeCell ref="J33:K33"/>
    <mergeCell ref="J35:K35"/>
    <mergeCell ref="I55:I56"/>
    <mergeCell ref="G57:H57"/>
    <mergeCell ref="G58:H58"/>
    <mergeCell ref="G59:H59"/>
    <mergeCell ref="G60:H60"/>
    <mergeCell ref="I71:I72"/>
    <mergeCell ref="G63:H63"/>
    <mergeCell ref="G64:H64"/>
    <mergeCell ref="G61:H61"/>
    <mergeCell ref="G62:H62"/>
    <mergeCell ref="I87:I88"/>
    <mergeCell ref="G89:H89"/>
    <mergeCell ref="G90:H90"/>
    <mergeCell ref="G91:H91"/>
    <mergeCell ref="G92:H92"/>
    <mergeCell ref="G93:H93"/>
    <mergeCell ref="G94:H94"/>
    <mergeCell ref="G95:H95"/>
    <mergeCell ref="G96:H96"/>
    <mergeCell ref="I135:I136"/>
    <mergeCell ref="G137:H137"/>
    <mergeCell ref="G138:H138"/>
    <mergeCell ref="G139:H139"/>
    <mergeCell ref="G140:H140"/>
    <mergeCell ref="G121:H121"/>
    <mergeCell ref="G122:H122"/>
    <mergeCell ref="G123:H123"/>
    <mergeCell ref="G124:H124"/>
    <mergeCell ref="G125:H125"/>
    <mergeCell ref="G126:H126"/>
    <mergeCell ref="I167:I168"/>
    <mergeCell ref="G169:H169"/>
    <mergeCell ref="G170:H170"/>
    <mergeCell ref="G171:H171"/>
    <mergeCell ref="G172:H172"/>
    <mergeCell ref="G153:H153"/>
    <mergeCell ref="G154:H154"/>
    <mergeCell ref="G155:H155"/>
    <mergeCell ref="G156:H156"/>
    <mergeCell ref="G157:H157"/>
    <mergeCell ref="G158:H158"/>
    <mergeCell ref="G159:H159"/>
    <mergeCell ref="G160:H160"/>
    <mergeCell ref="I199:I200"/>
    <mergeCell ref="G201:H201"/>
    <mergeCell ref="G202:H202"/>
    <mergeCell ref="G203:H203"/>
    <mergeCell ref="G204:H204"/>
    <mergeCell ref="G183:H184"/>
    <mergeCell ref="I183:I184"/>
    <mergeCell ref="G185:H185"/>
    <mergeCell ref="G186:H186"/>
    <mergeCell ref="G187:H187"/>
    <mergeCell ref="G188:H188"/>
    <mergeCell ref="G189:H189"/>
    <mergeCell ref="G190:H190"/>
    <mergeCell ref="G191:H191"/>
    <mergeCell ref="G192:H192"/>
    <mergeCell ref="I215:I216"/>
    <mergeCell ref="G217:H217"/>
    <mergeCell ref="G218:H218"/>
    <mergeCell ref="G219:H219"/>
    <mergeCell ref="G220:H220"/>
    <mergeCell ref="I231:I232"/>
    <mergeCell ref="G223:H223"/>
    <mergeCell ref="G224:H224"/>
    <mergeCell ref="G221:H221"/>
    <mergeCell ref="G222:H222"/>
    <mergeCell ref="I247:I248"/>
    <mergeCell ref="G249:H249"/>
    <mergeCell ref="G250:H250"/>
    <mergeCell ref="G251:H251"/>
    <mergeCell ref="G252:H252"/>
    <mergeCell ref="I263:I264"/>
    <mergeCell ref="G255:H255"/>
    <mergeCell ref="G256:H256"/>
    <mergeCell ref="G253:H253"/>
    <mergeCell ref="G254:H254"/>
    <mergeCell ref="I279:I280"/>
    <mergeCell ref="G281:H281"/>
    <mergeCell ref="G282:H282"/>
    <mergeCell ref="G283:H283"/>
    <mergeCell ref="G284:H284"/>
    <mergeCell ref="I295:I296"/>
    <mergeCell ref="G288:H288"/>
    <mergeCell ref="G285:H285"/>
    <mergeCell ref="G286:H286"/>
    <mergeCell ref="G287:H287"/>
    <mergeCell ref="I327:I328"/>
    <mergeCell ref="G329:H329"/>
    <mergeCell ref="G330:H330"/>
    <mergeCell ref="G331:H331"/>
    <mergeCell ref="G332:H332"/>
    <mergeCell ref="G311:H312"/>
    <mergeCell ref="I311:I312"/>
    <mergeCell ref="G313:H313"/>
    <mergeCell ref="G314:H314"/>
    <mergeCell ref="G315:H315"/>
    <mergeCell ref="G316:H316"/>
    <mergeCell ref="G320:H320"/>
    <mergeCell ref="G317:H317"/>
    <mergeCell ref="G318:H318"/>
    <mergeCell ref="G319:H319"/>
    <mergeCell ref="G359:H360"/>
    <mergeCell ref="I359:I360"/>
    <mergeCell ref="G361:H361"/>
    <mergeCell ref="G362:H362"/>
    <mergeCell ref="G363:H363"/>
    <mergeCell ref="G364:H364"/>
    <mergeCell ref="G343:H344"/>
    <mergeCell ref="I343:I344"/>
    <mergeCell ref="G345:H345"/>
    <mergeCell ref="G346:H346"/>
    <mergeCell ref="G347:H347"/>
    <mergeCell ref="G348:H348"/>
    <mergeCell ref="G352:H352"/>
    <mergeCell ref="G349:H349"/>
    <mergeCell ref="G350:H350"/>
    <mergeCell ref="G351:H351"/>
  </mergeCells>
  <conditionalFormatting sqref="E401">
    <cfRule type="cellIs" dxfId="2" priority="1" operator="greaterThan">
      <formula>0</formula>
    </cfRule>
    <cfRule type="cellIs" dxfId="1" priority="2" operator="equal">
      <formula>0</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3" operator="containsText" id="{D8638C4A-995E-4BF3-9D5F-D735E749E795}">
            <xm:f>NOT(ISERROR(SEARCH($K$11="",E401)))</xm:f>
            <xm:f>$K$11=""</xm:f>
            <x14:dxf>
              <font>
                <color rgb="FF9C0006"/>
              </font>
              <fill>
                <patternFill>
                  <bgColor rgb="FFFFC7CE"/>
                </patternFill>
              </fill>
            </x14:dxf>
          </x14:cfRule>
          <xm:sqref>E401</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25D7B-B36B-48F2-A25E-0809313CF1D7}">
  <sheetPr codeName="Feuil6">
    <tabColor theme="0"/>
    <pageSetUpPr fitToPage="1"/>
  </sheetPr>
  <dimension ref="A1:Z1301"/>
  <sheetViews>
    <sheetView showGridLines="0" zoomScaleNormal="100" workbookViewId="0">
      <selection activeCell="M7" sqref="M7"/>
    </sheetView>
  </sheetViews>
  <sheetFormatPr baseColWidth="10" defaultColWidth="9" defaultRowHeight="13.2"/>
  <cols>
    <col min="1" max="1" width="4.09765625" style="13" customWidth="1"/>
    <col min="2" max="2" width="2.5" style="14" customWidth="1"/>
    <col min="3" max="3" width="9.5" style="14" customWidth="1"/>
    <col min="4" max="4" width="9.09765625" style="14" customWidth="1"/>
    <col min="5" max="7" width="9.5" style="14" customWidth="1"/>
    <col min="8" max="8" width="7.09765625" style="14" customWidth="1"/>
    <col min="9" max="9" width="6" style="14" customWidth="1"/>
    <col min="10" max="10" width="5.59765625" style="14" customWidth="1"/>
    <col min="11" max="11" width="9.09765625" style="14" customWidth="1"/>
    <col min="12" max="12" width="12.5" style="14" customWidth="1"/>
    <col min="13" max="13" width="15.5" style="14" customWidth="1"/>
    <col min="14" max="14" width="6.09765625" style="14" customWidth="1"/>
    <col min="15" max="15" width="4.09765625" style="14" customWidth="1"/>
    <col min="16" max="18" width="9" style="81"/>
    <col min="19" max="16384" width="9" style="14"/>
  </cols>
  <sheetData>
    <row r="1" spans="1:26">
      <c r="A1" s="2"/>
    </row>
    <row r="2" spans="1:26">
      <c r="A2" s="2"/>
    </row>
    <row r="3" spans="1:26" ht="25.35" customHeight="1">
      <c r="A3" s="2"/>
      <c r="B3" s="2"/>
      <c r="C3" s="2"/>
      <c r="D3" s="2"/>
      <c r="E3" s="2"/>
      <c r="F3" s="2"/>
      <c r="G3" s="2"/>
      <c r="H3" s="2"/>
      <c r="I3" s="2"/>
      <c r="J3" s="2"/>
      <c r="K3" s="2"/>
      <c r="L3" s="2"/>
      <c r="M3" s="3" t="s">
        <v>300</v>
      </c>
      <c r="N3" s="2"/>
      <c r="O3" s="83"/>
      <c r="P3" s="14"/>
      <c r="Q3" s="14"/>
      <c r="R3" s="14"/>
    </row>
    <row r="4" spans="1:26" ht="14.1" customHeight="1">
      <c r="A4" s="2"/>
      <c r="B4" s="2"/>
      <c r="C4" s="2"/>
      <c r="D4" s="2"/>
      <c r="E4" s="2"/>
      <c r="F4" s="2"/>
      <c r="G4" s="2"/>
      <c r="H4" s="2"/>
      <c r="I4" s="2"/>
      <c r="J4" s="2"/>
      <c r="K4" s="2"/>
      <c r="L4" s="2"/>
      <c r="M4" s="2"/>
      <c r="N4" s="2"/>
      <c r="O4" s="83"/>
      <c r="P4" s="14"/>
      <c r="Q4" s="14"/>
      <c r="R4" s="14"/>
    </row>
    <row r="5" spans="1:26" ht="12.75" customHeight="1">
      <c r="A5" s="2"/>
      <c r="B5" s="2"/>
      <c r="C5" s="2"/>
      <c r="D5" s="2"/>
      <c r="E5" s="2"/>
      <c r="F5" s="2"/>
      <c r="G5" s="2"/>
      <c r="H5" s="2"/>
      <c r="I5" s="2"/>
      <c r="J5" s="2"/>
      <c r="K5" s="2"/>
      <c r="L5" s="2"/>
      <c r="M5" s="2"/>
      <c r="N5" s="2"/>
      <c r="O5" s="83"/>
      <c r="P5" s="14"/>
      <c r="Q5" s="14"/>
      <c r="R5" s="14"/>
    </row>
    <row r="6" spans="1:26" ht="14.1" customHeight="1">
      <c r="A6" s="2"/>
      <c r="B6" s="2"/>
      <c r="C6" s="2"/>
      <c r="D6" s="2"/>
      <c r="E6" s="2"/>
      <c r="F6" s="2"/>
      <c r="G6" s="2"/>
      <c r="H6" s="2"/>
      <c r="I6" s="2"/>
      <c r="J6" s="2"/>
      <c r="K6" s="4"/>
      <c r="L6" s="4"/>
      <c r="M6" s="4"/>
      <c r="N6" s="2"/>
      <c r="O6" s="83"/>
      <c r="P6" s="14"/>
      <c r="Q6" s="14"/>
      <c r="R6" s="14"/>
    </row>
    <row r="7" spans="1:26">
      <c r="A7" s="2"/>
      <c r="B7" s="2"/>
      <c r="C7" s="838"/>
      <c r="D7" s="839"/>
      <c r="E7" s="839"/>
      <c r="F7" s="2"/>
      <c r="G7" s="2"/>
      <c r="H7" s="2"/>
      <c r="I7" s="2"/>
      <c r="J7" s="2"/>
      <c r="K7" s="5" t="s">
        <v>301</v>
      </c>
      <c r="L7" s="2"/>
      <c r="M7" s="6"/>
      <c r="N7" s="2"/>
      <c r="O7" s="83"/>
      <c r="P7" s="14"/>
      <c r="Q7" s="14"/>
      <c r="R7" s="14"/>
    </row>
    <row r="8" spans="1:26" ht="14.1" customHeight="1">
      <c r="A8" s="2"/>
      <c r="B8" s="2"/>
      <c r="C8" s="4"/>
      <c r="D8" s="7"/>
      <c r="E8" s="7"/>
      <c r="F8" s="2"/>
      <c r="G8" s="2"/>
      <c r="H8" s="2"/>
      <c r="I8" s="2"/>
      <c r="J8" s="2"/>
      <c r="K8" s="5"/>
      <c r="L8" s="2"/>
      <c r="M8" s="8"/>
      <c r="N8" s="2"/>
      <c r="O8" s="83"/>
      <c r="P8" s="14"/>
      <c r="Q8" s="14"/>
      <c r="R8" s="14"/>
    </row>
    <row r="9" spans="1:26">
      <c r="A9" s="2"/>
      <c r="B9" s="2"/>
      <c r="C9" s="9" t="s">
        <v>302</v>
      </c>
      <c r="D9" s="7"/>
      <c r="E9" s="7"/>
      <c r="F9" s="2"/>
      <c r="G9" s="2"/>
      <c r="H9" s="2"/>
      <c r="I9" s="2"/>
      <c r="J9" s="2"/>
      <c r="K9" s="5" t="s">
        <v>303</v>
      </c>
      <c r="L9" s="2"/>
      <c r="M9" s="10"/>
      <c r="N9" s="2"/>
      <c r="O9" s="83"/>
      <c r="P9" s="14"/>
      <c r="Q9" s="14"/>
      <c r="R9" s="14"/>
    </row>
    <row r="10" spans="1:26">
      <c r="A10" s="2"/>
      <c r="B10" s="2"/>
      <c r="C10" s="830"/>
      <c r="D10" s="830"/>
      <c r="E10" s="830"/>
      <c r="F10" s="11"/>
      <c r="G10" s="11"/>
      <c r="H10" s="11"/>
      <c r="I10" s="2"/>
      <c r="J10" s="2"/>
      <c r="K10" s="11"/>
      <c r="L10" s="2"/>
      <c r="M10" s="11"/>
      <c r="N10" s="2"/>
      <c r="O10" s="83"/>
      <c r="P10" s="14"/>
      <c r="Q10" s="14"/>
      <c r="R10" s="14"/>
    </row>
    <row r="11" spans="1:26">
      <c r="A11" s="2"/>
      <c r="B11" s="2"/>
      <c r="C11" s="830"/>
      <c r="D11" s="830"/>
      <c r="E11" s="830"/>
      <c r="F11" s="9" t="s">
        <v>304</v>
      </c>
      <c r="G11" s="830"/>
      <c r="H11" s="830"/>
      <c r="I11" s="2"/>
      <c r="J11" s="2"/>
      <c r="K11" s="5"/>
      <c r="L11" s="2"/>
      <c r="M11" s="5"/>
      <c r="N11" s="2"/>
      <c r="O11" s="83"/>
      <c r="P11" s="14"/>
      <c r="Q11" s="14"/>
      <c r="R11" s="14"/>
    </row>
    <row r="12" spans="1:26" ht="13.8">
      <c r="A12" s="2"/>
      <c r="B12" s="2"/>
      <c r="C12" s="830"/>
      <c r="D12" s="830"/>
      <c r="E12" s="830"/>
      <c r="F12" s="9"/>
      <c r="G12" s="11"/>
      <c r="H12" s="11"/>
      <c r="I12" s="2"/>
      <c r="J12" s="2"/>
      <c r="K12" s="11"/>
      <c r="L12" s="2"/>
      <c r="M12" s="11"/>
      <c r="N12" s="2"/>
      <c r="O12" s="83"/>
      <c r="P12" s="72"/>
      <c r="Q12" s="94"/>
      <c r="R12" s="94"/>
      <c r="S12" s="94"/>
      <c r="T12" s="94"/>
      <c r="U12" s="94"/>
      <c r="V12" s="94"/>
      <c r="W12" s="94"/>
      <c r="X12" s="94"/>
      <c r="Y12" s="94"/>
      <c r="Z12" s="94"/>
    </row>
    <row r="13" spans="1:26">
      <c r="A13" s="2"/>
      <c r="B13" s="2"/>
      <c r="C13" s="830"/>
      <c r="D13" s="830"/>
      <c r="E13" s="830"/>
      <c r="F13" s="9" t="s">
        <v>305</v>
      </c>
      <c r="G13" s="830"/>
      <c r="H13" s="830"/>
      <c r="I13" s="2"/>
      <c r="J13" s="2"/>
      <c r="K13" s="5"/>
      <c r="L13" s="2"/>
      <c r="M13" s="5"/>
      <c r="N13" s="2"/>
      <c r="O13" s="83"/>
      <c r="P13" s="99"/>
      <c r="Q13" s="99"/>
      <c r="R13" s="99"/>
      <c r="S13" s="83"/>
      <c r="T13" s="83"/>
      <c r="U13" s="83"/>
      <c r="V13" s="83"/>
      <c r="W13" s="83"/>
      <c r="X13" s="83"/>
      <c r="Y13" s="83"/>
      <c r="Z13" s="83"/>
    </row>
    <row r="14" spans="1:26">
      <c r="A14" s="2"/>
      <c r="B14" s="2"/>
      <c r="C14" s="830"/>
      <c r="D14" s="830"/>
      <c r="E14" s="830"/>
      <c r="F14" s="11"/>
      <c r="G14" s="11"/>
      <c r="H14" s="11"/>
      <c r="I14" s="2"/>
      <c r="J14" s="2"/>
      <c r="K14" s="4"/>
      <c r="L14" s="4"/>
      <c r="M14" s="4"/>
      <c r="N14" s="2"/>
      <c r="O14" s="83"/>
      <c r="P14" s="99"/>
      <c r="Q14" s="99"/>
      <c r="R14" s="99"/>
      <c r="S14" s="99"/>
      <c r="T14" s="99"/>
      <c r="U14" s="99"/>
      <c r="V14" s="99"/>
      <c r="W14" s="99"/>
      <c r="X14" s="99"/>
      <c r="Y14" s="99"/>
      <c r="Z14" s="99"/>
    </row>
    <row r="15" spans="1:26">
      <c r="A15" s="2"/>
      <c r="B15" s="2"/>
      <c r="C15" s="12"/>
      <c r="D15" s="12"/>
      <c r="E15" s="12"/>
      <c r="F15" s="2"/>
      <c r="G15" s="2"/>
      <c r="H15" s="2"/>
      <c r="I15" s="2"/>
      <c r="J15" s="2"/>
      <c r="K15" s="4"/>
      <c r="L15" s="4"/>
      <c r="M15" s="4"/>
      <c r="N15" s="2"/>
      <c r="O15" s="83"/>
    </row>
    <row r="16" spans="1:26">
      <c r="A16" s="2"/>
      <c r="B16" s="2"/>
      <c r="C16" s="9" t="s">
        <v>306</v>
      </c>
      <c r="D16" s="2"/>
      <c r="E16" s="2"/>
      <c r="F16" s="2"/>
      <c r="G16" s="2"/>
      <c r="H16" s="2"/>
      <c r="I16" s="2"/>
      <c r="J16" s="2"/>
      <c r="K16" s="2"/>
      <c r="L16" s="2"/>
      <c r="M16" s="2"/>
      <c r="N16" s="2"/>
      <c r="O16" s="83"/>
    </row>
    <row r="17" spans="1:16">
      <c r="A17" s="2"/>
      <c r="B17" s="2"/>
      <c r="C17" s="2"/>
      <c r="D17" s="2"/>
      <c r="E17" s="2"/>
      <c r="F17" s="2"/>
      <c r="G17" s="2"/>
      <c r="H17" s="2"/>
      <c r="I17" s="2"/>
      <c r="J17" s="2"/>
      <c r="K17" s="2"/>
      <c r="L17" s="2"/>
      <c r="M17" s="2"/>
      <c r="N17" s="2"/>
      <c r="O17" s="83"/>
    </row>
    <row r="18" spans="1:16" ht="13.35" customHeight="1">
      <c r="A18" s="2"/>
      <c r="B18" s="2"/>
      <c r="C18" s="837" t="s">
        <v>307</v>
      </c>
      <c r="D18" s="837"/>
      <c r="E18" s="837"/>
      <c r="F18" s="837"/>
      <c r="G18" s="9"/>
      <c r="H18" s="2"/>
      <c r="I18" s="2"/>
      <c r="J18" s="2"/>
      <c r="K18" s="9"/>
      <c r="L18" s="11"/>
      <c r="M18" s="11"/>
      <c r="N18" s="2"/>
      <c r="O18" s="83"/>
    </row>
    <row r="19" spans="1:16">
      <c r="A19" s="2"/>
      <c r="B19" s="2"/>
      <c r="C19" s="833" t="s">
        <v>308</v>
      </c>
      <c r="D19" s="833"/>
      <c r="E19" s="833"/>
      <c r="F19" s="833"/>
      <c r="G19" s="9"/>
      <c r="H19" s="11"/>
      <c r="I19" s="2"/>
      <c r="J19" s="2"/>
      <c r="K19" s="15"/>
      <c r="L19" s="11"/>
      <c r="M19" s="11"/>
      <c r="N19" s="2"/>
      <c r="O19" s="83"/>
    </row>
    <row r="20" spans="1:16">
      <c r="A20" s="2"/>
      <c r="B20" s="2"/>
      <c r="C20" s="833" t="s">
        <v>309</v>
      </c>
      <c r="D20" s="833"/>
      <c r="E20" s="833"/>
      <c r="F20" s="833"/>
      <c r="G20" s="9"/>
      <c r="H20" s="11"/>
      <c r="I20" s="2"/>
      <c r="J20" s="2"/>
      <c r="K20" s="9"/>
      <c r="L20" s="11"/>
      <c r="M20" s="11"/>
      <c r="N20" s="2"/>
      <c r="O20" s="83"/>
    </row>
    <row r="21" spans="1:16">
      <c r="A21" s="2"/>
      <c r="B21" s="2"/>
      <c r="C21" s="833" t="s">
        <v>310</v>
      </c>
      <c r="D21" s="833"/>
      <c r="E21" s="833"/>
      <c r="F21" s="833"/>
      <c r="G21" s="9"/>
      <c r="H21" s="11"/>
      <c r="I21" s="2"/>
      <c r="J21" s="2"/>
      <c r="K21" s="15"/>
      <c r="L21" s="11"/>
      <c r="M21" s="11"/>
      <c r="N21" s="2"/>
      <c r="O21" s="83"/>
    </row>
    <row r="22" spans="1:16">
      <c r="A22" s="2"/>
      <c r="B22" s="2"/>
      <c r="C22" s="837"/>
      <c r="D22" s="837"/>
      <c r="E22" s="837"/>
      <c r="F22" s="837"/>
      <c r="G22" s="833"/>
      <c r="H22" s="833"/>
      <c r="I22" s="2"/>
      <c r="J22" s="2"/>
      <c r="K22" s="9"/>
      <c r="L22" s="833"/>
      <c r="M22" s="833"/>
      <c r="N22" s="2"/>
      <c r="O22" s="83"/>
    </row>
    <row r="23" spans="1:16">
      <c r="A23" s="2"/>
      <c r="B23" s="2"/>
      <c r="C23" s="2"/>
      <c r="D23" s="2"/>
      <c r="E23" s="2"/>
      <c r="F23" s="2"/>
      <c r="G23" s="2"/>
      <c r="H23" s="2"/>
      <c r="I23" s="2"/>
      <c r="J23" s="2"/>
      <c r="K23" s="2"/>
      <c r="L23" s="2"/>
      <c r="M23" s="2"/>
      <c r="N23" s="2"/>
      <c r="O23" s="83"/>
    </row>
    <row r="24" spans="1:16">
      <c r="A24" s="2"/>
      <c r="B24" s="2"/>
      <c r="C24" s="5" t="s">
        <v>311</v>
      </c>
      <c r="D24" s="2"/>
      <c r="E24" s="2"/>
      <c r="F24" s="2"/>
      <c r="G24" s="834"/>
      <c r="H24" s="834"/>
      <c r="I24" s="834"/>
      <c r="J24" s="834"/>
      <c r="K24" s="2"/>
      <c r="L24" s="2"/>
      <c r="M24" s="2"/>
      <c r="N24" s="2"/>
      <c r="O24" s="83"/>
    </row>
    <row r="25" spans="1:16">
      <c r="A25" s="2"/>
      <c r="B25" s="2"/>
      <c r="C25" s="2"/>
      <c r="D25" s="2"/>
      <c r="E25" s="2"/>
      <c r="F25" s="2"/>
      <c r="G25" s="2"/>
      <c r="H25" s="2"/>
      <c r="I25" s="2"/>
      <c r="J25" s="2"/>
      <c r="K25" s="2"/>
      <c r="L25" s="2"/>
      <c r="M25" s="2"/>
      <c r="N25" s="2"/>
      <c r="O25" s="83"/>
    </row>
    <row r="26" spans="1:16">
      <c r="A26" s="2"/>
      <c r="B26" s="2"/>
      <c r="C26" s="835" t="s">
        <v>312</v>
      </c>
      <c r="D26" s="835"/>
      <c r="E26" s="835"/>
      <c r="F26" s="835"/>
      <c r="G26" s="836"/>
      <c r="H26" s="836"/>
      <c r="I26" s="836"/>
      <c r="J26" s="836"/>
      <c r="K26" s="836"/>
      <c r="L26" s="836"/>
      <c r="M26" s="836"/>
      <c r="N26" s="2"/>
      <c r="O26" s="83"/>
    </row>
    <row r="27" spans="1:16">
      <c r="A27" s="2"/>
      <c r="B27" s="2"/>
      <c r="C27" s="835" t="s">
        <v>313</v>
      </c>
      <c r="D27" s="835"/>
      <c r="E27" s="835"/>
      <c r="F27" s="835"/>
      <c r="G27" s="836"/>
      <c r="H27" s="836"/>
      <c r="I27" s="836"/>
      <c r="J27" s="836"/>
      <c r="K27" s="836"/>
      <c r="L27" s="836"/>
      <c r="M27" s="836"/>
      <c r="N27" s="2"/>
      <c r="O27" s="83"/>
    </row>
    <row r="28" spans="1:16">
      <c r="A28" s="2"/>
      <c r="B28" s="2"/>
      <c r="C28" s="2"/>
      <c r="D28" s="2"/>
      <c r="E28" s="2"/>
      <c r="F28" s="2"/>
      <c r="G28" s="2"/>
      <c r="H28" s="2"/>
      <c r="I28" s="2"/>
      <c r="J28" s="2"/>
      <c r="K28" s="2"/>
      <c r="L28" s="2"/>
      <c r="M28" s="2"/>
      <c r="N28" s="2"/>
      <c r="O28" s="83"/>
    </row>
    <row r="29" spans="1:16">
      <c r="A29" s="2"/>
      <c r="B29" s="16"/>
      <c r="C29" s="16"/>
      <c r="D29" s="16"/>
      <c r="E29" s="16"/>
      <c r="F29" s="16"/>
      <c r="G29" s="16"/>
      <c r="H29" s="16"/>
      <c r="I29" s="16"/>
      <c r="J29" s="16"/>
      <c r="K29" s="16"/>
      <c r="L29" s="16"/>
      <c r="M29" s="16"/>
      <c r="N29" s="16"/>
      <c r="O29" s="83"/>
    </row>
    <row r="30" spans="1:16">
      <c r="A30" s="2"/>
      <c r="B30" s="16"/>
      <c r="C30" s="17" t="s">
        <v>314</v>
      </c>
      <c r="D30" s="18"/>
      <c r="E30" s="18"/>
      <c r="F30" s="18"/>
      <c r="G30" s="18"/>
      <c r="H30" s="18"/>
      <c r="I30" s="829"/>
      <c r="J30" s="829"/>
      <c r="K30" s="19"/>
      <c r="L30" s="20"/>
      <c r="M30" s="21" t="s">
        <v>315</v>
      </c>
      <c r="N30" s="22"/>
      <c r="O30" s="83"/>
    </row>
    <row r="31" spans="1:16">
      <c r="A31" s="2"/>
      <c r="B31" s="16"/>
      <c r="C31" s="16"/>
      <c r="D31" s="16"/>
      <c r="E31" s="16"/>
      <c r="F31" s="16"/>
      <c r="G31" s="16"/>
      <c r="H31" s="16"/>
      <c r="I31" s="16"/>
      <c r="J31" s="16"/>
      <c r="K31" s="23"/>
      <c r="L31" s="16"/>
      <c r="M31" s="16"/>
      <c r="N31" s="16"/>
      <c r="O31" s="83"/>
      <c r="P31" s="79"/>
    </row>
    <row r="32" spans="1:16">
      <c r="A32" s="2"/>
      <c r="B32" s="2"/>
      <c r="C32" s="2"/>
      <c r="D32" s="2"/>
      <c r="E32" s="2"/>
      <c r="F32" s="2"/>
      <c r="G32" s="2"/>
      <c r="H32" s="2"/>
      <c r="I32" s="2"/>
      <c r="J32" s="2"/>
      <c r="K32" s="24"/>
      <c r="L32" s="2"/>
      <c r="M32" s="25"/>
      <c r="N32" s="2"/>
      <c r="O32" s="83"/>
      <c r="P32" s="79"/>
    </row>
    <row r="33" spans="1:18" ht="13.35" customHeight="1">
      <c r="A33" s="2"/>
      <c r="B33" s="24"/>
      <c r="C33" s="9" t="s">
        <v>316</v>
      </c>
      <c r="D33" s="26"/>
      <c r="E33" s="27"/>
      <c r="F33" s="28"/>
      <c r="G33" s="26"/>
      <c r="H33" s="26"/>
      <c r="I33" s="26"/>
      <c r="J33" s="28"/>
      <c r="K33" s="29"/>
      <c r="L33" s="30"/>
      <c r="M33" s="31"/>
      <c r="N33" s="32" t="s">
        <v>317</v>
      </c>
      <c r="O33" s="83"/>
      <c r="P33" s="79"/>
      <c r="R33" s="14"/>
    </row>
    <row r="34" spans="1:18" ht="13.35" customHeight="1">
      <c r="A34" s="2"/>
      <c r="B34" s="2"/>
      <c r="C34" s="2"/>
      <c r="D34" s="26"/>
      <c r="E34" s="26"/>
      <c r="F34" s="26"/>
      <c r="G34" s="26"/>
      <c r="H34" s="26"/>
      <c r="I34" s="26"/>
      <c r="J34" s="28"/>
      <c r="K34" s="29"/>
      <c r="L34" s="30"/>
      <c r="M34" s="33"/>
      <c r="N34" s="11"/>
      <c r="O34" s="83"/>
      <c r="P34" s="79"/>
      <c r="R34" s="14"/>
    </row>
    <row r="35" spans="1:18" ht="13.35" customHeight="1">
      <c r="A35" s="2"/>
      <c r="B35" s="2"/>
      <c r="C35" s="9" t="s">
        <v>318</v>
      </c>
      <c r="D35" s="26"/>
      <c r="E35" s="26"/>
      <c r="F35" s="26"/>
      <c r="G35" s="26"/>
      <c r="H35" s="26"/>
      <c r="I35" s="26"/>
      <c r="J35" s="28"/>
      <c r="K35" s="29"/>
      <c r="L35" s="30"/>
      <c r="M35" s="33"/>
      <c r="N35" s="11"/>
      <c r="O35" s="83"/>
      <c r="P35" s="79"/>
      <c r="R35" s="14"/>
    </row>
    <row r="36" spans="1:18" ht="13.35" customHeight="1">
      <c r="A36" s="2"/>
      <c r="B36" s="2"/>
      <c r="C36" s="830"/>
      <c r="D36" s="830"/>
      <c r="E36" s="830"/>
      <c r="F36" s="26"/>
      <c r="G36" s="26"/>
      <c r="H36" s="26"/>
      <c r="I36" s="26"/>
      <c r="J36" s="28"/>
      <c r="K36" s="29"/>
      <c r="L36" s="30"/>
      <c r="M36" s="33"/>
      <c r="N36" s="11"/>
      <c r="O36" s="83"/>
      <c r="P36" s="79"/>
      <c r="R36" s="14"/>
    </row>
    <row r="37" spans="1:18" ht="13.35" customHeight="1">
      <c r="A37" s="2"/>
      <c r="B37" s="2"/>
      <c r="C37" s="830"/>
      <c r="D37" s="830"/>
      <c r="E37" s="830"/>
      <c r="F37" s="26"/>
      <c r="G37" s="26"/>
      <c r="H37" s="26"/>
      <c r="I37" s="26"/>
      <c r="J37" s="28"/>
      <c r="K37" s="29"/>
      <c r="L37" s="30"/>
      <c r="M37" s="33"/>
      <c r="N37" s="11"/>
      <c r="O37" s="83"/>
      <c r="P37" s="79"/>
      <c r="R37" s="14"/>
    </row>
    <row r="38" spans="1:18" ht="13.35" customHeight="1">
      <c r="A38" s="2"/>
      <c r="B38" s="2"/>
      <c r="C38" s="830"/>
      <c r="D38" s="830"/>
      <c r="E38" s="830"/>
      <c r="F38" s="26"/>
      <c r="G38" s="26"/>
      <c r="H38" s="26"/>
      <c r="I38" s="26"/>
      <c r="J38" s="28"/>
      <c r="K38" s="29"/>
      <c r="L38" s="30"/>
      <c r="M38" s="33"/>
      <c r="N38" s="11"/>
      <c r="O38" s="83"/>
      <c r="P38" s="79"/>
      <c r="R38" s="14"/>
    </row>
    <row r="39" spans="1:18" ht="13.35" customHeight="1">
      <c r="A39" s="2"/>
      <c r="B39" s="2"/>
      <c r="C39" s="26"/>
      <c r="D39" s="26"/>
      <c r="E39" s="26"/>
      <c r="F39" s="26"/>
      <c r="G39" s="26"/>
      <c r="H39" s="26"/>
      <c r="I39" s="26"/>
      <c r="J39" s="28"/>
      <c r="K39" s="29"/>
      <c r="L39" s="30"/>
      <c r="M39" s="33"/>
      <c r="N39" s="11"/>
      <c r="O39" s="83"/>
      <c r="P39" s="79"/>
      <c r="R39" s="14"/>
    </row>
    <row r="40" spans="1:18" ht="13.35" customHeight="1">
      <c r="A40" s="2"/>
      <c r="B40" s="2"/>
      <c r="C40" s="9" t="s">
        <v>319</v>
      </c>
      <c r="D40" s="26"/>
      <c r="E40" s="26"/>
      <c r="F40" s="26"/>
      <c r="G40" s="26"/>
      <c r="H40" s="26"/>
      <c r="I40" s="26"/>
      <c r="J40" s="28"/>
      <c r="K40" s="29"/>
      <c r="L40" s="30"/>
      <c r="M40" s="33"/>
      <c r="N40" s="11"/>
      <c r="O40" s="83"/>
      <c r="P40" s="79"/>
      <c r="R40" s="14"/>
    </row>
    <row r="41" spans="1:18" ht="13.35" customHeight="1">
      <c r="A41" s="2"/>
      <c r="B41" s="2"/>
      <c r="C41" s="831"/>
      <c r="D41" s="831"/>
      <c r="E41" s="831"/>
      <c r="F41" s="831"/>
      <c r="G41" s="831"/>
      <c r="H41" s="831"/>
      <c r="I41" s="831"/>
      <c r="J41" s="831"/>
      <c r="K41" s="831"/>
      <c r="L41" s="30"/>
      <c r="M41" s="33"/>
      <c r="N41" s="11"/>
      <c r="O41" s="83"/>
      <c r="P41" s="79"/>
      <c r="R41" s="14"/>
    </row>
    <row r="42" spans="1:18" ht="13.35" customHeight="1">
      <c r="A42" s="2"/>
      <c r="B42" s="2"/>
      <c r="C42" s="831"/>
      <c r="D42" s="831"/>
      <c r="E42" s="831"/>
      <c r="F42" s="831"/>
      <c r="G42" s="831"/>
      <c r="H42" s="831"/>
      <c r="I42" s="831"/>
      <c r="J42" s="831"/>
      <c r="K42" s="831"/>
      <c r="L42" s="30"/>
      <c r="M42" s="33"/>
      <c r="N42" s="11"/>
      <c r="O42" s="83"/>
      <c r="P42" s="79"/>
      <c r="R42" s="14"/>
    </row>
    <row r="43" spans="1:18" ht="13.35" customHeight="1">
      <c r="A43" s="2"/>
      <c r="B43" s="2"/>
      <c r="C43" s="831"/>
      <c r="D43" s="831"/>
      <c r="E43" s="831"/>
      <c r="F43" s="831"/>
      <c r="G43" s="831"/>
      <c r="H43" s="831"/>
      <c r="I43" s="831"/>
      <c r="J43" s="831"/>
      <c r="K43" s="831"/>
      <c r="L43" s="30"/>
      <c r="M43" s="33"/>
      <c r="N43" s="11"/>
      <c r="O43" s="83"/>
      <c r="P43" s="79"/>
      <c r="R43" s="14"/>
    </row>
    <row r="44" spans="1:18" ht="13.35" customHeight="1">
      <c r="A44" s="2"/>
      <c r="B44" s="2"/>
      <c r="C44" s="831"/>
      <c r="D44" s="831"/>
      <c r="E44" s="831"/>
      <c r="F44" s="831"/>
      <c r="G44" s="831"/>
      <c r="H44" s="831"/>
      <c r="I44" s="831"/>
      <c r="J44" s="831"/>
      <c r="K44" s="831"/>
      <c r="L44" s="30"/>
      <c r="M44" s="33"/>
      <c r="N44" s="11"/>
      <c r="O44" s="83"/>
      <c r="P44" s="79"/>
      <c r="R44" s="14"/>
    </row>
    <row r="45" spans="1:18" ht="13.35" customHeight="1">
      <c r="A45" s="2"/>
      <c r="B45" s="2"/>
      <c r="C45" s="831"/>
      <c r="D45" s="831"/>
      <c r="E45" s="831"/>
      <c r="F45" s="831"/>
      <c r="G45" s="831"/>
      <c r="H45" s="831"/>
      <c r="I45" s="831"/>
      <c r="J45" s="831"/>
      <c r="K45" s="831"/>
      <c r="L45" s="30"/>
      <c r="M45" s="33"/>
      <c r="N45" s="11"/>
      <c r="O45" s="83"/>
      <c r="P45" s="79"/>
      <c r="R45" s="14"/>
    </row>
    <row r="46" spans="1:18" ht="13.35" customHeight="1">
      <c r="A46" s="2"/>
      <c r="B46" s="2"/>
      <c r="C46" s="831"/>
      <c r="D46" s="831"/>
      <c r="E46" s="831"/>
      <c r="F46" s="831"/>
      <c r="G46" s="831"/>
      <c r="H46" s="831"/>
      <c r="I46" s="831"/>
      <c r="J46" s="831"/>
      <c r="K46" s="831"/>
      <c r="L46" s="30"/>
      <c r="M46" s="33"/>
      <c r="N46" s="11"/>
      <c r="O46" s="83"/>
      <c r="P46" s="79"/>
      <c r="R46" s="14"/>
    </row>
    <row r="47" spans="1:18" ht="13.35" customHeight="1">
      <c r="A47" s="2"/>
      <c r="B47" s="2"/>
      <c r="C47" s="26"/>
      <c r="D47" s="26"/>
      <c r="E47" s="26"/>
      <c r="F47" s="26"/>
      <c r="G47" s="26"/>
      <c r="H47" s="26"/>
      <c r="I47" s="26"/>
      <c r="J47" s="28"/>
      <c r="K47" s="29"/>
      <c r="L47" s="30"/>
      <c r="M47" s="33"/>
      <c r="N47" s="11"/>
      <c r="O47" s="83"/>
      <c r="P47" s="79"/>
      <c r="R47" s="14"/>
    </row>
    <row r="48" spans="1:18" ht="21" customHeight="1">
      <c r="A48" s="2"/>
      <c r="B48" s="2"/>
      <c r="C48" s="34"/>
      <c r="D48" s="34"/>
      <c r="E48" s="34"/>
      <c r="F48" s="34"/>
      <c r="G48" s="34"/>
      <c r="H48" s="34"/>
      <c r="I48" s="34"/>
      <c r="J48" s="34"/>
      <c r="K48" s="35"/>
      <c r="L48" s="36" t="s">
        <v>295</v>
      </c>
      <c r="M48" s="37">
        <f>SUM(M33:M47)</f>
        <v>0</v>
      </c>
      <c r="N48" s="5" t="s">
        <v>317</v>
      </c>
      <c r="O48" s="83"/>
      <c r="P48" s="80"/>
      <c r="Q48" s="82"/>
      <c r="R48" s="14"/>
    </row>
    <row r="49" spans="1:18" ht="21" customHeight="1">
      <c r="A49" s="2"/>
      <c r="B49" s="2"/>
      <c r="C49" s="38" t="s">
        <v>320</v>
      </c>
      <c r="D49" s="11"/>
      <c r="E49" s="11"/>
      <c r="F49" s="832"/>
      <c r="G49" s="832"/>
      <c r="H49" s="2"/>
      <c r="I49" s="2"/>
      <c r="J49" s="2"/>
      <c r="K49" s="2"/>
      <c r="L49" s="39" t="s">
        <v>296</v>
      </c>
      <c r="M49" s="40">
        <f>M48*5%</f>
        <v>0</v>
      </c>
      <c r="N49" s="11" t="s">
        <v>317</v>
      </c>
      <c r="O49" s="83"/>
      <c r="P49" s="79"/>
      <c r="Q49" s="14"/>
      <c r="R49" s="14"/>
    </row>
    <row r="50" spans="1:18" ht="21" customHeight="1">
      <c r="A50" s="2"/>
      <c r="B50" s="2"/>
      <c r="C50" s="38" t="s">
        <v>321</v>
      </c>
      <c r="D50" s="11"/>
      <c r="E50" s="11"/>
      <c r="F50" s="827"/>
      <c r="G50" s="827"/>
      <c r="H50" s="2"/>
      <c r="I50" s="2"/>
      <c r="J50" s="2"/>
      <c r="K50" s="2"/>
      <c r="L50" s="39" t="s">
        <v>297</v>
      </c>
      <c r="M50" s="40">
        <f>(M48+M49)*9.5%</f>
        <v>0</v>
      </c>
      <c r="N50" s="11" t="s">
        <v>317</v>
      </c>
      <c r="O50" s="83"/>
      <c r="Q50" s="14"/>
      <c r="R50" s="14"/>
    </row>
    <row r="51" spans="1:18" ht="21" customHeight="1">
      <c r="A51" s="2"/>
      <c r="B51" s="2"/>
      <c r="C51" s="2"/>
      <c r="D51" s="2"/>
      <c r="E51" s="2"/>
      <c r="F51" s="2"/>
      <c r="G51" s="2"/>
      <c r="H51" s="2"/>
      <c r="I51" s="2"/>
      <c r="J51" s="2"/>
      <c r="K51" s="41"/>
      <c r="L51" s="39" t="s">
        <v>322</v>
      </c>
      <c r="M51" s="37">
        <f>SUM(M49:M50)</f>
        <v>0</v>
      </c>
      <c r="N51" s="5" t="s">
        <v>317</v>
      </c>
      <c r="O51" s="83"/>
      <c r="Q51" s="14"/>
      <c r="R51" s="14"/>
    </row>
    <row r="52" spans="1:18" ht="21" customHeight="1" thickBot="1">
      <c r="A52" s="2"/>
      <c r="B52" s="2"/>
      <c r="C52" s="2"/>
      <c r="D52" s="2"/>
      <c r="E52" s="2"/>
      <c r="F52" s="2"/>
      <c r="G52" s="2"/>
      <c r="H52" s="2"/>
      <c r="I52" s="2"/>
      <c r="J52" s="2"/>
      <c r="K52" s="41"/>
      <c r="L52" s="39" t="s">
        <v>323</v>
      </c>
      <c r="M52" s="37">
        <f>M48+M51</f>
        <v>0</v>
      </c>
      <c r="N52" s="5" t="s">
        <v>317</v>
      </c>
      <c r="O52" s="83"/>
      <c r="Q52" s="14"/>
      <c r="R52" s="14"/>
    </row>
    <row r="53" spans="1:18" ht="21" customHeight="1">
      <c r="A53" s="2"/>
      <c r="B53" s="2"/>
      <c r="C53" s="42"/>
      <c r="D53" s="11"/>
      <c r="E53" s="11"/>
      <c r="F53" s="11"/>
      <c r="G53" s="11"/>
      <c r="H53" s="11"/>
      <c r="I53" s="11"/>
      <c r="J53" s="11"/>
      <c r="K53" s="43"/>
      <c r="L53" s="44"/>
      <c r="M53" s="45"/>
      <c r="N53" s="11"/>
      <c r="O53" s="83"/>
      <c r="Q53" s="14"/>
      <c r="R53" s="14"/>
    </row>
    <row r="54" spans="1:18">
      <c r="A54" s="2"/>
      <c r="B54" s="2"/>
      <c r="C54" s="2"/>
      <c r="D54" s="2"/>
      <c r="E54" s="2"/>
      <c r="F54" s="2"/>
      <c r="G54" s="2"/>
      <c r="H54" s="2"/>
      <c r="I54" s="2"/>
      <c r="J54" s="2"/>
      <c r="K54" s="2"/>
      <c r="L54" s="2"/>
      <c r="M54" s="828"/>
      <c r="N54" s="828"/>
      <c r="O54" s="83"/>
      <c r="Q54" s="14"/>
      <c r="R54" s="14"/>
    </row>
    <row r="55" spans="1:18">
      <c r="A55" s="14"/>
      <c r="Q55" s="14"/>
      <c r="R55" s="14"/>
    </row>
    <row r="56" spans="1:18">
      <c r="A56" s="14"/>
      <c r="Q56" s="14"/>
      <c r="R56" s="14"/>
    </row>
    <row r="57" spans="1:18">
      <c r="A57" s="14"/>
      <c r="Q57" s="14"/>
      <c r="R57" s="14"/>
    </row>
    <row r="58" spans="1:18">
      <c r="A58" s="14"/>
      <c r="Q58" s="14"/>
      <c r="R58" s="14"/>
    </row>
    <row r="59" spans="1:18">
      <c r="A59" s="14"/>
      <c r="Q59" s="14"/>
      <c r="R59" s="14"/>
    </row>
    <row r="60" spans="1:18">
      <c r="A60" s="14"/>
      <c r="Q60" s="14"/>
      <c r="R60" s="14"/>
    </row>
    <row r="61" spans="1:18">
      <c r="A61" s="14"/>
      <c r="Q61" s="14"/>
      <c r="R61" s="14"/>
    </row>
    <row r="62" spans="1:18">
      <c r="A62" s="14"/>
      <c r="Q62" s="14"/>
      <c r="R62" s="14"/>
    </row>
    <row r="63" spans="1:18">
      <c r="A63" s="14"/>
      <c r="Q63" s="14"/>
      <c r="R63" s="14"/>
    </row>
    <row r="64" spans="1:18">
      <c r="A64" s="14"/>
      <c r="Q64" s="14"/>
      <c r="R64" s="14"/>
    </row>
    <row r="65" spans="1:18" s="14" customFormat="1"/>
    <row r="66" spans="1:18" s="14" customFormat="1"/>
    <row r="67" spans="1:18" s="14" customFormat="1"/>
    <row r="68" spans="1:18" s="14" customFormat="1"/>
    <row r="69" spans="1:18" s="14" customFormat="1"/>
    <row r="70" spans="1:18" s="14" customFormat="1"/>
    <row r="71" spans="1:18" s="14" customFormat="1"/>
    <row r="72" spans="1:18" s="14" customFormat="1"/>
    <row r="73" spans="1:18" s="14" customFormat="1"/>
    <row r="74" spans="1:18" s="14" customFormat="1"/>
    <row r="75" spans="1:18" s="14" customFormat="1"/>
    <row r="76" spans="1:18" ht="15" customHeight="1">
      <c r="A76" s="14"/>
      <c r="L76" s="46"/>
      <c r="M76" s="46"/>
      <c r="N76" s="47"/>
      <c r="P76" s="14"/>
      <c r="Q76" s="14"/>
      <c r="R76" s="14"/>
    </row>
    <row r="77" spans="1:18" s="14" customFormat="1" ht="15" customHeight="1">
      <c r="M77" s="48"/>
    </row>
    <row r="78" spans="1:18" s="14" customFormat="1"/>
    <row r="79" spans="1:18" s="14" customFormat="1"/>
    <row r="80" spans="1:18" s="14" customFormat="1"/>
    <row r="81" spans="1:18">
      <c r="A81" s="14"/>
      <c r="P81" s="14"/>
      <c r="Q81" s="14"/>
      <c r="R81" s="14"/>
    </row>
    <row r="82" spans="1:18">
      <c r="A82" s="14"/>
      <c r="P82" s="14"/>
      <c r="Q82" s="14"/>
      <c r="R82" s="14"/>
    </row>
    <row r="83" spans="1:18">
      <c r="A83" s="14"/>
      <c r="P83" s="14"/>
      <c r="Q83" s="14"/>
      <c r="R83" s="14"/>
    </row>
    <row r="84" spans="1:18">
      <c r="A84" s="14"/>
      <c r="P84" s="14"/>
      <c r="Q84" s="14"/>
      <c r="R84" s="14"/>
    </row>
    <row r="85" spans="1:18">
      <c r="A85" s="14"/>
      <c r="P85" s="14"/>
      <c r="Q85" s="14"/>
      <c r="R85" s="14"/>
    </row>
    <row r="86" spans="1:18">
      <c r="A86" s="14"/>
      <c r="P86" s="14"/>
      <c r="Q86" s="14"/>
      <c r="R86" s="14"/>
    </row>
    <row r="87" spans="1:18">
      <c r="A87" s="14"/>
      <c r="P87" s="14"/>
      <c r="Q87" s="14"/>
      <c r="R87" s="14"/>
    </row>
    <row r="88" spans="1:18">
      <c r="A88" s="14"/>
      <c r="P88" s="14"/>
      <c r="Q88" s="14"/>
      <c r="R88" s="14"/>
    </row>
    <row r="89" spans="1:18">
      <c r="A89" s="14"/>
      <c r="P89" s="14"/>
      <c r="Q89" s="14"/>
      <c r="R89" s="14"/>
    </row>
    <row r="90" spans="1:18">
      <c r="A90" s="14"/>
      <c r="P90" s="14"/>
      <c r="Q90" s="14"/>
      <c r="R90" s="14"/>
    </row>
    <row r="91" spans="1:18">
      <c r="A91" s="14"/>
      <c r="P91" s="14"/>
      <c r="Q91" s="14"/>
      <c r="R91" s="14"/>
    </row>
    <row r="92" spans="1:18">
      <c r="A92" s="14"/>
      <c r="P92" s="14"/>
      <c r="Q92" s="14"/>
      <c r="R92" s="14"/>
    </row>
    <row r="93" spans="1:18">
      <c r="A93" s="14"/>
      <c r="P93" s="14"/>
      <c r="Q93" s="14"/>
      <c r="R93" s="14"/>
    </row>
    <row r="94" spans="1:18">
      <c r="A94" s="14"/>
    </row>
    <row r="95" spans="1:18">
      <c r="A95" s="14"/>
    </row>
    <row r="96" spans="1:18">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row r="120" spans="1:1">
      <c r="A120" s="14"/>
    </row>
    <row r="121" spans="1:1">
      <c r="A121" s="14"/>
    </row>
    <row r="122" spans="1:1">
      <c r="A122" s="14"/>
    </row>
    <row r="123" spans="1:1">
      <c r="A123" s="14"/>
    </row>
    <row r="124" spans="1:1">
      <c r="A124" s="14"/>
    </row>
    <row r="125" spans="1:1">
      <c r="A125" s="14"/>
    </row>
    <row r="126" spans="1:1">
      <c r="A126" s="14"/>
    </row>
    <row r="127" spans="1:1">
      <c r="A127" s="14"/>
    </row>
    <row r="128" spans="1:1">
      <c r="A128" s="14"/>
    </row>
    <row r="129" spans="1:1">
      <c r="A129" s="14"/>
    </row>
    <row r="130" spans="1:1">
      <c r="A130" s="14"/>
    </row>
    <row r="131" spans="1:1">
      <c r="A131" s="14"/>
    </row>
    <row r="132" spans="1:1">
      <c r="A132" s="14"/>
    </row>
    <row r="133" spans="1:1">
      <c r="A133" s="14"/>
    </row>
    <row r="134" spans="1:1">
      <c r="A134" s="14"/>
    </row>
    <row r="135" spans="1:1">
      <c r="A135" s="14"/>
    </row>
    <row r="136" spans="1:1">
      <c r="A136" s="14"/>
    </row>
    <row r="137" spans="1:1">
      <c r="A137" s="14"/>
    </row>
    <row r="138" spans="1:1">
      <c r="A138" s="14"/>
    </row>
    <row r="139" spans="1:1">
      <c r="A139" s="14"/>
    </row>
    <row r="140" spans="1:1">
      <c r="A140" s="14"/>
    </row>
    <row r="141" spans="1:1">
      <c r="A141" s="14"/>
    </row>
    <row r="142" spans="1:1">
      <c r="A142" s="14"/>
    </row>
    <row r="143" spans="1:1">
      <c r="A143" s="14"/>
    </row>
    <row r="144" spans="1:1">
      <c r="A144" s="14"/>
    </row>
    <row r="145" spans="1:1">
      <c r="A145" s="14"/>
    </row>
    <row r="146" spans="1:1">
      <c r="A146" s="14"/>
    </row>
    <row r="147" spans="1:1">
      <c r="A147" s="14"/>
    </row>
    <row r="148" spans="1:1">
      <c r="A148" s="14"/>
    </row>
    <row r="149" spans="1:1">
      <c r="A149" s="14"/>
    </row>
    <row r="150" spans="1:1">
      <c r="A150" s="14"/>
    </row>
    <row r="151" spans="1:1">
      <c r="A151" s="14"/>
    </row>
    <row r="152" spans="1:1">
      <c r="A152" s="14"/>
    </row>
    <row r="153" spans="1:1">
      <c r="A153" s="14"/>
    </row>
    <row r="154" spans="1:1">
      <c r="A154" s="14"/>
    </row>
    <row r="155" spans="1:1">
      <c r="A155" s="14"/>
    </row>
    <row r="156" spans="1:1">
      <c r="A156" s="14"/>
    </row>
    <row r="157" spans="1:1">
      <c r="A157" s="14"/>
    </row>
    <row r="158" spans="1:1">
      <c r="A158" s="14"/>
    </row>
    <row r="159" spans="1:1">
      <c r="A159" s="14"/>
    </row>
    <row r="160" spans="1:1">
      <c r="A160" s="14"/>
    </row>
    <row r="161" spans="1:1">
      <c r="A161" s="14"/>
    </row>
    <row r="162" spans="1:1">
      <c r="A162" s="14"/>
    </row>
    <row r="163" spans="1:1">
      <c r="A163" s="14"/>
    </row>
    <row r="164" spans="1:1">
      <c r="A164" s="14"/>
    </row>
    <row r="165" spans="1:1">
      <c r="A165" s="14"/>
    </row>
    <row r="166" spans="1:1">
      <c r="A166" s="14"/>
    </row>
    <row r="167" spans="1:1">
      <c r="A167" s="14"/>
    </row>
    <row r="168" spans="1:1">
      <c r="A168" s="14"/>
    </row>
    <row r="169" spans="1:1">
      <c r="A169" s="14"/>
    </row>
    <row r="170" spans="1:1">
      <c r="A170" s="14"/>
    </row>
    <row r="171" spans="1:1">
      <c r="A171" s="14"/>
    </row>
    <row r="172" spans="1:1">
      <c r="A172" s="14"/>
    </row>
    <row r="173" spans="1:1">
      <c r="A173" s="14"/>
    </row>
    <row r="174" spans="1:1">
      <c r="A174" s="14"/>
    </row>
    <row r="175" spans="1:1">
      <c r="A175" s="14"/>
    </row>
    <row r="176" spans="1:1">
      <c r="A176" s="14"/>
    </row>
    <row r="177" spans="1:1">
      <c r="A177" s="14"/>
    </row>
    <row r="178" spans="1:1">
      <c r="A178" s="14"/>
    </row>
    <row r="179" spans="1:1">
      <c r="A179" s="14"/>
    </row>
    <row r="180" spans="1:1">
      <c r="A180" s="14"/>
    </row>
    <row r="181" spans="1:1">
      <c r="A181" s="14"/>
    </row>
    <row r="182" spans="1:1">
      <c r="A182" s="14"/>
    </row>
    <row r="183" spans="1:1">
      <c r="A183" s="14"/>
    </row>
    <row r="184" spans="1:1">
      <c r="A184" s="14"/>
    </row>
    <row r="185" spans="1:1">
      <c r="A185" s="14"/>
    </row>
    <row r="186" spans="1:1">
      <c r="A186" s="14"/>
    </row>
    <row r="187" spans="1:1">
      <c r="A187" s="14"/>
    </row>
    <row r="188" spans="1:1">
      <c r="A188" s="14"/>
    </row>
    <row r="189" spans="1:1">
      <c r="A189" s="14"/>
    </row>
    <row r="190" spans="1:1">
      <c r="A190" s="14"/>
    </row>
    <row r="191" spans="1:1">
      <c r="A191" s="14"/>
    </row>
    <row r="192" spans="1:1">
      <c r="A192" s="14"/>
    </row>
    <row r="193" spans="1:1">
      <c r="A193" s="14"/>
    </row>
    <row r="194" spans="1:1">
      <c r="A194" s="14"/>
    </row>
    <row r="195" spans="1:1">
      <c r="A195" s="14"/>
    </row>
    <row r="196" spans="1:1">
      <c r="A196" s="14"/>
    </row>
    <row r="197" spans="1:1">
      <c r="A197" s="14"/>
    </row>
    <row r="198" spans="1:1">
      <c r="A198" s="14"/>
    </row>
    <row r="199" spans="1:1">
      <c r="A199" s="14"/>
    </row>
    <row r="200" spans="1:1">
      <c r="A200" s="14"/>
    </row>
    <row r="201" spans="1:1">
      <c r="A201" s="14"/>
    </row>
    <row r="202" spans="1:1">
      <c r="A202" s="14"/>
    </row>
    <row r="203" spans="1:1">
      <c r="A203" s="14"/>
    </row>
    <row r="204" spans="1:1">
      <c r="A204" s="14"/>
    </row>
    <row r="205" spans="1:1">
      <c r="A205" s="14"/>
    </row>
    <row r="206" spans="1:1">
      <c r="A206" s="14"/>
    </row>
    <row r="207" spans="1:1">
      <c r="A207" s="14"/>
    </row>
    <row r="208" spans="1:1">
      <c r="A208" s="14"/>
    </row>
    <row r="209" spans="1:1">
      <c r="A209" s="14"/>
    </row>
    <row r="210" spans="1:1">
      <c r="A210" s="14"/>
    </row>
    <row r="211" spans="1:1">
      <c r="A211" s="14"/>
    </row>
    <row r="212" spans="1:1">
      <c r="A212" s="14"/>
    </row>
    <row r="213" spans="1:1">
      <c r="A213" s="14"/>
    </row>
    <row r="214" spans="1:1">
      <c r="A214" s="14"/>
    </row>
    <row r="215" spans="1:1">
      <c r="A215" s="14"/>
    </row>
    <row r="216" spans="1:1">
      <c r="A216" s="14"/>
    </row>
    <row r="217" spans="1:1">
      <c r="A217" s="14"/>
    </row>
    <row r="218" spans="1:1">
      <c r="A218" s="14"/>
    </row>
    <row r="219" spans="1:1">
      <c r="A219" s="14"/>
    </row>
    <row r="220" spans="1:1">
      <c r="A220" s="14"/>
    </row>
    <row r="221" spans="1:1">
      <c r="A221" s="14"/>
    </row>
    <row r="222" spans="1:1">
      <c r="A222" s="14"/>
    </row>
    <row r="223" spans="1:1">
      <c r="A223" s="14"/>
    </row>
    <row r="224" spans="1:1">
      <c r="A224" s="14"/>
    </row>
    <row r="225" spans="1:1">
      <c r="A225" s="14"/>
    </row>
    <row r="226" spans="1:1">
      <c r="A226" s="14"/>
    </row>
    <row r="227" spans="1:1">
      <c r="A227" s="14"/>
    </row>
    <row r="228" spans="1:1">
      <c r="A228" s="14"/>
    </row>
    <row r="229" spans="1:1">
      <c r="A229" s="14"/>
    </row>
    <row r="230" spans="1:1">
      <c r="A230" s="14"/>
    </row>
    <row r="231" spans="1:1">
      <c r="A231" s="14"/>
    </row>
    <row r="232" spans="1:1">
      <c r="A232" s="14"/>
    </row>
    <row r="233" spans="1:1">
      <c r="A233" s="14"/>
    </row>
    <row r="234" spans="1:1">
      <c r="A234" s="14"/>
    </row>
    <row r="235" spans="1:1">
      <c r="A235" s="14"/>
    </row>
    <row r="236" spans="1:1">
      <c r="A236" s="14"/>
    </row>
    <row r="237" spans="1:1">
      <c r="A237" s="14"/>
    </row>
    <row r="238" spans="1:1">
      <c r="A238" s="14"/>
    </row>
    <row r="239" spans="1:1">
      <c r="A239" s="14"/>
    </row>
    <row r="240" spans="1:1">
      <c r="A240" s="14"/>
    </row>
    <row r="241" spans="1:1">
      <c r="A241" s="14"/>
    </row>
    <row r="242" spans="1:1">
      <c r="A242" s="14"/>
    </row>
    <row r="243" spans="1:1">
      <c r="A243" s="14"/>
    </row>
    <row r="244" spans="1:1">
      <c r="A244" s="14"/>
    </row>
    <row r="245" spans="1:1">
      <c r="A245" s="14"/>
    </row>
    <row r="246" spans="1:1">
      <c r="A246" s="14"/>
    </row>
    <row r="247" spans="1:1">
      <c r="A247" s="14"/>
    </row>
    <row r="248" spans="1:1">
      <c r="A248" s="14"/>
    </row>
    <row r="249" spans="1:1">
      <c r="A249" s="14"/>
    </row>
    <row r="250" spans="1:1">
      <c r="A250" s="14"/>
    </row>
    <row r="251" spans="1:1">
      <c r="A251" s="14"/>
    </row>
    <row r="252" spans="1:1">
      <c r="A252" s="14"/>
    </row>
    <row r="253" spans="1:1">
      <c r="A253" s="14"/>
    </row>
    <row r="254" spans="1:1">
      <c r="A254" s="14"/>
    </row>
    <row r="255" spans="1:1">
      <c r="A255" s="14"/>
    </row>
    <row r="256" spans="1:1">
      <c r="A256" s="14"/>
    </row>
    <row r="257" spans="1:1">
      <c r="A257" s="14"/>
    </row>
    <row r="258" spans="1:1">
      <c r="A258" s="14"/>
    </row>
    <row r="259" spans="1:1">
      <c r="A259" s="14"/>
    </row>
    <row r="260" spans="1:1">
      <c r="A260" s="14"/>
    </row>
    <row r="261" spans="1:1">
      <c r="A261" s="14"/>
    </row>
    <row r="262" spans="1:1">
      <c r="A262" s="14"/>
    </row>
    <row r="263" spans="1:1">
      <c r="A263" s="14"/>
    </row>
    <row r="264" spans="1:1">
      <c r="A264" s="14"/>
    </row>
    <row r="265" spans="1:1">
      <c r="A265" s="14"/>
    </row>
    <row r="266" spans="1:1">
      <c r="A266" s="14"/>
    </row>
    <row r="267" spans="1:1">
      <c r="A267" s="14"/>
    </row>
    <row r="268" spans="1:1">
      <c r="A268" s="14"/>
    </row>
    <row r="269" spans="1:1">
      <c r="A269" s="14"/>
    </row>
    <row r="270" spans="1:1">
      <c r="A270" s="14"/>
    </row>
    <row r="271" spans="1:1">
      <c r="A271" s="14"/>
    </row>
    <row r="272" spans="1:1">
      <c r="A272" s="14"/>
    </row>
    <row r="273" spans="1:1">
      <c r="A273" s="14"/>
    </row>
    <row r="274" spans="1:1">
      <c r="A274" s="14"/>
    </row>
    <row r="275" spans="1:1">
      <c r="A275" s="14"/>
    </row>
    <row r="276" spans="1:1">
      <c r="A276" s="14"/>
    </row>
    <row r="277" spans="1:1">
      <c r="A277" s="14"/>
    </row>
    <row r="278" spans="1:1">
      <c r="A278" s="14"/>
    </row>
    <row r="279" spans="1:1">
      <c r="A279" s="14"/>
    </row>
    <row r="280" spans="1:1">
      <c r="A280" s="14"/>
    </row>
    <row r="281" spans="1:1">
      <c r="A281" s="14"/>
    </row>
    <row r="282" spans="1:1">
      <c r="A282" s="14"/>
    </row>
    <row r="283" spans="1:1">
      <c r="A283" s="14"/>
    </row>
    <row r="284" spans="1:1">
      <c r="A284" s="14"/>
    </row>
    <row r="285" spans="1:1">
      <c r="A285" s="14"/>
    </row>
    <row r="286" spans="1:1">
      <c r="A286" s="14"/>
    </row>
    <row r="287" spans="1:1">
      <c r="A287" s="14"/>
    </row>
    <row r="288" spans="1:1">
      <c r="A288" s="14"/>
    </row>
    <row r="289" spans="1:1">
      <c r="A289" s="14"/>
    </row>
    <row r="290" spans="1:1">
      <c r="A290" s="14"/>
    </row>
    <row r="291" spans="1:1">
      <c r="A291" s="14"/>
    </row>
    <row r="292" spans="1:1">
      <c r="A292" s="14"/>
    </row>
    <row r="293" spans="1:1">
      <c r="A293" s="14"/>
    </row>
    <row r="294" spans="1:1">
      <c r="A294" s="14"/>
    </row>
    <row r="295" spans="1:1">
      <c r="A295" s="14"/>
    </row>
    <row r="296" spans="1:1">
      <c r="A296" s="14"/>
    </row>
    <row r="297" spans="1:1">
      <c r="A297" s="14"/>
    </row>
    <row r="298" spans="1:1">
      <c r="A298" s="14"/>
    </row>
    <row r="299" spans="1:1">
      <c r="A299" s="14"/>
    </row>
    <row r="300" spans="1:1">
      <c r="A300" s="14"/>
    </row>
    <row r="301" spans="1:1">
      <c r="A301" s="14"/>
    </row>
    <row r="302" spans="1:1">
      <c r="A302" s="14"/>
    </row>
    <row r="303" spans="1:1">
      <c r="A303" s="14"/>
    </row>
    <row r="304" spans="1:1">
      <c r="A304" s="14"/>
    </row>
    <row r="305" spans="1:1">
      <c r="A305" s="14"/>
    </row>
    <row r="306" spans="1:1">
      <c r="A306" s="14"/>
    </row>
    <row r="307" spans="1:1">
      <c r="A307" s="14"/>
    </row>
    <row r="308" spans="1:1">
      <c r="A308" s="14"/>
    </row>
    <row r="309" spans="1:1">
      <c r="A309" s="14"/>
    </row>
    <row r="310" spans="1:1">
      <c r="A310" s="14"/>
    </row>
    <row r="311" spans="1:1">
      <c r="A311" s="14"/>
    </row>
    <row r="312" spans="1:1">
      <c r="A312" s="14"/>
    </row>
    <row r="313" spans="1:1">
      <c r="A313" s="14"/>
    </row>
    <row r="314" spans="1:1">
      <c r="A314" s="14"/>
    </row>
    <row r="315" spans="1:1">
      <c r="A315" s="14"/>
    </row>
    <row r="316" spans="1:1">
      <c r="A316" s="14"/>
    </row>
    <row r="317" spans="1:1">
      <c r="A317" s="14"/>
    </row>
    <row r="318" spans="1:1">
      <c r="A318" s="14"/>
    </row>
    <row r="319" spans="1:1">
      <c r="A319" s="14"/>
    </row>
    <row r="320" spans="1:1">
      <c r="A320" s="14"/>
    </row>
    <row r="321" spans="1:1">
      <c r="A321" s="14"/>
    </row>
    <row r="322" spans="1:1">
      <c r="A322" s="14"/>
    </row>
    <row r="323" spans="1:1">
      <c r="A323" s="14"/>
    </row>
    <row r="324" spans="1:1">
      <c r="A324" s="14"/>
    </row>
    <row r="325" spans="1:1">
      <c r="A325" s="14"/>
    </row>
    <row r="326" spans="1:1">
      <c r="A326" s="14"/>
    </row>
    <row r="327" spans="1:1">
      <c r="A327" s="14"/>
    </row>
    <row r="328" spans="1:1">
      <c r="A328" s="14"/>
    </row>
    <row r="329" spans="1:1">
      <c r="A329" s="14"/>
    </row>
    <row r="330" spans="1:1">
      <c r="A330" s="14"/>
    </row>
    <row r="331" spans="1:1">
      <c r="A331" s="14"/>
    </row>
    <row r="332" spans="1:1">
      <c r="A332" s="14"/>
    </row>
    <row r="333" spans="1:1">
      <c r="A333" s="14"/>
    </row>
    <row r="334" spans="1:1">
      <c r="A334" s="14"/>
    </row>
    <row r="335" spans="1:1">
      <c r="A335" s="14"/>
    </row>
    <row r="336" spans="1:1">
      <c r="A336" s="14"/>
    </row>
    <row r="337" spans="1:1">
      <c r="A337" s="14"/>
    </row>
    <row r="338" spans="1:1">
      <c r="A338" s="14"/>
    </row>
    <row r="339" spans="1:1">
      <c r="A339" s="14"/>
    </row>
    <row r="340" spans="1:1">
      <c r="A340" s="14"/>
    </row>
    <row r="341" spans="1:1">
      <c r="A341" s="14"/>
    </row>
    <row r="342" spans="1:1">
      <c r="A342" s="14"/>
    </row>
    <row r="343" spans="1:1">
      <c r="A343" s="14"/>
    </row>
    <row r="344" spans="1:1">
      <c r="A344" s="14"/>
    </row>
    <row r="345" spans="1:1">
      <c r="A345" s="14"/>
    </row>
    <row r="346" spans="1:1">
      <c r="A346" s="14"/>
    </row>
    <row r="347" spans="1:1">
      <c r="A347" s="14"/>
    </row>
    <row r="348" spans="1:1">
      <c r="A348" s="14"/>
    </row>
    <row r="349" spans="1:1">
      <c r="A349" s="14"/>
    </row>
    <row r="350" spans="1:1">
      <c r="A350" s="14"/>
    </row>
    <row r="351" spans="1:1">
      <c r="A351" s="14"/>
    </row>
    <row r="352" spans="1:1">
      <c r="A352" s="14"/>
    </row>
    <row r="353" spans="1:1">
      <c r="A353" s="14"/>
    </row>
    <row r="354" spans="1:1">
      <c r="A354" s="14"/>
    </row>
    <row r="355" spans="1:1">
      <c r="A355" s="14"/>
    </row>
    <row r="356" spans="1:1">
      <c r="A356" s="14"/>
    </row>
    <row r="357" spans="1:1">
      <c r="A357" s="14"/>
    </row>
    <row r="358" spans="1:1">
      <c r="A358" s="14"/>
    </row>
    <row r="359" spans="1:1">
      <c r="A359" s="14"/>
    </row>
    <row r="360" spans="1:1">
      <c r="A360" s="14"/>
    </row>
    <row r="361" spans="1:1">
      <c r="A361" s="14"/>
    </row>
    <row r="362" spans="1:1">
      <c r="A362" s="14"/>
    </row>
    <row r="363" spans="1:1">
      <c r="A363" s="14"/>
    </row>
    <row r="364" spans="1:1">
      <c r="A364" s="14"/>
    </row>
    <row r="365" spans="1:1">
      <c r="A365" s="14"/>
    </row>
    <row r="366" spans="1:1">
      <c r="A366" s="14"/>
    </row>
    <row r="367" spans="1:1">
      <c r="A367" s="14"/>
    </row>
    <row r="368" spans="1:1">
      <c r="A368" s="14"/>
    </row>
    <row r="369" spans="1:1">
      <c r="A369" s="14"/>
    </row>
    <row r="370" spans="1:1">
      <c r="A370" s="14"/>
    </row>
    <row r="371" spans="1:1">
      <c r="A371" s="14"/>
    </row>
    <row r="372" spans="1:1">
      <c r="A372" s="14"/>
    </row>
    <row r="373" spans="1:1">
      <c r="A373" s="14"/>
    </row>
    <row r="374" spans="1:1">
      <c r="A374" s="14"/>
    </row>
    <row r="375" spans="1:1">
      <c r="A375" s="14"/>
    </row>
    <row r="376" spans="1:1">
      <c r="A376" s="14"/>
    </row>
    <row r="377" spans="1:1">
      <c r="A377" s="14"/>
    </row>
    <row r="378" spans="1:1">
      <c r="A378" s="14"/>
    </row>
    <row r="379" spans="1:1">
      <c r="A379" s="14"/>
    </row>
    <row r="380" spans="1:1">
      <c r="A380" s="14"/>
    </row>
    <row r="381" spans="1:1">
      <c r="A381" s="14"/>
    </row>
    <row r="382" spans="1:1">
      <c r="A382" s="14"/>
    </row>
    <row r="383" spans="1:1">
      <c r="A383" s="14"/>
    </row>
    <row r="384" spans="1:1">
      <c r="A384" s="14"/>
    </row>
    <row r="385" spans="1:1">
      <c r="A385" s="14"/>
    </row>
    <row r="386" spans="1:1">
      <c r="A386" s="14"/>
    </row>
    <row r="387" spans="1:1">
      <c r="A387" s="14"/>
    </row>
    <row r="388" spans="1:1">
      <c r="A388" s="14"/>
    </row>
    <row r="389" spans="1:1">
      <c r="A389" s="14"/>
    </row>
    <row r="390" spans="1:1">
      <c r="A390" s="14"/>
    </row>
    <row r="391" spans="1:1">
      <c r="A391" s="14"/>
    </row>
    <row r="392" spans="1:1">
      <c r="A392" s="14"/>
    </row>
    <row r="393" spans="1:1">
      <c r="A393" s="14"/>
    </row>
    <row r="394" spans="1:1">
      <c r="A394" s="14"/>
    </row>
    <row r="395" spans="1:1">
      <c r="A395" s="14"/>
    </row>
    <row r="396" spans="1:1">
      <c r="A396" s="14"/>
    </row>
    <row r="397" spans="1:1">
      <c r="A397" s="14"/>
    </row>
    <row r="398" spans="1:1">
      <c r="A398" s="14"/>
    </row>
    <row r="399" spans="1:1">
      <c r="A399" s="14"/>
    </row>
    <row r="400" spans="1:1">
      <c r="A400" s="14"/>
    </row>
    <row r="401" spans="1:1">
      <c r="A401" s="14"/>
    </row>
    <row r="402" spans="1:1">
      <c r="A402" s="14"/>
    </row>
    <row r="403" spans="1:1">
      <c r="A403" s="14"/>
    </row>
    <row r="404" spans="1:1">
      <c r="A404" s="14"/>
    </row>
    <row r="405" spans="1:1">
      <c r="A405" s="14"/>
    </row>
    <row r="406" spans="1:1">
      <c r="A406" s="14"/>
    </row>
    <row r="407" spans="1:1">
      <c r="A407" s="14"/>
    </row>
    <row r="408" spans="1:1">
      <c r="A408" s="14"/>
    </row>
    <row r="409" spans="1:1">
      <c r="A409" s="14"/>
    </row>
    <row r="410" spans="1:1">
      <c r="A410" s="14"/>
    </row>
    <row r="411" spans="1:1">
      <c r="A411" s="14"/>
    </row>
    <row r="412" spans="1:1">
      <c r="A412" s="14"/>
    </row>
    <row r="413" spans="1:1">
      <c r="A413" s="14"/>
    </row>
    <row r="414" spans="1:1">
      <c r="A414" s="14"/>
    </row>
    <row r="415" spans="1:1">
      <c r="A415" s="14"/>
    </row>
    <row r="416" spans="1:1">
      <c r="A416" s="14"/>
    </row>
    <row r="417" spans="1:1">
      <c r="A417" s="14"/>
    </row>
    <row r="418" spans="1:1">
      <c r="A418" s="14"/>
    </row>
    <row r="419" spans="1:1">
      <c r="A419" s="14"/>
    </row>
    <row r="420" spans="1:1">
      <c r="A420" s="14"/>
    </row>
    <row r="421" spans="1:1">
      <c r="A421" s="14"/>
    </row>
    <row r="422" spans="1:1">
      <c r="A422" s="14"/>
    </row>
    <row r="423" spans="1:1">
      <c r="A423" s="14"/>
    </row>
    <row r="424" spans="1:1">
      <c r="A424" s="14"/>
    </row>
    <row r="425" spans="1:1">
      <c r="A425" s="14"/>
    </row>
    <row r="426" spans="1:1">
      <c r="A426" s="14"/>
    </row>
    <row r="427" spans="1:1">
      <c r="A427" s="14"/>
    </row>
    <row r="428" spans="1:1">
      <c r="A428" s="14"/>
    </row>
    <row r="429" spans="1:1">
      <c r="A429" s="14"/>
    </row>
    <row r="430" spans="1:1">
      <c r="A430" s="14"/>
    </row>
    <row r="431" spans="1:1">
      <c r="A431" s="14"/>
    </row>
    <row r="432" spans="1:1">
      <c r="A432" s="14"/>
    </row>
    <row r="433" spans="1:1">
      <c r="A433" s="14"/>
    </row>
    <row r="434" spans="1:1">
      <c r="A434" s="14"/>
    </row>
    <row r="435" spans="1:1">
      <c r="A435" s="14"/>
    </row>
    <row r="436" spans="1:1">
      <c r="A436" s="14"/>
    </row>
    <row r="437" spans="1:1">
      <c r="A437" s="14"/>
    </row>
    <row r="438" spans="1:1">
      <c r="A438" s="14"/>
    </row>
    <row r="439" spans="1:1">
      <c r="A439" s="14"/>
    </row>
    <row r="440" spans="1:1">
      <c r="A440" s="14"/>
    </row>
    <row r="441" spans="1:1">
      <c r="A441" s="14"/>
    </row>
    <row r="442" spans="1:1">
      <c r="A442" s="14"/>
    </row>
    <row r="443" spans="1:1">
      <c r="A443" s="14"/>
    </row>
    <row r="444" spans="1:1">
      <c r="A444" s="14"/>
    </row>
    <row r="445" spans="1:1">
      <c r="A445" s="14"/>
    </row>
    <row r="446" spans="1:1">
      <c r="A446" s="14"/>
    </row>
    <row r="447" spans="1:1">
      <c r="A447" s="14"/>
    </row>
    <row r="448" spans="1:1">
      <c r="A448" s="14"/>
    </row>
    <row r="449" spans="1:1">
      <c r="A449" s="14"/>
    </row>
    <row r="450" spans="1:1">
      <c r="A450" s="14"/>
    </row>
    <row r="451" spans="1:1">
      <c r="A451" s="14"/>
    </row>
    <row r="452" spans="1:1">
      <c r="A452" s="14"/>
    </row>
    <row r="453" spans="1:1">
      <c r="A453" s="14"/>
    </row>
    <row r="454" spans="1:1">
      <c r="A454" s="14"/>
    </row>
    <row r="455" spans="1:1">
      <c r="A455" s="14"/>
    </row>
    <row r="456" spans="1:1">
      <c r="A456" s="14"/>
    </row>
    <row r="457" spans="1:1">
      <c r="A457" s="14"/>
    </row>
    <row r="458" spans="1:1">
      <c r="A458" s="14"/>
    </row>
    <row r="459" spans="1:1">
      <c r="A459" s="14"/>
    </row>
    <row r="460" spans="1:1">
      <c r="A460" s="14"/>
    </row>
    <row r="461" spans="1:1">
      <c r="A461" s="14"/>
    </row>
    <row r="462" spans="1:1">
      <c r="A462" s="14"/>
    </row>
    <row r="463" spans="1:1">
      <c r="A463" s="14"/>
    </row>
    <row r="464" spans="1:1">
      <c r="A464" s="14"/>
    </row>
    <row r="465" spans="1:1">
      <c r="A465" s="14"/>
    </row>
    <row r="466" spans="1:1">
      <c r="A466" s="14"/>
    </row>
    <row r="467" spans="1:1">
      <c r="A467" s="14"/>
    </row>
    <row r="468" spans="1:1">
      <c r="A468" s="14"/>
    </row>
    <row r="469" spans="1:1">
      <c r="A469" s="14"/>
    </row>
    <row r="470" spans="1:1">
      <c r="A470" s="14"/>
    </row>
    <row r="471" spans="1:1">
      <c r="A471" s="14"/>
    </row>
    <row r="472" spans="1:1">
      <c r="A472" s="14"/>
    </row>
    <row r="473" spans="1:1">
      <c r="A473" s="14"/>
    </row>
    <row r="474" spans="1:1">
      <c r="A474" s="14"/>
    </row>
    <row r="475" spans="1:1">
      <c r="A475" s="14"/>
    </row>
    <row r="476" spans="1:1">
      <c r="A476" s="14"/>
    </row>
    <row r="477" spans="1:1">
      <c r="A477" s="14"/>
    </row>
    <row r="478" spans="1:1">
      <c r="A478" s="14"/>
    </row>
    <row r="479" spans="1:1">
      <c r="A479" s="14"/>
    </row>
    <row r="480" spans="1:1">
      <c r="A480" s="14"/>
    </row>
    <row r="481" spans="1:1">
      <c r="A481" s="14"/>
    </row>
    <row r="482" spans="1:1">
      <c r="A482" s="14"/>
    </row>
    <row r="483" spans="1:1">
      <c r="A483" s="14"/>
    </row>
    <row r="484" spans="1:1">
      <c r="A484" s="14"/>
    </row>
    <row r="485" spans="1:1">
      <c r="A485" s="14"/>
    </row>
    <row r="486" spans="1:1">
      <c r="A486" s="14"/>
    </row>
    <row r="487" spans="1:1">
      <c r="A487" s="14"/>
    </row>
    <row r="488" spans="1:1">
      <c r="A488" s="14"/>
    </row>
    <row r="489" spans="1:1">
      <c r="A489" s="14"/>
    </row>
    <row r="490" spans="1:1">
      <c r="A490" s="14"/>
    </row>
    <row r="491" spans="1:1">
      <c r="A491" s="14"/>
    </row>
    <row r="492" spans="1:1">
      <c r="A492" s="14"/>
    </row>
    <row r="493" spans="1:1">
      <c r="A493" s="14"/>
    </row>
    <row r="494" spans="1:1">
      <c r="A494" s="14"/>
    </row>
    <row r="495" spans="1:1">
      <c r="A495" s="14"/>
    </row>
    <row r="496" spans="1:1">
      <c r="A496" s="14"/>
    </row>
    <row r="497" spans="1:1">
      <c r="A497" s="14"/>
    </row>
    <row r="498" spans="1:1">
      <c r="A498" s="14"/>
    </row>
    <row r="499" spans="1:1">
      <c r="A499" s="14"/>
    </row>
    <row r="500" spans="1:1">
      <c r="A500" s="14"/>
    </row>
    <row r="501" spans="1:1">
      <c r="A501" s="14"/>
    </row>
    <row r="502" spans="1:1">
      <c r="A502" s="14"/>
    </row>
    <row r="503" spans="1:1">
      <c r="A503" s="14"/>
    </row>
    <row r="504" spans="1:1">
      <c r="A504" s="14"/>
    </row>
    <row r="505" spans="1:1">
      <c r="A505" s="14"/>
    </row>
    <row r="506" spans="1:1">
      <c r="A506" s="14"/>
    </row>
    <row r="507" spans="1:1">
      <c r="A507" s="14"/>
    </row>
    <row r="508" spans="1:1">
      <c r="A508" s="14"/>
    </row>
    <row r="509" spans="1:1">
      <c r="A509" s="14"/>
    </row>
    <row r="510" spans="1:1">
      <c r="A510" s="14"/>
    </row>
    <row r="511" spans="1:1">
      <c r="A511" s="14"/>
    </row>
    <row r="512" spans="1:1">
      <c r="A512" s="14"/>
    </row>
    <row r="513" spans="1:1">
      <c r="A513" s="14"/>
    </row>
    <row r="514" spans="1:1">
      <c r="A514" s="14"/>
    </row>
    <row r="515" spans="1:1">
      <c r="A515" s="14"/>
    </row>
    <row r="516" spans="1:1">
      <c r="A516" s="14"/>
    </row>
    <row r="517" spans="1:1">
      <c r="A517" s="14"/>
    </row>
    <row r="518" spans="1:1">
      <c r="A518" s="14"/>
    </row>
    <row r="519" spans="1:1">
      <c r="A519" s="14"/>
    </row>
    <row r="520" spans="1:1">
      <c r="A520" s="14"/>
    </row>
    <row r="521" spans="1:1">
      <c r="A521" s="14"/>
    </row>
    <row r="522" spans="1:1">
      <c r="A522" s="14"/>
    </row>
    <row r="523" spans="1:1">
      <c r="A523" s="14"/>
    </row>
    <row r="524" spans="1:1">
      <c r="A524" s="14"/>
    </row>
    <row r="525" spans="1:1">
      <c r="A525" s="14"/>
    </row>
    <row r="526" spans="1:1">
      <c r="A526" s="14"/>
    </row>
    <row r="527" spans="1:1">
      <c r="A527" s="14"/>
    </row>
    <row r="528" spans="1:1">
      <c r="A528" s="14"/>
    </row>
    <row r="529" spans="1:1">
      <c r="A529" s="14"/>
    </row>
    <row r="530" spans="1:1">
      <c r="A530" s="14"/>
    </row>
    <row r="531" spans="1:1">
      <c r="A531" s="14"/>
    </row>
    <row r="532" spans="1:1">
      <c r="A532" s="14"/>
    </row>
    <row r="533" spans="1:1">
      <c r="A533" s="14"/>
    </row>
    <row r="534" spans="1:1">
      <c r="A534" s="14"/>
    </row>
    <row r="535" spans="1:1">
      <c r="A535" s="14"/>
    </row>
    <row r="536" spans="1:1">
      <c r="A536" s="14"/>
    </row>
    <row r="537" spans="1:1">
      <c r="A537" s="14"/>
    </row>
    <row r="538" spans="1:1">
      <c r="A538" s="14"/>
    </row>
    <row r="539" spans="1:1">
      <c r="A539" s="14"/>
    </row>
    <row r="540" spans="1:1">
      <c r="A540" s="14"/>
    </row>
    <row r="541" spans="1:1">
      <c r="A541" s="14"/>
    </row>
    <row r="542" spans="1:1">
      <c r="A542" s="14"/>
    </row>
    <row r="543" spans="1:1">
      <c r="A543" s="14"/>
    </row>
    <row r="544" spans="1:1">
      <c r="A544" s="14"/>
    </row>
    <row r="545" spans="1:1">
      <c r="A545" s="14"/>
    </row>
    <row r="546" spans="1:1">
      <c r="A546" s="14"/>
    </row>
    <row r="547" spans="1:1">
      <c r="A547" s="14"/>
    </row>
    <row r="548" spans="1:1">
      <c r="A548" s="14"/>
    </row>
    <row r="549" spans="1:1">
      <c r="A549" s="14"/>
    </row>
    <row r="550" spans="1:1">
      <c r="A550" s="14"/>
    </row>
    <row r="551" spans="1:1">
      <c r="A551" s="14"/>
    </row>
    <row r="552" spans="1:1">
      <c r="A552" s="14"/>
    </row>
    <row r="553" spans="1:1">
      <c r="A553" s="14"/>
    </row>
    <row r="554" spans="1:1">
      <c r="A554" s="14"/>
    </row>
    <row r="555" spans="1:1">
      <c r="A555" s="14"/>
    </row>
    <row r="556" spans="1:1">
      <c r="A556" s="14"/>
    </row>
    <row r="557" spans="1:1">
      <c r="A557" s="14"/>
    </row>
    <row r="558" spans="1:1">
      <c r="A558" s="14"/>
    </row>
    <row r="559" spans="1:1">
      <c r="A559" s="14"/>
    </row>
    <row r="560" spans="1:1">
      <c r="A560" s="14"/>
    </row>
    <row r="561" spans="1:1">
      <c r="A561" s="14"/>
    </row>
    <row r="562" spans="1:1">
      <c r="A562" s="14"/>
    </row>
    <row r="563" spans="1:1">
      <c r="A563" s="14"/>
    </row>
    <row r="564" spans="1:1">
      <c r="A564" s="14"/>
    </row>
    <row r="565" spans="1:1">
      <c r="A565" s="14"/>
    </row>
    <row r="566" spans="1:1">
      <c r="A566" s="14"/>
    </row>
    <row r="567" spans="1:1">
      <c r="A567" s="14"/>
    </row>
    <row r="568" spans="1:1">
      <c r="A568" s="14"/>
    </row>
    <row r="569" spans="1:1">
      <c r="A569" s="14"/>
    </row>
    <row r="570" spans="1:1">
      <c r="A570" s="14"/>
    </row>
    <row r="571" spans="1:1">
      <c r="A571" s="14"/>
    </row>
    <row r="572" spans="1:1">
      <c r="A572" s="14"/>
    </row>
    <row r="573" spans="1:1">
      <c r="A573" s="14"/>
    </row>
    <row r="574" spans="1:1">
      <c r="A574" s="14"/>
    </row>
    <row r="575" spans="1:1">
      <c r="A575" s="14"/>
    </row>
    <row r="576" spans="1:1">
      <c r="A576" s="14"/>
    </row>
    <row r="577" spans="1:1">
      <c r="A577" s="14"/>
    </row>
    <row r="578" spans="1:1">
      <c r="A578" s="14"/>
    </row>
    <row r="579" spans="1:1">
      <c r="A579" s="14"/>
    </row>
    <row r="580" spans="1:1">
      <c r="A580" s="14"/>
    </row>
    <row r="581" spans="1:1">
      <c r="A581" s="14"/>
    </row>
    <row r="582" spans="1:1">
      <c r="A582" s="14"/>
    </row>
    <row r="583" spans="1:1">
      <c r="A583" s="14"/>
    </row>
    <row r="584" spans="1:1">
      <c r="A584" s="14"/>
    </row>
    <row r="585" spans="1:1">
      <c r="A585" s="14"/>
    </row>
    <row r="586" spans="1:1">
      <c r="A586" s="14"/>
    </row>
    <row r="587" spans="1:1">
      <c r="A587" s="14"/>
    </row>
    <row r="588" spans="1:1">
      <c r="A588" s="14"/>
    </row>
    <row r="589" spans="1:1">
      <c r="A589" s="14"/>
    </row>
    <row r="590" spans="1:1">
      <c r="A590" s="14"/>
    </row>
    <row r="591" spans="1:1">
      <c r="A591" s="14"/>
    </row>
    <row r="592" spans="1:1">
      <c r="A592" s="14"/>
    </row>
    <row r="593" spans="1:1">
      <c r="A593" s="14"/>
    </row>
    <row r="594" spans="1:1">
      <c r="A594" s="14"/>
    </row>
    <row r="595" spans="1:1">
      <c r="A595" s="14"/>
    </row>
    <row r="596" spans="1:1">
      <c r="A596" s="14"/>
    </row>
    <row r="597" spans="1:1">
      <c r="A597" s="14"/>
    </row>
    <row r="598" spans="1:1">
      <c r="A598" s="14"/>
    </row>
    <row r="599" spans="1:1">
      <c r="A599" s="14"/>
    </row>
    <row r="600" spans="1:1">
      <c r="A600" s="14"/>
    </row>
    <row r="601" spans="1:1">
      <c r="A601" s="14"/>
    </row>
    <row r="602" spans="1:1">
      <c r="A602" s="14"/>
    </row>
    <row r="603" spans="1:1">
      <c r="A603" s="14"/>
    </row>
    <row r="604" spans="1:1">
      <c r="A604" s="14"/>
    </row>
    <row r="605" spans="1:1">
      <c r="A605" s="14"/>
    </row>
    <row r="606" spans="1:1">
      <c r="A606" s="14"/>
    </row>
    <row r="607" spans="1:1">
      <c r="A607" s="14"/>
    </row>
    <row r="608" spans="1:1">
      <c r="A608" s="14"/>
    </row>
    <row r="609" spans="1:1">
      <c r="A609" s="14"/>
    </row>
    <row r="610" spans="1:1">
      <c r="A610" s="14"/>
    </row>
    <row r="611" spans="1:1">
      <c r="A611" s="14"/>
    </row>
    <row r="612" spans="1:1">
      <c r="A612" s="14"/>
    </row>
    <row r="613" spans="1:1">
      <c r="A613" s="14"/>
    </row>
    <row r="614" spans="1:1">
      <c r="A614" s="14"/>
    </row>
    <row r="615" spans="1:1">
      <c r="A615" s="14"/>
    </row>
    <row r="616" spans="1:1">
      <c r="A616" s="14"/>
    </row>
    <row r="617" spans="1:1">
      <c r="A617" s="14"/>
    </row>
    <row r="618" spans="1:1">
      <c r="A618" s="14"/>
    </row>
    <row r="619" spans="1:1">
      <c r="A619" s="14"/>
    </row>
    <row r="620" spans="1:1">
      <c r="A620" s="14"/>
    </row>
    <row r="621" spans="1:1">
      <c r="A621" s="14"/>
    </row>
    <row r="622" spans="1:1">
      <c r="A622" s="14"/>
    </row>
    <row r="623" spans="1:1">
      <c r="A623" s="14"/>
    </row>
    <row r="624" spans="1:1">
      <c r="A624" s="14"/>
    </row>
    <row r="625" spans="1:1">
      <c r="A625" s="14"/>
    </row>
    <row r="626" spans="1:1">
      <c r="A626" s="14"/>
    </row>
    <row r="627" spans="1:1">
      <c r="A627" s="14"/>
    </row>
    <row r="628" spans="1:1">
      <c r="A628" s="14"/>
    </row>
    <row r="629" spans="1:1">
      <c r="A629" s="14"/>
    </row>
    <row r="630" spans="1:1">
      <c r="A630" s="14"/>
    </row>
    <row r="631" spans="1:1">
      <c r="A631" s="14"/>
    </row>
    <row r="632" spans="1:1">
      <c r="A632" s="14"/>
    </row>
    <row r="633" spans="1:1">
      <c r="A633" s="14"/>
    </row>
    <row r="634" spans="1:1">
      <c r="A634" s="14"/>
    </row>
    <row r="635" spans="1:1">
      <c r="A635" s="14"/>
    </row>
    <row r="636" spans="1:1">
      <c r="A636" s="14"/>
    </row>
    <row r="637" spans="1:1">
      <c r="A637" s="14"/>
    </row>
    <row r="638" spans="1:1">
      <c r="A638" s="14"/>
    </row>
    <row r="639" spans="1:1">
      <c r="A639" s="14"/>
    </row>
    <row r="640" spans="1:1">
      <c r="A640" s="14"/>
    </row>
    <row r="641" spans="1:1">
      <c r="A641" s="14"/>
    </row>
    <row r="642" spans="1:1">
      <c r="A642" s="14"/>
    </row>
    <row r="643" spans="1:1">
      <c r="A643" s="14"/>
    </row>
    <row r="644" spans="1:1">
      <c r="A644" s="14"/>
    </row>
    <row r="645" spans="1:1">
      <c r="A645" s="14"/>
    </row>
    <row r="646" spans="1:1">
      <c r="A646" s="14"/>
    </row>
    <row r="647" spans="1:1">
      <c r="A647" s="14"/>
    </row>
    <row r="648" spans="1:1">
      <c r="A648" s="14"/>
    </row>
    <row r="649" spans="1:1">
      <c r="A649" s="14"/>
    </row>
    <row r="650" spans="1:1">
      <c r="A650" s="14"/>
    </row>
    <row r="651" spans="1:1">
      <c r="A651" s="14"/>
    </row>
    <row r="652" spans="1:1">
      <c r="A652" s="14"/>
    </row>
    <row r="653" spans="1:1">
      <c r="A653" s="14"/>
    </row>
    <row r="654" spans="1:1">
      <c r="A654" s="14"/>
    </row>
    <row r="655" spans="1:1">
      <c r="A655" s="14"/>
    </row>
    <row r="656" spans="1:1">
      <c r="A656" s="14"/>
    </row>
    <row r="657" spans="1:1">
      <c r="A657" s="14"/>
    </row>
    <row r="658" spans="1:1">
      <c r="A658" s="14"/>
    </row>
    <row r="659" spans="1:1">
      <c r="A659" s="14"/>
    </row>
    <row r="660" spans="1:1">
      <c r="A660" s="14"/>
    </row>
    <row r="661" spans="1:1">
      <c r="A661" s="14"/>
    </row>
    <row r="662" spans="1:1">
      <c r="A662" s="14"/>
    </row>
    <row r="663" spans="1:1">
      <c r="A663" s="14"/>
    </row>
    <row r="664" spans="1:1">
      <c r="A664" s="14"/>
    </row>
    <row r="665" spans="1:1">
      <c r="A665" s="14"/>
    </row>
    <row r="666" spans="1:1">
      <c r="A666" s="14"/>
    </row>
    <row r="667" spans="1:1">
      <c r="A667" s="14"/>
    </row>
    <row r="668" spans="1:1">
      <c r="A668" s="14"/>
    </row>
    <row r="669" spans="1:1">
      <c r="A669" s="14"/>
    </row>
    <row r="670" spans="1:1">
      <c r="A670" s="14"/>
    </row>
    <row r="671" spans="1:1">
      <c r="A671" s="14"/>
    </row>
    <row r="672" spans="1:1">
      <c r="A672" s="14"/>
    </row>
    <row r="673" spans="1:1">
      <c r="A673" s="14"/>
    </row>
    <row r="674" spans="1:1">
      <c r="A674" s="14"/>
    </row>
    <row r="675" spans="1:1">
      <c r="A675" s="14"/>
    </row>
    <row r="676" spans="1:1">
      <c r="A676" s="14"/>
    </row>
    <row r="677" spans="1:1">
      <c r="A677" s="14"/>
    </row>
    <row r="678" spans="1:1">
      <c r="A678" s="14"/>
    </row>
    <row r="679" spans="1:1">
      <c r="A679" s="14"/>
    </row>
    <row r="680" spans="1:1">
      <c r="A680" s="14"/>
    </row>
    <row r="681" spans="1:1">
      <c r="A681" s="14"/>
    </row>
    <row r="682" spans="1:1">
      <c r="A682" s="14"/>
    </row>
    <row r="683" spans="1:1">
      <c r="A683" s="14"/>
    </row>
    <row r="684" spans="1:1">
      <c r="A684" s="14"/>
    </row>
    <row r="685" spans="1:1">
      <c r="A685" s="14"/>
    </row>
    <row r="686" spans="1:1">
      <c r="A686" s="14"/>
    </row>
    <row r="687" spans="1:1">
      <c r="A687" s="14"/>
    </row>
    <row r="688" spans="1:1">
      <c r="A688" s="14"/>
    </row>
    <row r="689" spans="1:1">
      <c r="A689" s="14"/>
    </row>
    <row r="690" spans="1:1">
      <c r="A690" s="14"/>
    </row>
    <row r="691" spans="1:1">
      <c r="A691" s="14"/>
    </row>
    <row r="692" spans="1:1">
      <c r="A692" s="14"/>
    </row>
    <row r="693" spans="1:1">
      <c r="A693" s="14"/>
    </row>
    <row r="694" spans="1:1">
      <c r="A694" s="14"/>
    </row>
    <row r="695" spans="1:1">
      <c r="A695" s="14"/>
    </row>
    <row r="696" spans="1:1">
      <c r="A696" s="14"/>
    </row>
    <row r="697" spans="1:1">
      <c r="A697" s="14"/>
    </row>
    <row r="698" spans="1:1">
      <c r="A698" s="14"/>
    </row>
    <row r="699" spans="1:1">
      <c r="A699" s="14"/>
    </row>
    <row r="700" spans="1:1">
      <c r="A700" s="14"/>
    </row>
    <row r="701" spans="1:1">
      <c r="A701" s="14"/>
    </row>
    <row r="702" spans="1:1">
      <c r="A702" s="14"/>
    </row>
    <row r="703" spans="1:1">
      <c r="A703" s="14"/>
    </row>
    <row r="704" spans="1:1">
      <c r="A704" s="14"/>
    </row>
    <row r="705" spans="1:1">
      <c r="A705" s="14"/>
    </row>
    <row r="706" spans="1:1">
      <c r="A706" s="14"/>
    </row>
    <row r="707" spans="1:1">
      <c r="A707" s="14"/>
    </row>
    <row r="708" spans="1:1">
      <c r="A708" s="14"/>
    </row>
    <row r="709" spans="1:1">
      <c r="A709" s="14"/>
    </row>
    <row r="710" spans="1:1">
      <c r="A710" s="14"/>
    </row>
    <row r="711" spans="1:1">
      <c r="A711" s="14"/>
    </row>
    <row r="712" spans="1:1">
      <c r="A712" s="14"/>
    </row>
    <row r="713" spans="1:1">
      <c r="A713" s="14"/>
    </row>
    <row r="714" spans="1:1">
      <c r="A714" s="14"/>
    </row>
    <row r="715" spans="1:1">
      <c r="A715" s="14"/>
    </row>
    <row r="716" spans="1:1">
      <c r="A716" s="14"/>
    </row>
    <row r="717" spans="1:1">
      <c r="A717" s="14"/>
    </row>
    <row r="718" spans="1:1">
      <c r="A718" s="14"/>
    </row>
    <row r="719" spans="1:1">
      <c r="A719" s="14"/>
    </row>
    <row r="720" spans="1:1">
      <c r="A720" s="14"/>
    </row>
    <row r="721" spans="1:1">
      <c r="A721" s="14"/>
    </row>
    <row r="722" spans="1:1">
      <c r="A722" s="14"/>
    </row>
    <row r="723" spans="1:1">
      <c r="A723" s="14"/>
    </row>
    <row r="724" spans="1:1">
      <c r="A724" s="14"/>
    </row>
    <row r="725" spans="1:1">
      <c r="A725" s="14"/>
    </row>
    <row r="726" spans="1:1">
      <c r="A726" s="14"/>
    </row>
    <row r="727" spans="1:1">
      <c r="A727" s="14"/>
    </row>
    <row r="728" spans="1:1">
      <c r="A728" s="14"/>
    </row>
    <row r="729" spans="1:1">
      <c r="A729" s="14"/>
    </row>
    <row r="730" spans="1:1">
      <c r="A730" s="14"/>
    </row>
    <row r="731" spans="1:1">
      <c r="A731" s="14"/>
    </row>
    <row r="732" spans="1:1">
      <c r="A732" s="14"/>
    </row>
    <row r="733" spans="1:1">
      <c r="A733" s="14"/>
    </row>
    <row r="734" spans="1:1">
      <c r="A734" s="14"/>
    </row>
    <row r="735" spans="1:1">
      <c r="A735" s="14"/>
    </row>
    <row r="736" spans="1:1">
      <c r="A736" s="14"/>
    </row>
    <row r="737" spans="1:1">
      <c r="A737" s="14"/>
    </row>
    <row r="738" spans="1:1">
      <c r="A738" s="14"/>
    </row>
    <row r="739" spans="1:1">
      <c r="A739" s="14"/>
    </row>
    <row r="740" spans="1:1">
      <c r="A740" s="14"/>
    </row>
    <row r="741" spans="1:1">
      <c r="A741" s="14"/>
    </row>
    <row r="742" spans="1:1">
      <c r="A742" s="14"/>
    </row>
    <row r="743" spans="1:1">
      <c r="A743" s="14"/>
    </row>
    <row r="744" spans="1:1">
      <c r="A744" s="14"/>
    </row>
    <row r="745" spans="1:1">
      <c r="A745" s="14"/>
    </row>
    <row r="746" spans="1:1">
      <c r="A746" s="14"/>
    </row>
    <row r="747" spans="1:1">
      <c r="A747" s="14"/>
    </row>
    <row r="748" spans="1:1">
      <c r="A748" s="14"/>
    </row>
    <row r="749" spans="1:1">
      <c r="A749" s="14"/>
    </row>
    <row r="750" spans="1:1">
      <c r="A750" s="14"/>
    </row>
    <row r="751" spans="1:1">
      <c r="A751" s="14"/>
    </row>
    <row r="752" spans="1:1">
      <c r="A752" s="14"/>
    </row>
    <row r="753" spans="1:1">
      <c r="A753" s="14"/>
    </row>
    <row r="754" spans="1:1">
      <c r="A754" s="14"/>
    </row>
    <row r="755" spans="1:1">
      <c r="A755" s="14"/>
    </row>
    <row r="756" spans="1:1">
      <c r="A756" s="14"/>
    </row>
    <row r="757" spans="1:1">
      <c r="A757" s="14"/>
    </row>
    <row r="758" spans="1:1">
      <c r="A758" s="14"/>
    </row>
    <row r="759" spans="1:1">
      <c r="A759" s="14"/>
    </row>
    <row r="760" spans="1:1">
      <c r="A760" s="14"/>
    </row>
    <row r="761" spans="1:1">
      <c r="A761" s="14"/>
    </row>
    <row r="762" spans="1:1">
      <c r="A762" s="14"/>
    </row>
    <row r="763" spans="1:1">
      <c r="A763" s="14"/>
    </row>
    <row r="764" spans="1:1">
      <c r="A764" s="14"/>
    </row>
    <row r="765" spans="1:1">
      <c r="A765" s="14"/>
    </row>
    <row r="766" spans="1:1">
      <c r="A766" s="14"/>
    </row>
    <row r="767" spans="1:1">
      <c r="A767" s="14"/>
    </row>
    <row r="768" spans="1:1">
      <c r="A768" s="14"/>
    </row>
    <row r="769" spans="1:1">
      <c r="A769" s="14"/>
    </row>
    <row r="770" spans="1:1">
      <c r="A770" s="14"/>
    </row>
    <row r="771" spans="1:1">
      <c r="A771" s="14"/>
    </row>
    <row r="772" spans="1:1">
      <c r="A772" s="14"/>
    </row>
    <row r="773" spans="1:1">
      <c r="A773" s="14"/>
    </row>
    <row r="774" spans="1:1">
      <c r="A774" s="14"/>
    </row>
    <row r="775" spans="1:1">
      <c r="A775" s="14"/>
    </row>
    <row r="776" spans="1:1">
      <c r="A776" s="14"/>
    </row>
    <row r="777" spans="1:1">
      <c r="A777" s="14"/>
    </row>
    <row r="778" spans="1:1">
      <c r="A778" s="14"/>
    </row>
    <row r="779" spans="1:1">
      <c r="A779" s="14"/>
    </row>
    <row r="780" spans="1:1">
      <c r="A780" s="14"/>
    </row>
    <row r="781" spans="1:1">
      <c r="A781" s="14"/>
    </row>
    <row r="782" spans="1:1">
      <c r="A782" s="14"/>
    </row>
    <row r="783" spans="1:1">
      <c r="A783" s="14"/>
    </row>
    <row r="784" spans="1:1">
      <c r="A784" s="14"/>
    </row>
    <row r="785" spans="1:1">
      <c r="A785" s="14"/>
    </row>
    <row r="786" spans="1:1">
      <c r="A786" s="14"/>
    </row>
    <row r="787" spans="1:1">
      <c r="A787" s="14"/>
    </row>
    <row r="788" spans="1:1">
      <c r="A788" s="14"/>
    </row>
    <row r="789" spans="1:1">
      <c r="A789" s="14"/>
    </row>
    <row r="790" spans="1:1">
      <c r="A790" s="14"/>
    </row>
    <row r="791" spans="1:1">
      <c r="A791" s="14"/>
    </row>
    <row r="792" spans="1:1">
      <c r="A792" s="14"/>
    </row>
    <row r="793" spans="1:1">
      <c r="A793" s="14"/>
    </row>
    <row r="794" spans="1:1">
      <c r="A794" s="14"/>
    </row>
    <row r="795" spans="1:1">
      <c r="A795" s="14"/>
    </row>
    <row r="796" spans="1:1">
      <c r="A796" s="14"/>
    </row>
    <row r="797" spans="1:1">
      <c r="A797" s="14"/>
    </row>
    <row r="798" spans="1:1">
      <c r="A798" s="14"/>
    </row>
    <row r="799" spans="1:1">
      <c r="A799" s="14"/>
    </row>
    <row r="800" spans="1:1">
      <c r="A800" s="14"/>
    </row>
    <row r="801" spans="1:1">
      <c r="A801" s="14"/>
    </row>
    <row r="802" spans="1:1">
      <c r="A802" s="14"/>
    </row>
    <row r="803" spans="1:1">
      <c r="A803" s="14"/>
    </row>
    <row r="804" spans="1:1">
      <c r="A804" s="14"/>
    </row>
    <row r="805" spans="1:1">
      <c r="A805" s="14"/>
    </row>
    <row r="806" spans="1:1">
      <c r="A806" s="14"/>
    </row>
    <row r="807" spans="1:1">
      <c r="A807" s="14"/>
    </row>
    <row r="808" spans="1:1">
      <c r="A808" s="14"/>
    </row>
    <row r="809" spans="1:1">
      <c r="A809" s="14"/>
    </row>
    <row r="810" spans="1:1">
      <c r="A810" s="14"/>
    </row>
    <row r="811" spans="1:1">
      <c r="A811" s="14"/>
    </row>
    <row r="812" spans="1:1">
      <c r="A812" s="14"/>
    </row>
    <row r="813" spans="1:1">
      <c r="A813" s="14"/>
    </row>
    <row r="814" spans="1:1">
      <c r="A814" s="14"/>
    </row>
    <row r="815" spans="1:1">
      <c r="A815" s="14"/>
    </row>
    <row r="816" spans="1:1">
      <c r="A816" s="14"/>
    </row>
    <row r="817" spans="1:1">
      <c r="A817" s="14"/>
    </row>
    <row r="818" spans="1:1">
      <c r="A818" s="14"/>
    </row>
    <row r="819" spans="1:1">
      <c r="A819" s="14"/>
    </row>
    <row r="820" spans="1:1">
      <c r="A820" s="14"/>
    </row>
    <row r="821" spans="1:1">
      <c r="A821" s="14"/>
    </row>
    <row r="822" spans="1:1">
      <c r="A822" s="14"/>
    </row>
    <row r="823" spans="1:1">
      <c r="A823" s="14"/>
    </row>
    <row r="824" spans="1:1">
      <c r="A824" s="14"/>
    </row>
    <row r="825" spans="1:1">
      <c r="A825" s="14"/>
    </row>
    <row r="826" spans="1:1">
      <c r="A826" s="14"/>
    </row>
    <row r="827" spans="1:1">
      <c r="A827" s="14"/>
    </row>
    <row r="828" spans="1:1">
      <c r="A828" s="14"/>
    </row>
    <row r="829" spans="1:1">
      <c r="A829" s="14"/>
    </row>
    <row r="830" spans="1:1">
      <c r="A830" s="14"/>
    </row>
    <row r="831" spans="1:1">
      <c r="A831" s="14"/>
    </row>
    <row r="832" spans="1:1">
      <c r="A832" s="14"/>
    </row>
    <row r="833" spans="1:1">
      <c r="A833" s="14"/>
    </row>
    <row r="834" spans="1:1">
      <c r="A834" s="14"/>
    </row>
    <row r="835" spans="1:1">
      <c r="A835" s="14"/>
    </row>
    <row r="836" spans="1:1">
      <c r="A836" s="14"/>
    </row>
    <row r="837" spans="1:1">
      <c r="A837" s="14"/>
    </row>
    <row r="838" spans="1:1">
      <c r="A838" s="14"/>
    </row>
    <row r="839" spans="1:1">
      <c r="A839" s="14"/>
    </row>
    <row r="840" spans="1:1">
      <c r="A840" s="14"/>
    </row>
    <row r="841" spans="1:1">
      <c r="A841" s="14"/>
    </row>
    <row r="842" spans="1:1">
      <c r="A842" s="14"/>
    </row>
    <row r="843" spans="1:1">
      <c r="A843" s="14"/>
    </row>
    <row r="844" spans="1:1">
      <c r="A844" s="14"/>
    </row>
    <row r="845" spans="1:1">
      <c r="A845" s="14"/>
    </row>
    <row r="846" spans="1:1">
      <c r="A846" s="14"/>
    </row>
    <row r="847" spans="1:1">
      <c r="A847" s="14"/>
    </row>
    <row r="848" spans="1:1">
      <c r="A848" s="14"/>
    </row>
    <row r="849" spans="1:1">
      <c r="A849" s="14"/>
    </row>
    <row r="850" spans="1:1">
      <c r="A850" s="14"/>
    </row>
    <row r="851" spans="1:1">
      <c r="A851" s="14"/>
    </row>
    <row r="852" spans="1:1">
      <c r="A852" s="14"/>
    </row>
    <row r="853" spans="1:1">
      <c r="A853" s="14"/>
    </row>
    <row r="854" spans="1:1">
      <c r="A854" s="14"/>
    </row>
    <row r="855" spans="1:1">
      <c r="A855" s="14"/>
    </row>
    <row r="856" spans="1:1">
      <c r="A856" s="14"/>
    </row>
    <row r="857" spans="1:1">
      <c r="A857" s="14"/>
    </row>
    <row r="858" spans="1:1">
      <c r="A858" s="14"/>
    </row>
    <row r="859" spans="1:1">
      <c r="A859" s="14"/>
    </row>
    <row r="860" spans="1:1">
      <c r="A860" s="14"/>
    </row>
    <row r="861" spans="1:1">
      <c r="A861" s="14"/>
    </row>
    <row r="862" spans="1:1">
      <c r="A862" s="14"/>
    </row>
    <row r="863" spans="1:1">
      <c r="A863" s="14"/>
    </row>
    <row r="864" spans="1:1">
      <c r="A864" s="14"/>
    </row>
    <row r="865" spans="1:1">
      <c r="A865" s="14"/>
    </row>
    <row r="866" spans="1:1">
      <c r="A866" s="14"/>
    </row>
    <row r="867" spans="1:1">
      <c r="A867" s="14"/>
    </row>
    <row r="868" spans="1:1">
      <c r="A868" s="14"/>
    </row>
    <row r="869" spans="1:1">
      <c r="A869" s="14"/>
    </row>
    <row r="870" spans="1:1">
      <c r="A870" s="14"/>
    </row>
    <row r="871" spans="1:1">
      <c r="A871" s="14"/>
    </row>
    <row r="872" spans="1:1">
      <c r="A872" s="14"/>
    </row>
    <row r="873" spans="1:1">
      <c r="A873" s="14"/>
    </row>
    <row r="874" spans="1:1">
      <c r="A874" s="14"/>
    </row>
    <row r="875" spans="1:1">
      <c r="A875" s="14"/>
    </row>
    <row r="876" spans="1:1">
      <c r="A876" s="14"/>
    </row>
    <row r="877" spans="1:1">
      <c r="A877" s="14"/>
    </row>
    <row r="878" spans="1:1">
      <c r="A878" s="14"/>
    </row>
    <row r="879" spans="1:1">
      <c r="A879" s="14"/>
    </row>
    <row r="880" spans="1:1">
      <c r="A880" s="14"/>
    </row>
    <row r="881" spans="1:1">
      <c r="A881" s="14"/>
    </row>
    <row r="882" spans="1:1">
      <c r="A882" s="14"/>
    </row>
    <row r="883" spans="1:1">
      <c r="A883" s="14"/>
    </row>
    <row r="884" spans="1:1">
      <c r="A884" s="14"/>
    </row>
    <row r="885" spans="1:1">
      <c r="A885" s="14"/>
    </row>
    <row r="886" spans="1:1">
      <c r="A886" s="14"/>
    </row>
    <row r="887" spans="1:1">
      <c r="A887" s="14"/>
    </row>
    <row r="888" spans="1:1">
      <c r="A888" s="14"/>
    </row>
    <row r="889" spans="1:1">
      <c r="A889" s="14"/>
    </row>
    <row r="890" spans="1:1">
      <c r="A890" s="14"/>
    </row>
    <row r="891" spans="1:1">
      <c r="A891" s="14"/>
    </row>
    <row r="892" spans="1:1">
      <c r="A892" s="14"/>
    </row>
    <row r="893" spans="1:1">
      <c r="A893" s="14"/>
    </row>
    <row r="894" spans="1:1">
      <c r="A894" s="14"/>
    </row>
    <row r="895" spans="1:1">
      <c r="A895" s="14"/>
    </row>
    <row r="896" spans="1:1">
      <c r="A896" s="14"/>
    </row>
    <row r="897" spans="1:1">
      <c r="A897" s="14"/>
    </row>
    <row r="898" spans="1:1">
      <c r="A898" s="14"/>
    </row>
    <row r="899" spans="1:1">
      <c r="A899" s="14"/>
    </row>
    <row r="900" spans="1:1">
      <c r="A900" s="14"/>
    </row>
    <row r="901" spans="1:1">
      <c r="A901" s="14"/>
    </row>
    <row r="902" spans="1:1">
      <c r="A902" s="14"/>
    </row>
    <row r="903" spans="1:1">
      <c r="A903" s="14"/>
    </row>
    <row r="904" spans="1:1">
      <c r="A904" s="14"/>
    </row>
    <row r="905" spans="1:1">
      <c r="A905" s="14"/>
    </row>
    <row r="906" spans="1:1">
      <c r="A906" s="14"/>
    </row>
    <row r="907" spans="1:1">
      <c r="A907" s="14"/>
    </row>
    <row r="908" spans="1:1">
      <c r="A908" s="14"/>
    </row>
    <row r="909" spans="1:1">
      <c r="A909" s="14"/>
    </row>
    <row r="910" spans="1:1">
      <c r="A910" s="14"/>
    </row>
    <row r="911" spans="1:1">
      <c r="A911" s="14"/>
    </row>
    <row r="912" spans="1:1">
      <c r="A912" s="14"/>
    </row>
    <row r="913" spans="1:1">
      <c r="A913" s="14"/>
    </row>
    <row r="914" spans="1:1">
      <c r="A914" s="14"/>
    </row>
    <row r="915" spans="1:1">
      <c r="A915" s="14"/>
    </row>
    <row r="916" spans="1:1">
      <c r="A916" s="14"/>
    </row>
    <row r="917" spans="1:1">
      <c r="A917" s="14"/>
    </row>
    <row r="918" spans="1:1">
      <c r="A918" s="14"/>
    </row>
    <row r="919" spans="1:1">
      <c r="A919" s="14"/>
    </row>
    <row r="920" spans="1:1">
      <c r="A920" s="14"/>
    </row>
    <row r="921" spans="1:1">
      <c r="A921" s="14"/>
    </row>
    <row r="922" spans="1:1">
      <c r="A922" s="14"/>
    </row>
    <row r="923" spans="1:1">
      <c r="A923" s="14"/>
    </row>
    <row r="924" spans="1:1">
      <c r="A924" s="14"/>
    </row>
    <row r="925" spans="1:1">
      <c r="A925" s="14"/>
    </row>
    <row r="926" spans="1:1">
      <c r="A926" s="14"/>
    </row>
    <row r="927" spans="1:1">
      <c r="A927" s="14"/>
    </row>
    <row r="928" spans="1:1">
      <c r="A928" s="14"/>
    </row>
    <row r="929" spans="1:1">
      <c r="A929" s="14"/>
    </row>
    <row r="930" spans="1:1">
      <c r="A930" s="14"/>
    </row>
    <row r="931" spans="1:1">
      <c r="A931" s="14"/>
    </row>
    <row r="932" spans="1:1">
      <c r="A932" s="14"/>
    </row>
    <row r="933" spans="1:1">
      <c r="A933" s="14"/>
    </row>
    <row r="934" spans="1:1">
      <c r="A934" s="14"/>
    </row>
    <row r="935" spans="1:1">
      <c r="A935" s="14"/>
    </row>
    <row r="936" spans="1:1">
      <c r="A936" s="14"/>
    </row>
    <row r="937" spans="1:1">
      <c r="A937" s="14"/>
    </row>
    <row r="938" spans="1:1">
      <c r="A938" s="14"/>
    </row>
    <row r="939" spans="1:1">
      <c r="A939" s="14"/>
    </row>
    <row r="940" spans="1:1">
      <c r="A940" s="14"/>
    </row>
    <row r="941" spans="1:1">
      <c r="A941" s="14"/>
    </row>
    <row r="942" spans="1:1">
      <c r="A942" s="14"/>
    </row>
    <row r="943" spans="1:1">
      <c r="A943" s="14"/>
    </row>
    <row r="944" spans="1:1">
      <c r="A944" s="14"/>
    </row>
    <row r="945" spans="1:1">
      <c r="A945" s="14"/>
    </row>
    <row r="946" spans="1:1">
      <c r="A946" s="14"/>
    </row>
    <row r="947" spans="1:1">
      <c r="A947" s="14"/>
    </row>
    <row r="948" spans="1:1">
      <c r="A948" s="14"/>
    </row>
    <row r="949" spans="1:1">
      <c r="A949" s="14"/>
    </row>
    <row r="950" spans="1:1">
      <c r="A950" s="14"/>
    </row>
    <row r="951" spans="1:1">
      <c r="A951" s="14"/>
    </row>
    <row r="952" spans="1:1">
      <c r="A952" s="14"/>
    </row>
    <row r="953" spans="1:1">
      <c r="A953" s="14"/>
    </row>
    <row r="954" spans="1:1">
      <c r="A954" s="14"/>
    </row>
    <row r="955" spans="1:1">
      <c r="A955" s="14"/>
    </row>
    <row r="956" spans="1:1">
      <c r="A956" s="14"/>
    </row>
    <row r="957" spans="1:1">
      <c r="A957" s="14"/>
    </row>
    <row r="958" spans="1:1">
      <c r="A958" s="14"/>
    </row>
    <row r="959" spans="1:1">
      <c r="A959" s="14"/>
    </row>
    <row r="960" spans="1:1">
      <c r="A960" s="14"/>
    </row>
    <row r="961" spans="1:1">
      <c r="A961" s="14"/>
    </row>
    <row r="962" spans="1:1">
      <c r="A962" s="14"/>
    </row>
    <row r="963" spans="1:1">
      <c r="A963" s="14"/>
    </row>
    <row r="964" spans="1:1">
      <c r="A964" s="14"/>
    </row>
    <row r="965" spans="1:1">
      <c r="A965" s="14"/>
    </row>
    <row r="966" spans="1:1">
      <c r="A966" s="14"/>
    </row>
    <row r="967" spans="1:1">
      <c r="A967" s="14"/>
    </row>
    <row r="968" spans="1:1">
      <c r="A968" s="14"/>
    </row>
    <row r="969" spans="1:1">
      <c r="A969" s="14"/>
    </row>
    <row r="970" spans="1:1">
      <c r="A970" s="14"/>
    </row>
    <row r="971" spans="1:1">
      <c r="A971" s="14"/>
    </row>
    <row r="972" spans="1:1">
      <c r="A972" s="14"/>
    </row>
    <row r="973" spans="1:1">
      <c r="A973" s="14"/>
    </row>
    <row r="974" spans="1:1">
      <c r="A974" s="14"/>
    </row>
    <row r="975" spans="1:1">
      <c r="A975" s="14"/>
    </row>
    <row r="976" spans="1:1">
      <c r="A976" s="14"/>
    </row>
    <row r="977" spans="1:1">
      <c r="A977" s="14"/>
    </row>
    <row r="978" spans="1:1">
      <c r="A978" s="14"/>
    </row>
    <row r="979" spans="1:1">
      <c r="A979" s="14"/>
    </row>
    <row r="980" spans="1:1">
      <c r="A980" s="14"/>
    </row>
    <row r="981" spans="1:1">
      <c r="A981" s="14"/>
    </row>
    <row r="982" spans="1:1">
      <c r="A982" s="14"/>
    </row>
    <row r="983" spans="1:1">
      <c r="A983" s="14"/>
    </row>
    <row r="984" spans="1:1">
      <c r="A984" s="14"/>
    </row>
    <row r="985" spans="1:1">
      <c r="A985" s="14"/>
    </row>
    <row r="986" spans="1:1">
      <c r="A986" s="14"/>
    </row>
    <row r="987" spans="1:1">
      <c r="A987" s="14"/>
    </row>
    <row r="988" spans="1:1">
      <c r="A988" s="14"/>
    </row>
    <row r="989" spans="1:1">
      <c r="A989" s="14"/>
    </row>
    <row r="990" spans="1:1">
      <c r="A990" s="14"/>
    </row>
    <row r="991" spans="1:1">
      <c r="A991" s="14"/>
    </row>
    <row r="992" spans="1:1">
      <c r="A992" s="14"/>
    </row>
    <row r="993" spans="1:1">
      <c r="A993" s="14"/>
    </row>
    <row r="994" spans="1:1">
      <c r="A994" s="14"/>
    </row>
    <row r="995" spans="1:1">
      <c r="A995" s="14"/>
    </row>
    <row r="996" spans="1:1">
      <c r="A996" s="14"/>
    </row>
    <row r="997" spans="1:1">
      <c r="A997" s="14"/>
    </row>
    <row r="998" spans="1:1">
      <c r="A998" s="14"/>
    </row>
    <row r="999" spans="1:1">
      <c r="A999" s="14"/>
    </row>
    <row r="1000" spans="1:1">
      <c r="A1000" s="14"/>
    </row>
    <row r="1001" spans="1:1">
      <c r="A1001" s="14"/>
    </row>
    <row r="1002" spans="1:1">
      <c r="A1002" s="14"/>
    </row>
    <row r="1003" spans="1:1">
      <c r="A1003" s="14"/>
    </row>
    <row r="1004" spans="1:1">
      <c r="A1004" s="14"/>
    </row>
    <row r="1005" spans="1:1">
      <c r="A1005" s="14"/>
    </row>
    <row r="1006" spans="1:1">
      <c r="A1006" s="14"/>
    </row>
    <row r="1007" spans="1:1">
      <c r="A1007" s="14"/>
    </row>
    <row r="1008" spans="1:1">
      <c r="A1008" s="14"/>
    </row>
    <row r="1009" spans="1:1">
      <c r="A1009" s="14"/>
    </row>
    <row r="1010" spans="1:1">
      <c r="A1010" s="14"/>
    </row>
    <row r="1011" spans="1:1">
      <c r="A1011" s="14"/>
    </row>
    <row r="1012" spans="1:1">
      <c r="A1012" s="14"/>
    </row>
    <row r="1013" spans="1:1">
      <c r="A1013" s="14"/>
    </row>
    <row r="1014" spans="1:1">
      <c r="A1014" s="14"/>
    </row>
    <row r="1015" spans="1:1">
      <c r="A1015" s="14"/>
    </row>
    <row r="1016" spans="1:1">
      <c r="A1016" s="14"/>
    </row>
    <row r="1017" spans="1:1">
      <c r="A1017" s="14"/>
    </row>
    <row r="1018" spans="1:1">
      <c r="A1018" s="14"/>
    </row>
    <row r="1019" spans="1:1">
      <c r="A1019" s="14"/>
    </row>
    <row r="1020" spans="1:1">
      <c r="A1020" s="14"/>
    </row>
    <row r="1021" spans="1:1">
      <c r="A1021" s="14"/>
    </row>
    <row r="1022" spans="1:1">
      <c r="A1022" s="14"/>
    </row>
    <row r="1023" spans="1:1">
      <c r="A1023" s="14"/>
    </row>
    <row r="1024" spans="1:1">
      <c r="A1024" s="14"/>
    </row>
    <row r="1025" spans="1:1">
      <c r="A1025" s="14"/>
    </row>
    <row r="1026" spans="1:1">
      <c r="A1026" s="14"/>
    </row>
    <row r="1027" spans="1:1">
      <c r="A1027" s="14"/>
    </row>
    <row r="1028" spans="1:1">
      <c r="A1028" s="14"/>
    </row>
    <row r="1029" spans="1:1">
      <c r="A1029" s="14"/>
    </row>
    <row r="1030" spans="1:1">
      <c r="A1030" s="14"/>
    </row>
    <row r="1031" spans="1:1">
      <c r="A1031" s="14"/>
    </row>
    <row r="1032" spans="1:1">
      <c r="A1032" s="14"/>
    </row>
    <row r="1033" spans="1:1">
      <c r="A1033" s="14"/>
    </row>
    <row r="1034" spans="1:1">
      <c r="A1034" s="14"/>
    </row>
    <row r="1035" spans="1:1">
      <c r="A1035" s="14"/>
    </row>
    <row r="1036" spans="1:1">
      <c r="A1036" s="14"/>
    </row>
    <row r="1037" spans="1:1">
      <c r="A1037" s="14"/>
    </row>
    <row r="1038" spans="1:1">
      <c r="A1038" s="14"/>
    </row>
    <row r="1039" spans="1:1">
      <c r="A1039" s="14"/>
    </row>
    <row r="1040" spans="1:1">
      <c r="A1040" s="14"/>
    </row>
    <row r="1041" spans="1:1">
      <c r="A1041" s="14"/>
    </row>
    <row r="1042" spans="1:1">
      <c r="A1042" s="14"/>
    </row>
    <row r="1043" spans="1:1">
      <c r="A1043" s="14"/>
    </row>
    <row r="1044" spans="1:1">
      <c r="A1044" s="14"/>
    </row>
    <row r="1045" spans="1:1">
      <c r="A1045" s="14"/>
    </row>
    <row r="1046" spans="1:1">
      <c r="A1046" s="14"/>
    </row>
    <row r="1047" spans="1:1">
      <c r="A1047" s="14"/>
    </row>
    <row r="1048" spans="1:1">
      <c r="A1048" s="14"/>
    </row>
    <row r="1049" spans="1:1">
      <c r="A1049" s="14"/>
    </row>
    <row r="1050" spans="1:1">
      <c r="A1050" s="14"/>
    </row>
    <row r="1051" spans="1:1">
      <c r="A1051" s="14"/>
    </row>
    <row r="1052" spans="1:1">
      <c r="A1052" s="14"/>
    </row>
    <row r="1053" spans="1:1">
      <c r="A1053" s="14"/>
    </row>
    <row r="1054" spans="1:1">
      <c r="A1054" s="14"/>
    </row>
    <row r="1055" spans="1:1">
      <c r="A1055" s="14"/>
    </row>
    <row r="1056" spans="1:1">
      <c r="A1056" s="14"/>
    </row>
    <row r="1057" spans="1:1">
      <c r="A1057" s="14"/>
    </row>
    <row r="1058" spans="1:1">
      <c r="A1058" s="14"/>
    </row>
    <row r="1059" spans="1:1">
      <c r="A1059" s="14"/>
    </row>
    <row r="1060" spans="1:1">
      <c r="A1060" s="14"/>
    </row>
    <row r="1061" spans="1:1">
      <c r="A1061" s="14"/>
    </row>
    <row r="1062" spans="1:1">
      <c r="A1062" s="14"/>
    </row>
    <row r="1063" spans="1:1">
      <c r="A1063" s="14"/>
    </row>
    <row r="1064" spans="1:1">
      <c r="A1064" s="14"/>
    </row>
    <row r="1065" spans="1:1">
      <c r="A1065" s="14"/>
    </row>
    <row r="1066" spans="1:1">
      <c r="A1066" s="14"/>
    </row>
    <row r="1067" spans="1:1">
      <c r="A1067" s="14"/>
    </row>
    <row r="1068" spans="1:1">
      <c r="A1068" s="14"/>
    </row>
    <row r="1069" spans="1:1">
      <c r="A1069" s="14"/>
    </row>
    <row r="1070" spans="1:1">
      <c r="A1070" s="14"/>
    </row>
    <row r="1071" spans="1:1">
      <c r="A1071" s="14"/>
    </row>
    <row r="1072" spans="1:1">
      <c r="A1072" s="14"/>
    </row>
    <row r="1073" spans="1:1">
      <c r="A1073" s="14"/>
    </row>
    <row r="1074" spans="1:1">
      <c r="A1074" s="14"/>
    </row>
    <row r="1075" spans="1:1">
      <c r="A1075" s="14"/>
    </row>
    <row r="1076" spans="1:1">
      <c r="A1076" s="14"/>
    </row>
    <row r="1077" spans="1:1">
      <c r="A1077" s="14"/>
    </row>
    <row r="1078" spans="1:1">
      <c r="A1078" s="14"/>
    </row>
    <row r="1079" spans="1:1">
      <c r="A1079" s="14"/>
    </row>
    <row r="1080" spans="1:1">
      <c r="A1080" s="14"/>
    </row>
    <row r="1081" spans="1:1">
      <c r="A1081" s="14"/>
    </row>
    <row r="1082" spans="1:1">
      <c r="A1082" s="14"/>
    </row>
    <row r="1083" spans="1:1">
      <c r="A1083" s="14"/>
    </row>
    <row r="1084" spans="1:1">
      <c r="A1084" s="14"/>
    </row>
    <row r="1085" spans="1:1">
      <c r="A1085" s="14"/>
    </row>
    <row r="1086" spans="1:1">
      <c r="A1086" s="14"/>
    </row>
    <row r="1087" spans="1:1">
      <c r="A1087" s="14"/>
    </row>
    <row r="1088" spans="1:1">
      <c r="A1088" s="14"/>
    </row>
    <row r="1089" spans="1:1">
      <c r="A1089" s="14"/>
    </row>
    <row r="1090" spans="1:1">
      <c r="A1090" s="14"/>
    </row>
    <row r="1091" spans="1:1">
      <c r="A1091" s="14"/>
    </row>
    <row r="1092" spans="1:1">
      <c r="A1092" s="14"/>
    </row>
    <row r="1093" spans="1:1">
      <c r="A1093" s="14"/>
    </row>
    <row r="1094" spans="1:1">
      <c r="A1094" s="14"/>
    </row>
    <row r="1095" spans="1:1">
      <c r="A1095" s="14"/>
    </row>
    <row r="1096" spans="1:1">
      <c r="A1096" s="14"/>
    </row>
    <row r="1097" spans="1:1">
      <c r="A1097" s="14"/>
    </row>
    <row r="1098" spans="1:1">
      <c r="A1098" s="14"/>
    </row>
    <row r="1099" spans="1:1">
      <c r="A1099" s="14"/>
    </row>
    <row r="1100" spans="1:1">
      <c r="A1100" s="14"/>
    </row>
    <row r="1101" spans="1:1">
      <c r="A1101" s="14"/>
    </row>
    <row r="1102" spans="1:1">
      <c r="A1102" s="14"/>
    </row>
    <row r="1103" spans="1:1">
      <c r="A1103" s="14"/>
    </row>
    <row r="1104" spans="1:1">
      <c r="A1104" s="14"/>
    </row>
    <row r="1105" spans="1:1">
      <c r="A1105" s="14"/>
    </row>
    <row r="1106" spans="1:1">
      <c r="A1106" s="14"/>
    </row>
    <row r="1107" spans="1:1">
      <c r="A1107" s="14"/>
    </row>
    <row r="1108" spans="1:1">
      <c r="A1108" s="14"/>
    </row>
    <row r="1109" spans="1:1">
      <c r="A1109" s="14"/>
    </row>
    <row r="1110" spans="1:1">
      <c r="A1110" s="14"/>
    </row>
    <row r="1111" spans="1:1">
      <c r="A1111" s="14"/>
    </row>
    <row r="1112" spans="1:1">
      <c r="A1112" s="14"/>
    </row>
    <row r="1113" spans="1:1">
      <c r="A1113" s="14"/>
    </row>
    <row r="1114" spans="1:1">
      <c r="A1114" s="14"/>
    </row>
    <row r="1115" spans="1:1">
      <c r="A1115" s="14"/>
    </row>
    <row r="1116" spans="1:1">
      <c r="A1116" s="14"/>
    </row>
    <row r="1117" spans="1:1">
      <c r="A1117" s="14"/>
    </row>
    <row r="1118" spans="1:1">
      <c r="A1118" s="14"/>
    </row>
    <row r="1119" spans="1:1">
      <c r="A1119" s="14"/>
    </row>
    <row r="1120" spans="1:1">
      <c r="A1120" s="14"/>
    </row>
    <row r="1121" spans="1:1">
      <c r="A1121" s="14"/>
    </row>
    <row r="1122" spans="1:1">
      <c r="A1122" s="14"/>
    </row>
    <row r="1123" spans="1:1">
      <c r="A1123" s="14"/>
    </row>
    <row r="1124" spans="1:1">
      <c r="A1124" s="14"/>
    </row>
    <row r="1125" spans="1:1">
      <c r="A1125" s="14"/>
    </row>
    <row r="1126" spans="1:1">
      <c r="A1126" s="14"/>
    </row>
    <row r="1127" spans="1:1">
      <c r="A1127" s="14"/>
    </row>
    <row r="1128" spans="1:1">
      <c r="A1128" s="14"/>
    </row>
    <row r="1129" spans="1:1">
      <c r="A1129" s="14"/>
    </row>
    <row r="1130" spans="1:1">
      <c r="A1130" s="14"/>
    </row>
    <row r="1131" spans="1:1">
      <c r="A1131" s="14"/>
    </row>
    <row r="1132" spans="1:1">
      <c r="A1132" s="14"/>
    </row>
    <row r="1133" spans="1:1">
      <c r="A1133" s="14"/>
    </row>
    <row r="1134" spans="1:1">
      <c r="A1134" s="14"/>
    </row>
    <row r="1135" spans="1:1">
      <c r="A1135" s="14"/>
    </row>
    <row r="1136" spans="1:1">
      <c r="A1136" s="14"/>
    </row>
    <row r="1137" spans="1:1">
      <c r="A1137" s="14"/>
    </row>
    <row r="1138" spans="1:1">
      <c r="A1138" s="14"/>
    </row>
    <row r="1139" spans="1:1">
      <c r="A1139" s="14"/>
    </row>
    <row r="1140" spans="1:1">
      <c r="A1140" s="14"/>
    </row>
    <row r="1141" spans="1:1">
      <c r="A1141" s="14"/>
    </row>
    <row r="1142" spans="1:1">
      <c r="A1142" s="14"/>
    </row>
    <row r="1143" spans="1:1">
      <c r="A1143" s="14"/>
    </row>
    <row r="1144" spans="1:1">
      <c r="A1144" s="14"/>
    </row>
    <row r="1145" spans="1:1">
      <c r="A1145" s="14"/>
    </row>
    <row r="1146" spans="1:1">
      <c r="A1146" s="14"/>
    </row>
    <row r="1147" spans="1:1">
      <c r="A1147" s="14"/>
    </row>
    <row r="1148" spans="1:1">
      <c r="A1148" s="14"/>
    </row>
    <row r="1149" spans="1:1">
      <c r="A1149" s="14"/>
    </row>
    <row r="1150" spans="1:1">
      <c r="A1150" s="14"/>
    </row>
    <row r="1151" spans="1:1">
      <c r="A1151" s="14"/>
    </row>
    <row r="1152" spans="1:1">
      <c r="A1152" s="14"/>
    </row>
    <row r="1153" spans="1:1">
      <c r="A1153" s="14"/>
    </row>
    <row r="1154" spans="1:1">
      <c r="A1154" s="14"/>
    </row>
    <row r="1155" spans="1:1">
      <c r="A1155" s="14"/>
    </row>
    <row r="1156" spans="1:1">
      <c r="A1156" s="14"/>
    </row>
    <row r="1157" spans="1:1">
      <c r="A1157" s="14"/>
    </row>
    <row r="1158" spans="1:1">
      <c r="A1158" s="14"/>
    </row>
    <row r="1159" spans="1:1">
      <c r="A1159" s="14"/>
    </row>
    <row r="1160" spans="1:1">
      <c r="A1160" s="14"/>
    </row>
    <row r="1161" spans="1:1">
      <c r="A1161" s="14"/>
    </row>
    <row r="1162" spans="1:1">
      <c r="A1162" s="14"/>
    </row>
    <row r="1163" spans="1:1">
      <c r="A1163" s="14"/>
    </row>
    <row r="1164" spans="1:1">
      <c r="A1164" s="14"/>
    </row>
    <row r="1165" spans="1:1">
      <c r="A1165" s="14"/>
    </row>
    <row r="1166" spans="1:1">
      <c r="A1166" s="14"/>
    </row>
    <row r="1167" spans="1:1">
      <c r="A1167" s="14"/>
    </row>
    <row r="1168" spans="1:1">
      <c r="A1168" s="14"/>
    </row>
    <row r="1169" spans="1:1">
      <c r="A1169" s="14"/>
    </row>
    <row r="1170" spans="1:1">
      <c r="A1170" s="14"/>
    </row>
    <row r="1171" spans="1:1">
      <c r="A1171" s="14"/>
    </row>
    <row r="1172" spans="1:1">
      <c r="A1172" s="14"/>
    </row>
    <row r="1173" spans="1:1">
      <c r="A1173" s="14"/>
    </row>
    <row r="1174" spans="1:1">
      <c r="A1174" s="14"/>
    </row>
    <row r="1175" spans="1:1">
      <c r="A1175" s="14"/>
    </row>
    <row r="1176" spans="1:1">
      <c r="A1176" s="14"/>
    </row>
    <row r="1177" spans="1:1">
      <c r="A1177" s="14"/>
    </row>
    <row r="1178" spans="1:1">
      <c r="A1178" s="14"/>
    </row>
    <row r="1179" spans="1:1">
      <c r="A1179" s="14"/>
    </row>
    <row r="1180" spans="1:1">
      <c r="A1180" s="14"/>
    </row>
    <row r="1181" spans="1:1">
      <c r="A1181" s="14"/>
    </row>
    <row r="1182" spans="1:1">
      <c r="A1182" s="14"/>
    </row>
    <row r="1183" spans="1:1">
      <c r="A1183" s="14"/>
    </row>
    <row r="1184" spans="1:1">
      <c r="A1184" s="14"/>
    </row>
    <row r="1185" spans="1:1">
      <c r="A1185" s="14"/>
    </row>
    <row r="1186" spans="1:1">
      <c r="A1186" s="14"/>
    </row>
    <row r="1187" spans="1:1">
      <c r="A1187" s="14"/>
    </row>
    <row r="1188" spans="1:1">
      <c r="A1188" s="14"/>
    </row>
    <row r="1189" spans="1:1">
      <c r="A1189" s="14"/>
    </row>
    <row r="1190" spans="1:1">
      <c r="A1190" s="14"/>
    </row>
    <row r="1191" spans="1:1">
      <c r="A1191" s="14"/>
    </row>
    <row r="1192" spans="1:1">
      <c r="A1192" s="14"/>
    </row>
    <row r="1193" spans="1:1">
      <c r="A1193" s="14"/>
    </row>
    <row r="1194" spans="1:1">
      <c r="A1194" s="14"/>
    </row>
    <row r="1195" spans="1:1">
      <c r="A1195" s="14"/>
    </row>
    <row r="1196" spans="1:1">
      <c r="A1196" s="14"/>
    </row>
    <row r="1197" spans="1:1">
      <c r="A1197" s="14"/>
    </row>
    <row r="1198" spans="1:1">
      <c r="A1198" s="14"/>
    </row>
    <row r="1199" spans="1:1">
      <c r="A1199" s="14"/>
    </row>
    <row r="1200" spans="1:1">
      <c r="A1200" s="14"/>
    </row>
    <row r="1201" spans="1:1">
      <c r="A1201" s="14"/>
    </row>
    <row r="1202" spans="1:1">
      <c r="A1202" s="14"/>
    </row>
    <row r="1203" spans="1:1">
      <c r="A1203" s="14"/>
    </row>
    <row r="1204" spans="1:1">
      <c r="A1204" s="14"/>
    </row>
    <row r="1205" spans="1:1">
      <c r="A1205" s="14"/>
    </row>
    <row r="1206" spans="1:1">
      <c r="A1206" s="14"/>
    </row>
    <row r="1207" spans="1:1">
      <c r="A1207" s="14"/>
    </row>
    <row r="1208" spans="1:1">
      <c r="A1208" s="14"/>
    </row>
    <row r="1209" spans="1:1">
      <c r="A1209" s="14"/>
    </row>
    <row r="1210" spans="1:1">
      <c r="A1210" s="14"/>
    </row>
    <row r="1211" spans="1:1">
      <c r="A1211" s="14"/>
    </row>
    <row r="1212" spans="1:1">
      <c r="A1212" s="14"/>
    </row>
    <row r="1213" spans="1:1">
      <c r="A1213" s="14"/>
    </row>
    <row r="1214" spans="1:1">
      <c r="A1214" s="14"/>
    </row>
    <row r="1215" spans="1:1">
      <c r="A1215" s="14"/>
    </row>
    <row r="1216" spans="1:1">
      <c r="A1216" s="14"/>
    </row>
    <row r="1217" spans="1:1">
      <c r="A1217" s="14"/>
    </row>
    <row r="1218" spans="1:1">
      <c r="A1218" s="14"/>
    </row>
    <row r="1219" spans="1:1">
      <c r="A1219" s="14"/>
    </row>
    <row r="1220" spans="1:1">
      <c r="A1220" s="14"/>
    </row>
    <row r="1221" spans="1:1">
      <c r="A1221" s="14"/>
    </row>
    <row r="1222" spans="1:1">
      <c r="A1222" s="14"/>
    </row>
    <row r="1223" spans="1:1">
      <c r="A1223" s="14"/>
    </row>
    <row r="1224" spans="1:1">
      <c r="A1224" s="14"/>
    </row>
    <row r="1225" spans="1:1">
      <c r="A1225" s="14"/>
    </row>
    <row r="1226" spans="1:1">
      <c r="A1226" s="14"/>
    </row>
    <row r="1227" spans="1:1">
      <c r="A1227" s="14"/>
    </row>
    <row r="1228" spans="1:1">
      <c r="A1228" s="14"/>
    </row>
    <row r="1229" spans="1:1">
      <c r="A1229" s="14"/>
    </row>
    <row r="1230" spans="1:1">
      <c r="A1230" s="14"/>
    </row>
    <row r="1231" spans="1:1">
      <c r="A1231" s="14"/>
    </row>
    <row r="1232" spans="1:1">
      <c r="A1232" s="14"/>
    </row>
    <row r="1233" spans="1:1">
      <c r="A1233" s="14"/>
    </row>
    <row r="1234" spans="1:1">
      <c r="A1234" s="14"/>
    </row>
    <row r="1235" spans="1:1">
      <c r="A1235" s="14"/>
    </row>
    <row r="1236" spans="1:1">
      <c r="A1236" s="14"/>
    </row>
    <row r="1237" spans="1:1">
      <c r="A1237" s="14"/>
    </row>
    <row r="1238" spans="1:1">
      <c r="A1238" s="14"/>
    </row>
    <row r="1239" spans="1:1">
      <c r="A1239" s="14"/>
    </row>
    <row r="1240" spans="1:1">
      <c r="A1240" s="14"/>
    </row>
    <row r="1241" spans="1:1">
      <c r="A1241" s="14"/>
    </row>
    <row r="1242" spans="1:1">
      <c r="A1242" s="14"/>
    </row>
    <row r="1243" spans="1:1">
      <c r="A1243" s="14"/>
    </row>
    <row r="1244" spans="1:1">
      <c r="A1244" s="14"/>
    </row>
    <row r="1245" spans="1:1">
      <c r="A1245" s="14"/>
    </row>
    <row r="1246" spans="1:1">
      <c r="A1246" s="14"/>
    </row>
    <row r="1247" spans="1:1">
      <c r="A1247" s="14"/>
    </row>
    <row r="1248" spans="1:1">
      <c r="A1248" s="14"/>
    </row>
    <row r="1249" spans="1:1">
      <c r="A1249" s="14"/>
    </row>
    <row r="1250" spans="1:1">
      <c r="A1250" s="14"/>
    </row>
    <row r="1251" spans="1:1">
      <c r="A1251" s="14"/>
    </row>
    <row r="1252" spans="1:1">
      <c r="A1252" s="14"/>
    </row>
    <row r="1253" spans="1:1">
      <c r="A1253" s="14"/>
    </row>
    <row r="1254" spans="1:1">
      <c r="A1254" s="14"/>
    </row>
    <row r="1255" spans="1:1">
      <c r="A1255" s="14"/>
    </row>
    <row r="1256" spans="1:1">
      <c r="A1256" s="14"/>
    </row>
    <row r="1257" spans="1:1">
      <c r="A1257" s="14"/>
    </row>
    <row r="1258" spans="1:1">
      <c r="A1258" s="14"/>
    </row>
    <row r="1259" spans="1:1">
      <c r="A1259" s="14"/>
    </row>
    <row r="1260" spans="1:1">
      <c r="A1260" s="14"/>
    </row>
    <row r="1261" spans="1:1">
      <c r="A1261" s="14"/>
    </row>
    <row r="1262" spans="1:1">
      <c r="A1262" s="14"/>
    </row>
    <row r="1263" spans="1:1">
      <c r="A1263" s="14"/>
    </row>
    <row r="1264" spans="1:1">
      <c r="A1264" s="14"/>
    </row>
    <row r="1265" spans="1:1">
      <c r="A1265" s="14"/>
    </row>
    <row r="1266" spans="1:1">
      <c r="A1266" s="14"/>
    </row>
    <row r="1267" spans="1:1">
      <c r="A1267" s="14"/>
    </row>
    <row r="1268" spans="1:1">
      <c r="A1268" s="14"/>
    </row>
    <row r="1269" spans="1:1">
      <c r="A1269" s="14"/>
    </row>
    <row r="1270" spans="1:1">
      <c r="A1270" s="14"/>
    </row>
    <row r="1271" spans="1:1">
      <c r="A1271" s="14"/>
    </row>
    <row r="1272" spans="1:1">
      <c r="A1272" s="14"/>
    </row>
    <row r="1273" spans="1:1">
      <c r="A1273" s="14"/>
    </row>
    <row r="1274" spans="1:1">
      <c r="A1274" s="14"/>
    </row>
    <row r="1275" spans="1:1">
      <c r="A1275" s="14"/>
    </row>
    <row r="1276" spans="1:1">
      <c r="A1276" s="14"/>
    </row>
    <row r="1277" spans="1:1">
      <c r="A1277" s="14"/>
    </row>
    <row r="1278" spans="1:1">
      <c r="A1278" s="14"/>
    </row>
    <row r="1279" spans="1:1">
      <c r="A1279" s="14"/>
    </row>
    <row r="1280" spans="1:1">
      <c r="A1280" s="14"/>
    </row>
    <row r="1281" spans="1:1">
      <c r="A1281" s="14"/>
    </row>
    <row r="1282" spans="1:1">
      <c r="A1282" s="14"/>
    </row>
    <row r="1283" spans="1:1">
      <c r="A1283" s="14"/>
    </row>
    <row r="1284" spans="1:1">
      <c r="A1284" s="14"/>
    </row>
    <row r="1285" spans="1:1">
      <c r="A1285" s="14"/>
    </row>
    <row r="1286" spans="1:1">
      <c r="A1286" s="14"/>
    </row>
    <row r="1287" spans="1:1">
      <c r="A1287" s="14"/>
    </row>
    <row r="1288" spans="1:1">
      <c r="A1288" s="14"/>
    </row>
    <row r="1289" spans="1:1">
      <c r="A1289" s="14"/>
    </row>
    <row r="1290" spans="1:1">
      <c r="A1290" s="14"/>
    </row>
    <row r="1291" spans="1:1">
      <c r="A1291" s="14"/>
    </row>
    <row r="1292" spans="1:1">
      <c r="A1292" s="14"/>
    </row>
    <row r="1293" spans="1:1">
      <c r="A1293" s="14"/>
    </row>
    <row r="1294" spans="1:1">
      <c r="A1294" s="14"/>
    </row>
    <row r="1295" spans="1:1">
      <c r="A1295" s="14"/>
    </row>
    <row r="1296" spans="1:1">
      <c r="A1296" s="14"/>
    </row>
    <row r="1297" spans="1:1">
      <c r="A1297" s="14"/>
    </row>
    <row r="1298" spans="1:1">
      <c r="A1298" s="14"/>
    </row>
    <row r="1299" spans="1:1">
      <c r="A1299" s="14"/>
    </row>
    <row r="1300" spans="1:1">
      <c r="A1300" s="14"/>
    </row>
    <row r="1301" spans="1:1">
      <c r="A1301" s="14"/>
    </row>
  </sheetData>
  <sheetProtection algorithmName="SHA-512" hashValue="O9ZhYOSMQ4JC9tD0T1gwJF3T2xCbAUl50+P6QG4thy7zYxlO3G5DTyeQ9qujex0zFqaGSgFlpnd5BJUsAUyhVw==" saltValue="yOigz/CBp2GaGyuAU6D+hg==" spinCount="100000" sheet="1" selectLockedCells="1"/>
  <mergeCells count="27">
    <mergeCell ref="C13:E13"/>
    <mergeCell ref="G13:H13"/>
    <mergeCell ref="C7:E7"/>
    <mergeCell ref="C10:E10"/>
    <mergeCell ref="C11:E11"/>
    <mergeCell ref="G11:H11"/>
    <mergeCell ref="C12:E12"/>
    <mergeCell ref="C14:E14"/>
    <mergeCell ref="C18:F18"/>
    <mergeCell ref="C19:F19"/>
    <mergeCell ref="C20:F20"/>
    <mergeCell ref="C21:F21"/>
    <mergeCell ref="G22:H22"/>
    <mergeCell ref="L22:M22"/>
    <mergeCell ref="G24:J24"/>
    <mergeCell ref="C26:F26"/>
    <mergeCell ref="G26:M27"/>
    <mergeCell ref="C27:F27"/>
    <mergeCell ref="C22:F22"/>
    <mergeCell ref="F50:G50"/>
    <mergeCell ref="M54:N54"/>
    <mergeCell ref="I30:J30"/>
    <mergeCell ref="C36:E36"/>
    <mergeCell ref="C37:E37"/>
    <mergeCell ref="C38:E38"/>
    <mergeCell ref="C41:K46"/>
    <mergeCell ref="F49:G49"/>
  </mergeCells>
  <printOptions horizontalCentered="1"/>
  <pageMargins left="0.39370078740157483" right="0.39370078740157483" top="0.51181102362204722" bottom="0.23622047244094491" header="0.51181102362204722" footer="0.23622047244094491"/>
  <pageSetup scale="73"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E106-32AA-457E-81B9-427C5F115238}">
  <sheetPr codeName="Feuil8"/>
  <dimension ref="A1:F53"/>
  <sheetViews>
    <sheetView showGridLines="0" workbookViewId="0">
      <selection activeCell="D33" sqref="D33"/>
    </sheetView>
  </sheetViews>
  <sheetFormatPr baseColWidth="10" defaultColWidth="11" defaultRowHeight="13.8"/>
  <cols>
    <col min="2" max="2" width="26.59765625" customWidth="1"/>
    <col min="4" max="4" width="13.59765625" customWidth="1"/>
    <col min="6" max="6" width="29.09765625" bestFit="1" customWidth="1"/>
    <col min="8" max="8" width="15.5" bestFit="1" customWidth="1"/>
    <col min="13" max="13" width="16.5" bestFit="1" customWidth="1"/>
  </cols>
  <sheetData>
    <row r="1" spans="1:6">
      <c r="D1" s="90"/>
      <c r="F1" s="90"/>
    </row>
    <row r="2" spans="1:6">
      <c r="A2" s="106" t="s">
        <v>324</v>
      </c>
      <c r="D2" s="90"/>
      <c r="F2" s="90"/>
    </row>
    <row r="3" spans="1:6">
      <c r="B3" t="s">
        <v>325</v>
      </c>
    </row>
    <row r="4" spans="1:6">
      <c r="B4" s="120" t="s">
        <v>24</v>
      </c>
    </row>
    <row r="5" spans="1:6" ht="68.099999999999994" customHeight="1">
      <c r="B5" s="121" t="s">
        <v>326</v>
      </c>
    </row>
    <row r="6" spans="1:6" ht="63.6" customHeight="1">
      <c r="B6" s="122" t="s">
        <v>327</v>
      </c>
    </row>
    <row r="8" spans="1:6">
      <c r="B8" t="s">
        <v>328</v>
      </c>
    </row>
    <row r="9" spans="1:6">
      <c r="B9" s="101" t="s">
        <v>24</v>
      </c>
    </row>
    <row r="10" spans="1:6">
      <c r="B10" s="104" t="s">
        <v>329</v>
      </c>
    </row>
    <row r="11" spans="1:6">
      <c r="B11" s="105" t="s">
        <v>330</v>
      </c>
    </row>
    <row r="13" spans="1:6">
      <c r="B13" t="s">
        <v>331</v>
      </c>
    </row>
    <row r="14" spans="1:6">
      <c r="B14" s="101" t="s">
        <v>24</v>
      </c>
    </row>
    <row r="15" spans="1:6">
      <c r="B15" s="102" t="s">
        <v>332</v>
      </c>
    </row>
    <row r="16" spans="1:6">
      <c r="B16" s="103" t="s">
        <v>333</v>
      </c>
    </row>
    <row r="18" spans="1:2">
      <c r="B18" t="s">
        <v>334</v>
      </c>
    </row>
    <row r="19" spans="1:2">
      <c r="B19" s="101" t="s">
        <v>24</v>
      </c>
    </row>
    <row r="20" spans="1:2">
      <c r="B20" s="102" t="s">
        <v>335</v>
      </c>
    </row>
    <row r="21" spans="1:2">
      <c r="B21" s="103" t="s">
        <v>336</v>
      </c>
    </row>
    <row r="23" spans="1:2">
      <c r="B23" t="s">
        <v>337</v>
      </c>
    </row>
    <row r="24" spans="1:2">
      <c r="B24" s="101" t="s">
        <v>24</v>
      </c>
    </row>
    <row r="25" spans="1:2">
      <c r="B25" s="102" t="s">
        <v>338</v>
      </c>
    </row>
    <row r="26" spans="1:2">
      <c r="B26" s="103" t="s">
        <v>339</v>
      </c>
    </row>
    <row r="28" spans="1:2">
      <c r="A28" s="106" t="s">
        <v>340</v>
      </c>
    </row>
    <row r="29" spans="1:2">
      <c r="B29" t="s">
        <v>341</v>
      </c>
    </row>
    <row r="30" spans="1:2">
      <c r="B30" s="101" t="s">
        <v>24</v>
      </c>
    </row>
    <row r="31" spans="1:2" ht="16.2">
      <c r="B31" s="102" t="s">
        <v>342</v>
      </c>
    </row>
    <row r="32" spans="1:2">
      <c r="B32" s="102"/>
    </row>
    <row r="33" spans="2:3">
      <c r="B33" s="102"/>
    </row>
    <row r="34" spans="2:3">
      <c r="B34" s="103"/>
    </row>
    <row r="36" spans="2:3">
      <c r="B36" t="s">
        <v>343</v>
      </c>
    </row>
    <row r="37" spans="2:3">
      <c r="B37" s="101" t="s">
        <v>24</v>
      </c>
    </row>
    <row r="38" spans="2:3">
      <c r="B38" s="102" t="s">
        <v>344</v>
      </c>
    </row>
    <row r="39" spans="2:3">
      <c r="B39" s="103" t="s">
        <v>345</v>
      </c>
    </row>
    <row r="41" spans="2:3">
      <c r="B41" t="s">
        <v>346</v>
      </c>
      <c r="C41" s="1"/>
    </row>
    <row r="42" spans="2:3">
      <c r="B42" s="101" t="s">
        <v>24</v>
      </c>
      <c r="C42" s="1"/>
    </row>
    <row r="43" spans="2:3">
      <c r="B43" s="102" t="s">
        <v>347</v>
      </c>
      <c r="C43" s="1"/>
    </row>
    <row r="44" spans="2:3">
      <c r="B44" s="102" t="s">
        <v>348</v>
      </c>
      <c r="C44" s="1"/>
    </row>
    <row r="45" spans="2:3">
      <c r="B45" s="102" t="s">
        <v>349</v>
      </c>
      <c r="C45" s="1"/>
    </row>
    <row r="46" spans="2:3">
      <c r="B46" s="102" t="s">
        <v>350</v>
      </c>
      <c r="C46" s="1"/>
    </row>
    <row r="47" spans="2:3">
      <c r="B47" s="103" t="s">
        <v>351</v>
      </c>
      <c r="C47" s="1"/>
    </row>
    <row r="49" spans="2:2">
      <c r="B49" t="s">
        <v>352</v>
      </c>
    </row>
    <row r="50" spans="2:2">
      <c r="B50" s="101" t="s">
        <v>24</v>
      </c>
    </row>
    <row r="51" spans="2:2">
      <c r="B51" s="102" t="s">
        <v>353</v>
      </c>
    </row>
    <row r="52" spans="2:2">
      <c r="B52" s="102" t="s">
        <v>354</v>
      </c>
    </row>
    <row r="53" spans="2:2">
      <c r="B53" s="103" t="s">
        <v>355</v>
      </c>
    </row>
  </sheetData>
  <pageMargins left="0.7" right="0.7" top="0.75" bottom="0.75" header="0.3" footer="0.3"/>
  <pageSetup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G e m i n i   x m l n s = " h t t p : / / g e m i n i / p i v o t c u s t o m i z a t i o n / T a b l e X M L _ T a b l e a u 1 1 " > < C u s t o m C o n t e n t > < ! [ C D A T A [ < T a b l e W i d g e t G r i d S e r i a l i z a t i o n   x m l n s : x s i = " h t t p : / / w w w . w 3 . o r g / 2 0 0 1 / X M L S c h e m a - i n s t a n c e "   x m l n s : x s d = " h t t p : / / w w w . w 3 . o r g / 2 0 0 1 / X M L S c h e m a " > < C o l u m n S u g g e s t e d T y p e   / > < C o l u m n F o r m a t   / > < C o l u m n A c c u r a c y   / > < C o l u m n C u r r e n c y S y m b o l   / > < C o l u m n P o s i t i v e P a t t e r n   / > < C o l u m n N e g a t i v e P a t t e r n   / > < C o l u m n W i d t h s > < i t e m > < k e y > < s t r i n g > C o l o n n e 1 < / s t r i n g > < / k e y > < v a l u e > < i n t > 1 3 6 < / i n t > < / v a l u e > < / i t e m > < / C o l u m n W i d t h s > < C o l u m n D i s p l a y I n d e x > < i t e m > < k e y > < s t r i n g > C o l o n n e 1 < / s t r i n g > < / k e y > < v a l u e > < i n t > 0 < / i n t > < / v a l u e > < / i t e m > < / C o l u m n D i s p l a y I n d e x > < C o l u m n F r o z e n   / > < C o l u m n C h e c k e d   / > < C o l u m n F i l t e r   / > < S e l e c t i o n F i l t e r   / > < F i l t e r P a r a m e t e r s   / > < I s S o r t D e s c e n d i n g > f a l s e < / I s S o r t D e s c e n d i n g > < / T a b l e W i d g e t G r i d S e r i a l i z a t i o n > ] ] > < / 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3" ma:contentTypeDescription="Crée un document." ma:contentTypeScope="" ma:versionID="5dc4d85ce8fc9df95ecb336b7224a8b1">
  <xsd:schema xmlns:xsd="http://www.w3.org/2001/XMLSchema" xmlns:xs="http://www.w3.org/2001/XMLSchema" xmlns:p="http://schemas.microsoft.com/office/2006/metadata/properties" xmlns:ns2="b671e4ae-b606-4664-94ca-33f4e1ee5c43" targetNamespace="http://schemas.microsoft.com/office/2006/metadata/properties" ma:root="true" ma:fieldsID="112b41350e77798fd52c66fd904a329a"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T a b l e X M L _ P l a g e " > < C u s t o m C o n t e n t > < ! [ C D A T A [ < T a b l e W i d g e t G r i d S e r i a l i z a t i o n   x m l n s : x s i = " h t t p : / / w w w . w 3 . o r g / 2 0 0 1 / X M L S c h e m a - i n s t a n c e "   x m l n s : x s d = " h t t p : / / w w w . w 3 . o r g / 2 0 0 1 / X M L S c h e m a " > < C o l u m n S u g g e s t e d T y p e   / > < C o l u m n F o r m a t   / > < C o l u m n A c c u r a c y   / > < C o l u m n C u r r e n c y S y m b o l   / > < C o l u m n P o s i t i v e P a t t e r n   / > < C o l u m n N e g a t i v e P a t t e r n   / > < C o l u m n W i d t h s > < i t e m > < k e y > < s t r i n g > B � t i m e n t   1 < / s t r i n g > < / k e y > < v a l u e > < i n t > 1 4 8 < / i n t > < / v a l u e > < / i t e m > < i t e m > < k e y > < s t r i n g > B � t i m e n t   2 < / s t r i n g > < / k e y > < v a l u e > < i n t > 1 4 8 < / i n t > < / v a l u e > < / i t e m > < i t e m > < k e y > < s t r i n g > B � t i m e n t   3 < / s t r i n g > < / k e y > < v a l u e > < i n t > 1 4 8 < / i n t > < / v a l u e > < / i t e m > < i t e m > < k e y > < s t r i n g > B � t i m e n t   4 < / s t r i n g > < / k e y > < v a l u e > < i n t > 1 4 8 < / i n t > < / v a l u e > < / i t e m > < i t e m > < k e y > < s t r i n g > B � t i m e n t   5 < / s t r i n g > < / k e y > < v a l u e > < i n t > 1 4 8 < / i n t > < / v a l u e > < / i t e m > < / C o l u m n W i d t h s > < C o l u m n D i s p l a y I n d e x > < i t e m > < k e y > < s t r i n g > B � t i m e n t   1 < / s t r i n g > < / k e y > < v a l u e > < i n t > 0 < / i n t > < / v a l u e > < / i t e m > < i t e m > < k e y > < s t r i n g > B � t i m e n t   2 < / s t r i n g > < / k e y > < v a l u e > < i n t > 1 < / i n t > < / v a l u e > < / i t e m > < i t e m > < k e y > < s t r i n g > B � t i m e n t   3 < / s t r i n g > < / k e y > < v a l u e > < i n t > 2 < / i n t > < / v a l u e > < / i t e m > < i t e m > < k e y > < s t r i n g > B � t i m e n t   4 < / s t r i n g > < / k e y > < v a l u e > < i n t > 3 < / i n t > < / v a l u e > < / i t e m > < i t e m > < k e y > < s t r i n g > B � t i m e n t   5 < / s t r i n g > < / k e y > < v a l u e > < i n t > 4 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 T a b l e a u 1 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 C o l u m n s \ C o l o n n e 2 < / 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 T a b l e a u 1 4 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 T a b l e a u 1 4 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 C o l u m n s \ C o l o n n e 1 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6.xml><?xml version="1.0" encoding="utf-8"?>
<p:properties xmlns:p="http://schemas.microsoft.com/office/2006/metadata/properties" xmlns:xsi="http://www.w3.org/2001/XMLSchema-instance" xmlns:pc="http://schemas.microsoft.com/office/infopath/2007/PartnerControls">
  <documentManagement/>
</p:properties>
</file>

<file path=customXml/item7.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CC4A0A-FC24-4513-BC8C-1DA11B121FBC}">
  <ds:schemaRefs>
    <ds:schemaRef ds:uri="http://gemini/pivotcustomization/TableXML_Tableau11"/>
  </ds:schemaRefs>
</ds:datastoreItem>
</file>

<file path=customXml/itemProps2.xml><?xml version="1.0" encoding="utf-8"?>
<ds:datastoreItem xmlns:ds="http://schemas.openxmlformats.org/officeDocument/2006/customXml" ds:itemID="{3F80A887-422C-4984-96D4-DB29AB7307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B2D450-862E-4A11-BA2D-1686B9EA26C0}">
  <ds:schemaRefs>
    <ds:schemaRef ds:uri="http://gemini/pivotcustomization/TableXML_Plage"/>
  </ds:schemaRefs>
</ds:datastoreItem>
</file>

<file path=customXml/itemProps4.xml><?xml version="1.0" encoding="utf-8"?>
<ds:datastoreItem xmlns:ds="http://schemas.openxmlformats.org/officeDocument/2006/customXml" ds:itemID="{18F977AE-BA6A-4D09-B9CC-16C47B23959A}">
  <ds:schemaRefs>
    <ds:schemaRef ds:uri="http://gemini/pivotcustomization/TableWidget"/>
  </ds:schemaRefs>
</ds:datastoreItem>
</file>

<file path=customXml/itemProps5.xml><?xml version="1.0" encoding="utf-8"?>
<ds:datastoreItem xmlns:ds="http://schemas.openxmlformats.org/officeDocument/2006/customXml" ds:itemID="{EF9EEF87-39A5-4248-9112-36D4C2670B03}">
  <ds:schemaRefs>
    <ds:schemaRef ds:uri="http://gemini/pivotcustomization/FormulaBarState"/>
  </ds:schemaRefs>
</ds:datastoreItem>
</file>

<file path=customXml/itemProps6.xml><?xml version="1.0" encoding="utf-8"?>
<ds:datastoreItem xmlns:ds="http://schemas.openxmlformats.org/officeDocument/2006/customXml" ds:itemID="{4AF30555-CB65-4FAC-AA68-3B3CEBA1EA9F}">
  <ds:schemaRefs>
    <ds:schemaRef ds:uri="http://schemas.microsoft.com/office/2006/documentManagement/types"/>
    <ds:schemaRef ds:uri="http://purl.org/dc/dcmitype/"/>
    <ds:schemaRef ds:uri="http://purl.org/dc/terms/"/>
    <ds:schemaRef ds:uri="http://www.w3.org/XML/1998/namespace"/>
    <ds:schemaRef ds:uri="http://schemas.microsoft.com/office/infopath/2007/PartnerControls"/>
    <ds:schemaRef ds:uri="http://schemas.openxmlformats.org/package/2006/metadata/core-properties"/>
    <ds:schemaRef ds:uri="b671e4ae-b606-4664-94ca-33f4e1ee5c43"/>
    <ds:schemaRef ds:uri="http://schemas.microsoft.com/office/2006/metadata/properties"/>
    <ds:schemaRef ds:uri="http://purl.org/dc/elements/1.1/"/>
  </ds:schemaRefs>
</ds:datastoreItem>
</file>

<file path=customXml/itemProps7.xml><?xml version="1.0" encoding="utf-8"?>
<ds:datastoreItem xmlns:ds="http://schemas.openxmlformats.org/officeDocument/2006/customXml" ds:itemID="{C7447367-9766-44AD-B9C4-45FA462631D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9</vt:i4>
      </vt:variant>
    </vt:vector>
  </HeadingPairs>
  <TitlesOfParts>
    <vt:vector size="17" baseType="lpstr">
      <vt:lpstr>0.Étapes</vt:lpstr>
      <vt:lpstr>1.Demande d'admissibilité</vt:lpstr>
      <vt:lpstr>2.Rapport détaillé des coûts</vt:lpstr>
      <vt:lpstr>3.Sommaire des mesures</vt:lpstr>
      <vt:lpstr>4.Demande de versement</vt:lpstr>
      <vt:lpstr>5.Coût ressources internes</vt:lpstr>
      <vt:lpstr>Annexe 1 - Gabarit de facture</vt:lpstr>
      <vt:lpstr>Y.Menus déroulants</vt:lpstr>
      <vt:lpstr>'2.Rapport détaillé des coûts'!Criteres</vt:lpstr>
      <vt:lpstr>'1.Demande d''admissibilité'!Impression_des_titres</vt:lpstr>
      <vt:lpstr>'Annexe 1 - Gabarit de facture'!Imputation</vt:lpstr>
      <vt:lpstr>TPS</vt:lpstr>
      <vt:lpstr>TVQ</vt:lpstr>
      <vt:lpstr>'1.Demande d''admissibilité'!Zone_d_impression</vt:lpstr>
      <vt:lpstr>'3.Sommaire des mesures'!Zone_d_impression</vt:lpstr>
      <vt:lpstr>'4.Demande de versement'!Zone_d_impression</vt:lpstr>
      <vt:lpstr>'Annexe 1 - Gabarit de facture'!Zone_d_impression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Théorêt Mélissa</dc:creator>
  <cp:keywords>9020</cp:keywords>
  <dc:description/>
  <cp:lastModifiedBy>Prévot Blanche</cp:lastModifiedBy>
  <cp:revision/>
  <dcterms:created xsi:type="dcterms:W3CDTF">2019-12-16T14:30:23Z</dcterms:created>
  <dcterms:modified xsi:type="dcterms:W3CDTF">2025-04-29T18:35:48Z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ies>
</file>