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drawings/drawing3.xml" ContentType="application/vnd.openxmlformats-officedocument.drawing+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mc:AlternateContent xmlns:mc="http://schemas.openxmlformats.org/markup-compatibility/2006">
    <mc:Choice Requires="x15">
      <x15ac:absPath xmlns:x15ac="http://schemas.microsoft.com/office/spreadsheetml/2010/11/ac" url="https://energir-my.sharepoint.com/personal/blanche_prevot_energir_com/Documents/Documents/Corrections formulaires/Etude et implantation/Nouveaux formulaires/Anglais/"/>
    </mc:Choice>
  </mc:AlternateContent>
  <xr:revisionPtr revIDLastSave="200" documentId="13_ncr:1_{4609DF20-9A50-4B93-BC31-BC9CD82A5D01}" xr6:coauthVersionLast="47" xr6:coauthVersionMax="47" xr10:uidLastSave="{C183DC2C-9A8F-45F6-80A4-E81463CAA99C}"/>
  <workbookProtection workbookAlgorithmName="SHA-512" workbookHashValue="B4A/4MmFXCTcN25X3ycBGfesGSR8yXYifJXJtDwlCQVfl2C+YacMojkDT9IEzj+7Pmr34+sfWks8UYB/fNEdhA==" workbookSaltValue="GvCpxOidUub/FDgsVmbTJA==" workbookSpinCount="100000" lockStructure="1"/>
  <bookViews>
    <workbookView xWindow="-75" yWindow="-16320" windowWidth="29040" windowHeight="15720" xr2:uid="{0BE0B24F-C772-4096-8AF6-AA8DB8614EEC}"/>
  </bookViews>
  <sheets>
    <sheet name="0. Steps" sheetId="36" r:id="rId1"/>
    <sheet name="1. Application for admissibilit" sheetId="48" r:id="rId2"/>
    <sheet name="1.Demande d'admissibilité (2)" sheetId="50" state="hidden" r:id="rId3"/>
    <sheet name="2. Detailed report of costs" sheetId="33" r:id="rId4"/>
    <sheet name="3. Summary of measures covered " sheetId="49" r:id="rId5"/>
    <sheet name="4. Request for payment of finan" sheetId="32" r:id="rId6"/>
    <sheet name="5. Details of costs of internal" sheetId="51" r:id="rId7"/>
    <sheet name="Appendix 1 - Invoice template" sheetId="16" r:id="rId8"/>
    <sheet name="Y.Menus déroulants" sheetId="20" state="hidden" r:id="rId9"/>
  </sheets>
  <definedNames>
    <definedName name="_xlnm._FilterDatabase" localSheetId="3" hidden="1">'2. Detailed report of costs'!#REF!</definedName>
    <definedName name="_xlnm._FilterDatabase" localSheetId="4" hidden="1">'3. Summary of measures covered '!#REF!</definedName>
    <definedName name="_xlnm.Criteria" localSheetId="3">'2. Detailed report of costs'!$B$51:$B$52</definedName>
    <definedName name="_xlnm.Criteria" localSheetId="4">'3. Summary of measures covered '!#REF!</definedName>
    <definedName name="DATES">#REF!</definedName>
    <definedName name="Devise_Ang">#REF!</definedName>
    <definedName name="Devise_Fr">#REF!</definedName>
    <definedName name="Implantation">#REF!</definedName>
    <definedName name="_xlnm.Print_Titles" localSheetId="1">'1. Application for admissibilit'!$1:$6</definedName>
    <definedName name="_xlnm.Print_Titles" localSheetId="2">'1.Demande d''admissibilité (2)'!$1:$6</definedName>
    <definedName name="Imputation" localSheetId="7">'Appendix 1 - Invoice template'!$B$76:$N$77</definedName>
    <definedName name="Imputation">#REF!</definedName>
    <definedName name="Nature_comptable">#REF!</definedName>
    <definedName name="TAXES">#REF!</definedName>
    <definedName name="TAXES_Anglais">#REF!</definedName>
    <definedName name="TAXES_FR">#REF!</definedName>
    <definedName name="TPS">'Appendix 1 - Invoice template'!$M$49</definedName>
    <definedName name="TVQ">'Appendix 1 - Invoice template'!$M$50</definedName>
    <definedName name="TYPE">#REF!</definedName>
    <definedName name="Usage">#REF!</definedName>
    <definedName name="_xlnm.Print_Area" localSheetId="1">'1. Application for admissibilit'!$A$1:$S$223</definedName>
    <definedName name="_xlnm.Print_Area" localSheetId="2">'1.Demande d''admissibilité (2)'!$A$1:$R$174</definedName>
    <definedName name="_xlnm.Print_Area" localSheetId="7">'Appendix 1 - Invoice template'!$A$3:$O$54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42" i="49" l="1"/>
  <c r="I233" i="49"/>
  <c r="I224" i="49"/>
  <c r="I215" i="49"/>
  <c r="I206" i="49"/>
  <c r="I197" i="49"/>
  <c r="I188" i="49"/>
  <c r="I179" i="49"/>
  <c r="I170" i="49"/>
  <c r="I161" i="49"/>
  <c r="I152" i="49"/>
  <c r="I143" i="49"/>
  <c r="I134" i="49"/>
  <c r="I125" i="49"/>
  <c r="I116" i="49"/>
  <c r="I107" i="49"/>
  <c r="I98" i="49"/>
  <c r="I89" i="49"/>
  <c r="I80" i="49"/>
  <c r="I249" i="49" l="1"/>
  <c r="H248" i="49"/>
  <c r="H247" i="49"/>
  <c r="H246" i="49"/>
  <c r="H245" i="49"/>
  <c r="H244" i="49"/>
  <c r="I240" i="49"/>
  <c r="H239" i="49"/>
  <c r="H238" i="49"/>
  <c r="H237" i="49"/>
  <c r="H236" i="49"/>
  <c r="H235" i="49"/>
  <c r="I231" i="49"/>
  <c r="H230" i="49"/>
  <c r="H229" i="49"/>
  <c r="H228" i="49"/>
  <c r="H227" i="49"/>
  <c r="H226" i="49"/>
  <c r="I222" i="49"/>
  <c r="H221" i="49"/>
  <c r="H220" i="49"/>
  <c r="H219" i="49"/>
  <c r="H218" i="49"/>
  <c r="H217" i="49"/>
  <c r="I213" i="49"/>
  <c r="H212" i="49"/>
  <c r="H211" i="49"/>
  <c r="H210" i="49"/>
  <c r="H209" i="49"/>
  <c r="H208" i="49"/>
  <c r="I204" i="49"/>
  <c r="H203" i="49"/>
  <c r="H202" i="49"/>
  <c r="H201" i="49"/>
  <c r="H200" i="49"/>
  <c r="H199" i="49"/>
  <c r="I195" i="49"/>
  <c r="H194" i="49"/>
  <c r="H193" i="49"/>
  <c r="H192" i="49"/>
  <c r="H191" i="49"/>
  <c r="H190" i="49"/>
  <c r="I186" i="49"/>
  <c r="H185" i="49"/>
  <c r="H184" i="49"/>
  <c r="H183" i="49"/>
  <c r="H182" i="49"/>
  <c r="H181" i="49"/>
  <c r="I177" i="49"/>
  <c r="H176" i="49"/>
  <c r="H175" i="49"/>
  <c r="H174" i="49"/>
  <c r="H173" i="49"/>
  <c r="H172" i="49"/>
  <c r="I168" i="49"/>
  <c r="H167" i="49"/>
  <c r="H166" i="49"/>
  <c r="H165" i="49"/>
  <c r="H164" i="49"/>
  <c r="H163" i="49"/>
  <c r="I159" i="49"/>
  <c r="H158" i="49"/>
  <c r="H157" i="49"/>
  <c r="H156" i="49"/>
  <c r="H155" i="49"/>
  <c r="H154" i="49"/>
  <c r="I150" i="49"/>
  <c r="H149" i="49"/>
  <c r="H148" i="49"/>
  <c r="H147" i="49"/>
  <c r="H146" i="49"/>
  <c r="H145" i="49"/>
  <c r="I141" i="49"/>
  <c r="H140" i="49"/>
  <c r="H139" i="49"/>
  <c r="H138" i="49"/>
  <c r="H137" i="49"/>
  <c r="H136" i="49"/>
  <c r="I132" i="49"/>
  <c r="H131" i="49"/>
  <c r="H130" i="49"/>
  <c r="H129" i="49"/>
  <c r="H128" i="49"/>
  <c r="H127" i="49"/>
  <c r="I123" i="49"/>
  <c r="H122" i="49"/>
  <c r="H121" i="49"/>
  <c r="H120" i="49"/>
  <c r="H119" i="49"/>
  <c r="H118" i="49"/>
  <c r="I114" i="49"/>
  <c r="H113" i="49"/>
  <c r="H112" i="49"/>
  <c r="H111" i="49"/>
  <c r="H110" i="49"/>
  <c r="H109" i="49"/>
  <c r="I105" i="49"/>
  <c r="H104" i="49"/>
  <c r="H103" i="49"/>
  <c r="H102" i="49"/>
  <c r="H101" i="49"/>
  <c r="H100" i="49"/>
  <c r="I96" i="49"/>
  <c r="H95" i="49"/>
  <c r="H94" i="49"/>
  <c r="H93" i="49"/>
  <c r="H92" i="49"/>
  <c r="H91" i="49"/>
  <c r="I87" i="49"/>
  <c r="H86" i="49"/>
  <c r="H85" i="49"/>
  <c r="H84" i="49"/>
  <c r="H83" i="49"/>
  <c r="H82" i="49"/>
  <c r="I78" i="49"/>
  <c r="D275" i="33" l="1"/>
  <c r="H267" i="49" l="1"/>
  <c r="H269" i="49" s="1"/>
  <c r="E322" i="49"/>
  <c r="F55" i="33" l="1"/>
  <c r="E217" i="48"/>
  <c r="F277" i="49" l="1"/>
  <c r="F278" i="49"/>
  <c r="F279" i="49"/>
  <c r="F280" i="49"/>
  <c r="F281" i="49"/>
  <c r="F282" i="49"/>
  <c r="F283" i="49"/>
  <c r="F284" i="49"/>
  <c r="F285" i="49"/>
  <c r="F286" i="49"/>
  <c r="F287" i="49"/>
  <c r="F288" i="49"/>
  <c r="F289" i="49"/>
  <c r="F290" i="49"/>
  <c r="F291" i="49"/>
  <c r="F276" i="49"/>
  <c r="C274" i="49"/>
  <c r="E249" i="49"/>
  <c r="E240" i="49"/>
  <c r="E231" i="49"/>
  <c r="E222" i="49"/>
  <c r="E213" i="49"/>
  <c r="E204" i="49"/>
  <c r="E195" i="49"/>
  <c r="E186" i="49"/>
  <c r="E177" i="49"/>
  <c r="E168" i="49"/>
  <c r="E159" i="49"/>
  <c r="E150" i="49"/>
  <c r="E141" i="49"/>
  <c r="E132" i="49"/>
  <c r="E123" i="49"/>
  <c r="E114" i="49"/>
  <c r="E105" i="49"/>
  <c r="E96" i="49"/>
  <c r="E87" i="49"/>
  <c r="G77" i="49"/>
  <c r="H77" i="49" s="1"/>
  <c r="G76" i="49"/>
  <c r="H76" i="49" s="1"/>
  <c r="G75" i="49"/>
  <c r="H75" i="49" s="1"/>
  <c r="G74" i="49"/>
  <c r="H74" i="49" s="1"/>
  <c r="E78" i="49"/>
  <c r="D80" i="49"/>
  <c r="D89" i="49"/>
  <c r="D98" i="49"/>
  <c r="D107" i="49"/>
  <c r="D116" i="49"/>
  <c r="D125" i="49"/>
  <c r="D134" i="49"/>
  <c r="D143" i="49"/>
  <c r="D152" i="49"/>
  <c r="D161" i="49"/>
  <c r="D170" i="49"/>
  <c r="D179" i="49"/>
  <c r="D188" i="49"/>
  <c r="D197" i="49"/>
  <c r="D206" i="49"/>
  <c r="J68" i="49" l="1"/>
  <c r="E68" i="49"/>
  <c r="L60" i="51" l="1"/>
  <c r="L61" i="51"/>
  <c r="C944" i="33"/>
  <c r="C897" i="33"/>
  <c r="C850" i="33"/>
  <c r="C803" i="33"/>
  <c r="C756" i="33"/>
  <c r="C709" i="33"/>
  <c r="C662" i="33"/>
  <c r="C615" i="33"/>
  <c r="C568" i="33"/>
  <c r="C521" i="33"/>
  <c r="C474" i="33"/>
  <c r="C427" i="33"/>
  <c r="C380" i="33"/>
  <c r="C333" i="33"/>
  <c r="C286" i="33"/>
  <c r="C239" i="33"/>
  <c r="C192" i="33"/>
  <c r="C145" i="33"/>
  <c r="C98" i="33"/>
  <c r="F217" i="48" l="1"/>
  <c r="E401" i="51"/>
  <c r="F401" i="51" s="1"/>
  <c r="L78" i="51"/>
  <c r="L93" i="51"/>
  <c r="L109" i="51"/>
  <c r="L125" i="51"/>
  <c r="L141" i="51"/>
  <c r="L157" i="51"/>
  <c r="L174" i="51"/>
  <c r="L190" i="51"/>
  <c r="L204" i="51"/>
  <c r="L207" i="51"/>
  <c r="L222" i="51"/>
  <c r="L237" i="51"/>
  <c r="L254" i="51"/>
  <c r="L269" i="51"/>
  <c r="L283" i="51"/>
  <c r="L302" i="51"/>
  <c r="L318" i="51"/>
  <c r="L331" i="51"/>
  <c r="L350" i="51"/>
  <c r="L345" i="51"/>
  <c r="L368" i="51"/>
  <c r="L361" i="51"/>
  <c r="L64" i="51"/>
  <c r="L59" i="51"/>
  <c r="L58" i="51"/>
  <c r="L57" i="51"/>
  <c r="G122" i="32"/>
  <c r="I122" i="32" s="1"/>
  <c r="F322" i="49" l="1"/>
  <c r="F978" i="33"/>
  <c r="F981" i="33"/>
  <c r="E988" i="33"/>
  <c r="D988" i="33"/>
  <c r="E94" i="33" l="1"/>
  <c r="F87" i="33"/>
  <c r="D70" i="33"/>
  <c r="E70" i="33"/>
  <c r="F69" i="33"/>
  <c r="F63" i="33"/>
  <c r="D62" i="33"/>
  <c r="E62" i="33"/>
  <c r="F56" i="33"/>
  <c r="C128" i="48" l="1"/>
  <c r="D8" i="49" l="1"/>
  <c r="H71" i="49" s="1"/>
  <c r="F197" i="33" l="1"/>
  <c r="F198" i="33"/>
  <c r="F199" i="33"/>
  <c r="F200" i="33"/>
  <c r="F201" i="33"/>
  <c r="F202" i="33"/>
  <c r="F203" i="33"/>
  <c r="D47" i="51" l="1"/>
  <c r="L358" i="51" s="1"/>
  <c r="D45" i="51"/>
  <c r="L342" i="51" s="1"/>
  <c r="D43" i="51"/>
  <c r="L326" i="51" s="1"/>
  <c r="D41" i="51"/>
  <c r="L310" i="51" s="1"/>
  <c r="D39" i="51"/>
  <c r="L294" i="51" s="1"/>
  <c r="D37" i="51"/>
  <c r="L278" i="51" s="1"/>
  <c r="D35" i="51"/>
  <c r="L262" i="51" s="1"/>
  <c r="D33" i="51"/>
  <c r="L246" i="51" s="1"/>
  <c r="D31" i="51"/>
  <c r="L230" i="51" s="1"/>
  <c r="D29" i="51"/>
  <c r="L214" i="51" s="1"/>
  <c r="D27" i="51"/>
  <c r="L198" i="51" s="1"/>
  <c r="D25" i="51"/>
  <c r="L182" i="51" s="1"/>
  <c r="D23" i="51"/>
  <c r="L166" i="51" s="1"/>
  <c r="D21" i="51"/>
  <c r="L150" i="51" s="1"/>
  <c r="D19" i="51"/>
  <c r="L134" i="51" s="1"/>
  <c r="D17" i="51"/>
  <c r="L118" i="51" s="1"/>
  <c r="D15" i="51"/>
  <c r="L102" i="51" s="1"/>
  <c r="D13" i="51"/>
  <c r="L86" i="51" s="1"/>
  <c r="D11" i="51"/>
  <c r="L70" i="51" s="1"/>
  <c r="D9" i="51"/>
  <c r="L54" i="51" s="1"/>
  <c r="D358" i="51"/>
  <c r="D342" i="51"/>
  <c r="D326" i="51"/>
  <c r="D310" i="51"/>
  <c r="D294" i="51"/>
  <c r="D278" i="51"/>
  <c r="D262" i="51"/>
  <c r="D246" i="51"/>
  <c r="D230" i="51"/>
  <c r="D214" i="51"/>
  <c r="D198" i="51"/>
  <c r="D182" i="51"/>
  <c r="D166" i="51"/>
  <c r="D150" i="51"/>
  <c r="D134" i="51"/>
  <c r="D118" i="51"/>
  <c r="D102" i="51"/>
  <c r="D86" i="51"/>
  <c r="D70" i="51"/>
  <c r="D54" i="51"/>
  <c r="L367" i="51"/>
  <c r="L366" i="51"/>
  <c r="L365" i="51"/>
  <c r="L364" i="51"/>
  <c r="L363" i="51"/>
  <c r="L362" i="51"/>
  <c r="L352" i="51"/>
  <c r="L351" i="51"/>
  <c r="L349" i="51"/>
  <c r="L348" i="51"/>
  <c r="L347" i="51"/>
  <c r="L346" i="51"/>
  <c r="L336" i="51"/>
  <c r="L335" i="51"/>
  <c r="L334" i="51"/>
  <c r="L333" i="51"/>
  <c r="L332" i="51"/>
  <c r="L330" i="51"/>
  <c r="L329" i="51"/>
  <c r="L320" i="51"/>
  <c r="L319" i="51"/>
  <c r="L317" i="51"/>
  <c r="L316" i="51"/>
  <c r="L315" i="51"/>
  <c r="L314" i="51"/>
  <c r="L313" i="51"/>
  <c r="L304" i="51"/>
  <c r="L303" i="51"/>
  <c r="L301" i="51"/>
  <c r="L300" i="51"/>
  <c r="L299" i="51"/>
  <c r="L298" i="51"/>
  <c r="L297" i="51"/>
  <c r="L288" i="51"/>
  <c r="L287" i="51"/>
  <c r="L286" i="51"/>
  <c r="L285" i="51"/>
  <c r="L284" i="51"/>
  <c r="L282" i="51"/>
  <c r="L281" i="51"/>
  <c r="L272" i="51"/>
  <c r="L271" i="51"/>
  <c r="L270" i="51"/>
  <c r="L268" i="51"/>
  <c r="L267" i="51"/>
  <c r="L266" i="51"/>
  <c r="L265" i="51"/>
  <c r="L256" i="51"/>
  <c r="L255" i="51"/>
  <c r="L253" i="51"/>
  <c r="L252" i="51"/>
  <c r="L251" i="51"/>
  <c r="L250" i="51"/>
  <c r="L249" i="51"/>
  <c r="L240" i="51"/>
  <c r="L239" i="51"/>
  <c r="L238" i="51"/>
  <c r="L236" i="51"/>
  <c r="L235" i="51"/>
  <c r="L234" i="51"/>
  <c r="L233" i="51"/>
  <c r="L224" i="51"/>
  <c r="L223" i="51"/>
  <c r="L221" i="51"/>
  <c r="L220" i="51"/>
  <c r="L219" i="51"/>
  <c r="L218" i="51"/>
  <c r="L217" i="51"/>
  <c r="L208" i="51"/>
  <c r="L206" i="51"/>
  <c r="L205" i="51"/>
  <c r="L203" i="51"/>
  <c r="L202" i="51"/>
  <c r="L201" i="51"/>
  <c r="L192" i="51"/>
  <c r="L191" i="51"/>
  <c r="L189" i="51"/>
  <c r="L188" i="51"/>
  <c r="L187" i="51"/>
  <c r="L186" i="51"/>
  <c r="L185" i="51"/>
  <c r="L176" i="51"/>
  <c r="L175" i="51"/>
  <c r="L173" i="51"/>
  <c r="L172" i="51"/>
  <c r="L171" i="51"/>
  <c r="L170" i="51"/>
  <c r="L169" i="51"/>
  <c r="L160" i="51"/>
  <c r="L159" i="51"/>
  <c r="L158" i="51"/>
  <c r="L156" i="51"/>
  <c r="L155" i="51"/>
  <c r="L154" i="51"/>
  <c r="L153" i="51"/>
  <c r="L144" i="51"/>
  <c r="L143" i="51"/>
  <c r="L142" i="51"/>
  <c r="L140" i="51"/>
  <c r="L139" i="51"/>
  <c r="L138" i="51"/>
  <c r="L137" i="51"/>
  <c r="L128" i="51"/>
  <c r="L127" i="51"/>
  <c r="L126" i="51"/>
  <c r="L124" i="51"/>
  <c r="L123" i="51"/>
  <c r="L122" i="51"/>
  <c r="L121" i="51"/>
  <c r="L112" i="51"/>
  <c r="L111" i="51"/>
  <c r="L110" i="51"/>
  <c r="L108" i="51"/>
  <c r="L107" i="51"/>
  <c r="L106" i="51"/>
  <c r="L105" i="51"/>
  <c r="L96" i="51"/>
  <c r="L95" i="51"/>
  <c r="L94" i="51"/>
  <c r="L92" i="51"/>
  <c r="L91" i="51"/>
  <c r="L90" i="51"/>
  <c r="L89" i="51"/>
  <c r="L80" i="51"/>
  <c r="L79" i="51"/>
  <c r="L77" i="51"/>
  <c r="L76" i="51"/>
  <c r="L75" i="51"/>
  <c r="L74" i="51"/>
  <c r="L73" i="51"/>
  <c r="L63" i="51"/>
  <c r="L62" i="51"/>
  <c r="L65" i="51" s="1"/>
  <c r="F292" i="49"/>
  <c r="H292" i="49" s="1"/>
  <c r="H291" i="49"/>
  <c r="H290" i="49"/>
  <c r="H289" i="49"/>
  <c r="H288" i="49"/>
  <c r="H287" i="49"/>
  <c r="H286" i="49"/>
  <c r="H285" i="49"/>
  <c r="H284" i="49"/>
  <c r="H283" i="49"/>
  <c r="H282" i="49"/>
  <c r="H281" i="49"/>
  <c r="H280" i="49"/>
  <c r="H279" i="49"/>
  <c r="H278" i="49"/>
  <c r="H277" i="49"/>
  <c r="H276" i="49"/>
  <c r="F275" i="49"/>
  <c r="H275" i="49" s="1"/>
  <c r="F274" i="49"/>
  <c r="F294" i="49" l="1"/>
  <c r="H274" i="49"/>
  <c r="L305" i="51"/>
  <c r="L289" i="51"/>
  <c r="L193" i="51"/>
  <c r="L161" i="51"/>
  <c r="L369" i="51"/>
  <c r="L273" i="51"/>
  <c r="L97" i="51"/>
  <c r="L81" i="51"/>
  <c r="L209" i="51"/>
  <c r="L113" i="51"/>
  <c r="L129" i="51"/>
  <c r="L145" i="51"/>
  <c r="L177" i="51"/>
  <c r="L225" i="51"/>
  <c r="L241" i="51"/>
  <c r="L257" i="51"/>
  <c r="L321" i="51"/>
  <c r="L337" i="51"/>
  <c r="L353" i="51"/>
  <c r="D46" i="49" l="1"/>
  <c r="D44" i="49"/>
  <c r="D42" i="49"/>
  <c r="D40" i="49"/>
  <c r="D38" i="49"/>
  <c r="D36" i="49"/>
  <c r="D34" i="49"/>
  <c r="D32" i="49"/>
  <c r="D30" i="49"/>
  <c r="D28" i="49"/>
  <c r="D26" i="49"/>
  <c r="D24" i="49"/>
  <c r="D22" i="49"/>
  <c r="D20" i="49"/>
  <c r="D18" i="49"/>
  <c r="D16" i="49"/>
  <c r="D14" i="49"/>
  <c r="D12" i="49"/>
  <c r="D10" i="49"/>
  <c r="I944" i="33"/>
  <c r="I897" i="33"/>
  <c r="I850" i="33"/>
  <c r="I803" i="33"/>
  <c r="I756" i="33"/>
  <c r="I709" i="33"/>
  <c r="I662" i="33"/>
  <c r="I615" i="33"/>
  <c r="I568" i="33"/>
  <c r="I521" i="33"/>
  <c r="I474" i="33"/>
  <c r="I427" i="33"/>
  <c r="I380" i="33"/>
  <c r="I333" i="33"/>
  <c r="I286" i="33"/>
  <c r="I239" i="33"/>
  <c r="I192" i="33"/>
  <c r="I145" i="33"/>
  <c r="I98" i="33"/>
  <c r="I50" i="33"/>
  <c r="Q6" i="32" l="1"/>
  <c r="K50" i="49"/>
  <c r="C182" i="48"/>
  <c r="C179" i="48"/>
  <c r="C176" i="48"/>
  <c r="C173" i="48"/>
  <c r="C170" i="48"/>
  <c r="C167" i="48"/>
  <c r="C164" i="48"/>
  <c r="C161" i="48"/>
  <c r="C158" i="48"/>
  <c r="C155" i="48"/>
  <c r="C152" i="48"/>
  <c r="C149" i="48"/>
  <c r="C146" i="48"/>
  <c r="C143" i="48"/>
  <c r="C140" i="48"/>
  <c r="C137" i="48"/>
  <c r="C134" i="48"/>
  <c r="C131" i="48"/>
  <c r="C49" i="32"/>
  <c r="D263" i="49" l="1" a="1"/>
  <c r="D263" i="49" s="1"/>
  <c r="C50" i="33" l="1"/>
  <c r="D79" i="32"/>
  <c r="D77" i="32"/>
  <c r="D75" i="32"/>
  <c r="D73" i="32"/>
  <c r="D71" i="32"/>
  <c r="D69" i="32"/>
  <c r="D67" i="32"/>
  <c r="D65" i="32"/>
  <c r="D63" i="32"/>
  <c r="D61" i="32"/>
  <c r="D59" i="32"/>
  <c r="D57" i="32"/>
  <c r="D55" i="32"/>
  <c r="D53" i="32"/>
  <c r="D51" i="32"/>
  <c r="D49" i="32"/>
  <c r="D47" i="32"/>
  <c r="D45" i="32"/>
  <c r="D43" i="32"/>
  <c r="C77" i="32"/>
  <c r="C79" i="32"/>
  <c r="C45" i="32"/>
  <c r="C47" i="32"/>
  <c r="C51" i="32"/>
  <c r="C53" i="32"/>
  <c r="C55" i="32"/>
  <c r="C57" i="32"/>
  <c r="C59" i="32"/>
  <c r="C61" i="32"/>
  <c r="C63" i="32"/>
  <c r="C65" i="32"/>
  <c r="C67" i="32"/>
  <c r="C69" i="32"/>
  <c r="C71" i="32"/>
  <c r="C73" i="32"/>
  <c r="C75" i="32"/>
  <c r="C43" i="32"/>
  <c r="E8" i="32"/>
  <c r="C285" i="49"/>
  <c r="C286" i="49"/>
  <c r="C287" i="49"/>
  <c r="C288" i="49"/>
  <c r="C289" i="49"/>
  <c r="C290" i="49"/>
  <c r="C291" i="49"/>
  <c r="C292" i="49"/>
  <c r="C282" i="49"/>
  <c r="C283" i="49"/>
  <c r="C284" i="49"/>
  <c r="C281" i="49"/>
  <c r="C275" i="49"/>
  <c r="C276" i="49"/>
  <c r="C277" i="49"/>
  <c r="C278" i="49"/>
  <c r="C279" i="49"/>
  <c r="C280" i="49"/>
  <c r="D242" i="49" l="1"/>
  <c r="D233" i="49"/>
  <c r="D224" i="49"/>
  <c r="D215" i="49"/>
  <c r="D897" i="33"/>
  <c r="D709" i="33"/>
  <c r="F987" i="33"/>
  <c r="F986" i="33"/>
  <c r="F985" i="33"/>
  <c r="F984" i="33"/>
  <c r="F983" i="33"/>
  <c r="F982" i="33"/>
  <c r="E980" i="33"/>
  <c r="D980" i="33"/>
  <c r="F979" i="33"/>
  <c r="F977" i="33"/>
  <c r="F976" i="33"/>
  <c r="F975" i="33"/>
  <c r="F974" i="33"/>
  <c r="F973" i="33"/>
  <c r="E972" i="33"/>
  <c r="D972" i="33"/>
  <c r="F971" i="33"/>
  <c r="F970" i="33"/>
  <c r="F969" i="33"/>
  <c r="F968" i="33"/>
  <c r="F967" i="33"/>
  <c r="F966" i="33"/>
  <c r="F965" i="33"/>
  <c r="E964" i="33"/>
  <c r="D964" i="33"/>
  <c r="F963" i="33"/>
  <c r="F962" i="33"/>
  <c r="F961" i="33"/>
  <c r="F960" i="33"/>
  <c r="F959" i="33"/>
  <c r="F958" i="33"/>
  <c r="F957" i="33"/>
  <c r="E956" i="33"/>
  <c r="D956" i="33"/>
  <c r="F955" i="33"/>
  <c r="F954" i="33"/>
  <c r="F953" i="33"/>
  <c r="F952" i="33"/>
  <c r="F951" i="33"/>
  <c r="F950" i="33"/>
  <c r="F949" i="33"/>
  <c r="E941" i="33"/>
  <c r="D941" i="33"/>
  <c r="F940" i="33"/>
  <c r="F939" i="33"/>
  <c r="F938" i="33"/>
  <c r="F937" i="33"/>
  <c r="F936" i="33"/>
  <c r="F935" i="33"/>
  <c r="F934" i="33"/>
  <c r="E933" i="33"/>
  <c r="D933" i="33"/>
  <c r="F932" i="33"/>
  <c r="F931" i="33"/>
  <c r="F930" i="33"/>
  <c r="F929" i="33"/>
  <c r="F928" i="33"/>
  <c r="F927" i="33"/>
  <c r="F926" i="33"/>
  <c r="E925" i="33"/>
  <c r="D925" i="33"/>
  <c r="F924" i="33"/>
  <c r="F923" i="33"/>
  <c r="F922" i="33"/>
  <c r="F921" i="33"/>
  <c r="F920" i="33"/>
  <c r="F919" i="33"/>
  <c r="F918" i="33"/>
  <c r="E917" i="33"/>
  <c r="D917" i="33"/>
  <c r="F916" i="33"/>
  <c r="F915" i="33"/>
  <c r="F914" i="33"/>
  <c r="F913" i="33"/>
  <c r="F912" i="33"/>
  <c r="F911" i="33"/>
  <c r="F910" i="33"/>
  <c r="E909" i="33"/>
  <c r="D909" i="33"/>
  <c r="F908" i="33"/>
  <c r="F907" i="33"/>
  <c r="F906" i="33"/>
  <c r="F905" i="33"/>
  <c r="F904" i="33"/>
  <c r="F903" i="33"/>
  <c r="F902" i="33"/>
  <c r="E894" i="33"/>
  <c r="D894" i="33"/>
  <c r="F893" i="33"/>
  <c r="F892" i="33"/>
  <c r="F891" i="33"/>
  <c r="F890" i="33"/>
  <c r="F889" i="33"/>
  <c r="F888" i="33"/>
  <c r="F887" i="33"/>
  <c r="E886" i="33"/>
  <c r="D886" i="33"/>
  <c r="F885" i="33"/>
  <c r="F884" i="33"/>
  <c r="F883" i="33"/>
  <c r="F882" i="33"/>
  <c r="F881" i="33"/>
  <c r="F880" i="33"/>
  <c r="F879" i="33"/>
  <c r="E878" i="33"/>
  <c r="D878" i="33"/>
  <c r="F877" i="33"/>
  <c r="F876" i="33"/>
  <c r="F875" i="33"/>
  <c r="F874" i="33"/>
  <c r="F873" i="33"/>
  <c r="F872" i="33"/>
  <c r="F871" i="33"/>
  <c r="E870" i="33"/>
  <c r="D870" i="33"/>
  <c r="F869" i="33"/>
  <c r="F868" i="33"/>
  <c r="F867" i="33"/>
  <c r="F866" i="33"/>
  <c r="F865" i="33"/>
  <c r="F864" i="33"/>
  <c r="F863" i="33"/>
  <c r="E862" i="33"/>
  <c r="D862" i="33"/>
  <c r="F861" i="33"/>
  <c r="F860" i="33"/>
  <c r="F859" i="33"/>
  <c r="F858" i="33"/>
  <c r="F857" i="33"/>
  <c r="F856" i="33"/>
  <c r="F855" i="33"/>
  <c r="E847" i="33"/>
  <c r="D847" i="33"/>
  <c r="F846" i="33"/>
  <c r="F845" i="33"/>
  <c r="F844" i="33"/>
  <c r="F843" i="33"/>
  <c r="F842" i="33"/>
  <c r="F841" i="33"/>
  <c r="F840" i="33"/>
  <c r="E839" i="33"/>
  <c r="D839" i="33"/>
  <c r="F838" i="33"/>
  <c r="F837" i="33"/>
  <c r="F836" i="33"/>
  <c r="F835" i="33"/>
  <c r="F834" i="33"/>
  <c r="F833" i="33"/>
  <c r="F832" i="33"/>
  <c r="E831" i="33"/>
  <c r="D831" i="33"/>
  <c r="F830" i="33"/>
  <c r="F829" i="33"/>
  <c r="F828" i="33"/>
  <c r="F827" i="33"/>
  <c r="F826" i="33"/>
  <c r="F825" i="33"/>
  <c r="F824" i="33"/>
  <c r="E823" i="33"/>
  <c r="D823" i="33"/>
  <c r="F822" i="33"/>
  <c r="F821" i="33"/>
  <c r="F820" i="33"/>
  <c r="F819" i="33"/>
  <c r="F818" i="33"/>
  <c r="F817" i="33"/>
  <c r="F816" i="33"/>
  <c r="E815" i="33"/>
  <c r="D815" i="33"/>
  <c r="F814" i="33"/>
  <c r="F813" i="33"/>
  <c r="F812" i="33"/>
  <c r="F811" i="33"/>
  <c r="F810" i="33"/>
  <c r="F809" i="33"/>
  <c r="F808" i="33"/>
  <c r="E800" i="33"/>
  <c r="D800" i="33"/>
  <c r="F799" i="33"/>
  <c r="F798" i="33"/>
  <c r="F797" i="33"/>
  <c r="F796" i="33"/>
  <c r="F795" i="33"/>
  <c r="F794" i="33"/>
  <c r="F793" i="33"/>
  <c r="E792" i="33"/>
  <c r="D792" i="33"/>
  <c r="F791" i="33"/>
  <c r="F790" i="33"/>
  <c r="F789" i="33"/>
  <c r="F788" i="33"/>
  <c r="F787" i="33"/>
  <c r="F786" i="33"/>
  <c r="F785" i="33"/>
  <c r="E784" i="33"/>
  <c r="D784" i="33"/>
  <c r="F783" i="33"/>
  <c r="F782" i="33"/>
  <c r="F781" i="33"/>
  <c r="F780" i="33"/>
  <c r="F779" i="33"/>
  <c r="F778" i="33"/>
  <c r="F777" i="33"/>
  <c r="E776" i="33"/>
  <c r="D776" i="33"/>
  <c r="F775" i="33"/>
  <c r="F774" i="33"/>
  <c r="F773" i="33"/>
  <c r="F772" i="33"/>
  <c r="F771" i="33"/>
  <c r="F770" i="33"/>
  <c r="F769" i="33"/>
  <c r="E768" i="33"/>
  <c r="D768" i="33"/>
  <c r="F767" i="33"/>
  <c r="F766" i="33"/>
  <c r="F765" i="33"/>
  <c r="F764" i="33"/>
  <c r="F763" i="33"/>
  <c r="F762" i="33"/>
  <c r="F761" i="33"/>
  <c r="E753" i="33"/>
  <c r="D753" i="33"/>
  <c r="F752" i="33"/>
  <c r="F751" i="33"/>
  <c r="F750" i="33"/>
  <c r="F749" i="33"/>
  <c r="F748" i="33"/>
  <c r="F747" i="33"/>
  <c r="F746" i="33"/>
  <c r="E745" i="33"/>
  <c r="D745" i="33"/>
  <c r="F744" i="33"/>
  <c r="F743" i="33"/>
  <c r="F742" i="33"/>
  <c r="F741" i="33"/>
  <c r="F740" i="33"/>
  <c r="F739" i="33"/>
  <c r="F738" i="33"/>
  <c r="E737" i="33"/>
  <c r="D737" i="33"/>
  <c r="F736" i="33"/>
  <c r="F735" i="33"/>
  <c r="F734" i="33"/>
  <c r="F733" i="33"/>
  <c r="F732" i="33"/>
  <c r="F731" i="33"/>
  <c r="F730" i="33"/>
  <c r="E729" i="33"/>
  <c r="D729" i="33"/>
  <c r="F728" i="33"/>
  <c r="F727" i="33"/>
  <c r="F726" i="33"/>
  <c r="F725" i="33"/>
  <c r="F724" i="33"/>
  <c r="F723" i="33"/>
  <c r="F722" i="33"/>
  <c r="E721" i="33"/>
  <c r="D721" i="33"/>
  <c r="F720" i="33"/>
  <c r="F719" i="33"/>
  <c r="F718" i="33"/>
  <c r="F717" i="33"/>
  <c r="F716" i="33"/>
  <c r="F715" i="33"/>
  <c r="F714" i="33"/>
  <c r="E706" i="33"/>
  <c r="D706" i="33"/>
  <c r="F705" i="33"/>
  <c r="F704" i="33"/>
  <c r="F703" i="33"/>
  <c r="F702" i="33"/>
  <c r="F701" i="33"/>
  <c r="F700" i="33"/>
  <c r="F699" i="33"/>
  <c r="E698" i="33"/>
  <c r="D698" i="33"/>
  <c r="F697" i="33"/>
  <c r="F696" i="33"/>
  <c r="F695" i="33"/>
  <c r="F694" i="33"/>
  <c r="F693" i="33"/>
  <c r="F692" i="33"/>
  <c r="F691" i="33"/>
  <c r="E690" i="33"/>
  <c r="D690" i="33"/>
  <c r="F689" i="33"/>
  <c r="F688" i="33"/>
  <c r="F687" i="33"/>
  <c r="F686" i="33"/>
  <c r="F685" i="33"/>
  <c r="F684" i="33"/>
  <c r="F683" i="33"/>
  <c r="E682" i="33"/>
  <c r="D682" i="33"/>
  <c r="F681" i="33"/>
  <c r="F680" i="33"/>
  <c r="F679" i="33"/>
  <c r="F678" i="33"/>
  <c r="F677" i="33"/>
  <c r="F676" i="33"/>
  <c r="F675" i="33"/>
  <c r="E674" i="33"/>
  <c r="D674" i="33"/>
  <c r="F673" i="33"/>
  <c r="F672" i="33"/>
  <c r="F671" i="33"/>
  <c r="F670" i="33"/>
  <c r="F669" i="33"/>
  <c r="F668" i="33"/>
  <c r="F667" i="33"/>
  <c r="E659" i="33"/>
  <c r="D659" i="33"/>
  <c r="F658" i="33"/>
  <c r="F657" i="33"/>
  <c r="F656" i="33"/>
  <c r="F655" i="33"/>
  <c r="F654" i="33"/>
  <c r="F653" i="33"/>
  <c r="F652" i="33"/>
  <c r="E651" i="33"/>
  <c r="D651" i="33"/>
  <c r="F650" i="33"/>
  <c r="F649" i="33"/>
  <c r="F648" i="33"/>
  <c r="F647" i="33"/>
  <c r="F646" i="33"/>
  <c r="F645" i="33"/>
  <c r="F644" i="33"/>
  <c r="E643" i="33"/>
  <c r="D643" i="33"/>
  <c r="F642" i="33"/>
  <c r="F641" i="33"/>
  <c r="F640" i="33"/>
  <c r="F639" i="33"/>
  <c r="F638" i="33"/>
  <c r="F637" i="33"/>
  <c r="F636" i="33"/>
  <c r="E635" i="33"/>
  <c r="D635" i="33"/>
  <c r="F634" i="33"/>
  <c r="F633" i="33"/>
  <c r="F632" i="33"/>
  <c r="F631" i="33"/>
  <c r="F630" i="33"/>
  <c r="F629" i="33"/>
  <c r="F628" i="33"/>
  <c r="E627" i="33"/>
  <c r="D627" i="33"/>
  <c r="F626" i="33"/>
  <c r="F625" i="33"/>
  <c r="F624" i="33"/>
  <c r="F623" i="33"/>
  <c r="F622" i="33"/>
  <c r="F621" i="33"/>
  <c r="F620" i="33"/>
  <c r="E612" i="33"/>
  <c r="D612" i="33"/>
  <c r="F611" i="33"/>
  <c r="F610" i="33"/>
  <c r="F609" i="33"/>
  <c r="F608" i="33"/>
  <c r="F607" i="33"/>
  <c r="F606" i="33"/>
  <c r="F605" i="33"/>
  <c r="E604" i="33"/>
  <c r="D604" i="33"/>
  <c r="F603" i="33"/>
  <c r="F602" i="33"/>
  <c r="F601" i="33"/>
  <c r="F600" i="33"/>
  <c r="F599" i="33"/>
  <c r="F598" i="33"/>
  <c r="F597" i="33"/>
  <c r="E596" i="33"/>
  <c r="D596" i="33"/>
  <c r="F595" i="33"/>
  <c r="F594" i="33"/>
  <c r="F593" i="33"/>
  <c r="F592" i="33"/>
  <c r="F591" i="33"/>
  <c r="F590" i="33"/>
  <c r="F589" i="33"/>
  <c r="E588" i="33"/>
  <c r="D588" i="33"/>
  <c r="F587" i="33"/>
  <c r="F586" i="33"/>
  <c r="F585" i="33"/>
  <c r="F584" i="33"/>
  <c r="F583" i="33"/>
  <c r="F582" i="33"/>
  <c r="F581" i="33"/>
  <c r="E580" i="33"/>
  <c r="D580" i="33"/>
  <c r="F579" i="33"/>
  <c r="F578" i="33"/>
  <c r="F577" i="33"/>
  <c r="F576" i="33"/>
  <c r="F575" i="33"/>
  <c r="F574" i="33"/>
  <c r="F573" i="33"/>
  <c r="E565" i="33"/>
  <c r="D565" i="33"/>
  <c r="F564" i="33"/>
  <c r="F563" i="33"/>
  <c r="F562" i="33"/>
  <c r="F561" i="33"/>
  <c r="F560" i="33"/>
  <c r="F559" i="33"/>
  <c r="F558" i="33"/>
  <c r="E557" i="33"/>
  <c r="D557" i="33"/>
  <c r="F556" i="33"/>
  <c r="F555" i="33"/>
  <c r="F554" i="33"/>
  <c r="F553" i="33"/>
  <c r="F552" i="33"/>
  <c r="F551" i="33"/>
  <c r="F550" i="33"/>
  <c r="E549" i="33"/>
  <c r="D549" i="33"/>
  <c r="F548" i="33"/>
  <c r="F547" i="33"/>
  <c r="F546" i="33"/>
  <c r="F545" i="33"/>
  <c r="F544" i="33"/>
  <c r="F543" i="33"/>
  <c r="F542" i="33"/>
  <c r="E541" i="33"/>
  <c r="D541" i="33"/>
  <c r="F540" i="33"/>
  <c r="F539" i="33"/>
  <c r="F538" i="33"/>
  <c r="F537" i="33"/>
  <c r="F536" i="33"/>
  <c r="F535" i="33"/>
  <c r="F534" i="33"/>
  <c r="E533" i="33"/>
  <c r="D533" i="33"/>
  <c r="F532" i="33"/>
  <c r="F531" i="33"/>
  <c r="F530" i="33"/>
  <c r="F529" i="33"/>
  <c r="F528" i="33"/>
  <c r="F527" i="33"/>
  <c r="F526" i="33"/>
  <c r="D333" i="33"/>
  <c r="E518" i="33"/>
  <c r="D518" i="33"/>
  <c r="F517" i="33"/>
  <c r="F516" i="33"/>
  <c r="F515" i="33"/>
  <c r="F514" i="33"/>
  <c r="F513" i="33"/>
  <c r="F512" i="33"/>
  <c r="F511" i="33"/>
  <c r="E510" i="33"/>
  <c r="D510" i="33"/>
  <c r="F509" i="33"/>
  <c r="F508" i="33"/>
  <c r="F507" i="33"/>
  <c r="F506" i="33"/>
  <c r="F505" i="33"/>
  <c r="F504" i="33"/>
  <c r="F503" i="33"/>
  <c r="E502" i="33"/>
  <c r="D502" i="33"/>
  <c r="F501" i="33"/>
  <c r="F500" i="33"/>
  <c r="F499" i="33"/>
  <c r="F498" i="33"/>
  <c r="F497" i="33"/>
  <c r="F496" i="33"/>
  <c r="F495" i="33"/>
  <c r="E494" i="33"/>
  <c r="D494" i="33"/>
  <c r="F493" i="33"/>
  <c r="F492" i="33"/>
  <c r="F491" i="33"/>
  <c r="F490" i="33"/>
  <c r="F489" i="33"/>
  <c r="F488" i="33"/>
  <c r="F487" i="33"/>
  <c r="E486" i="33"/>
  <c r="D486" i="33"/>
  <c r="F485" i="33"/>
  <c r="F484" i="33"/>
  <c r="F483" i="33"/>
  <c r="F482" i="33"/>
  <c r="F481" i="33"/>
  <c r="F480" i="33"/>
  <c r="F479" i="33"/>
  <c r="E471" i="33"/>
  <c r="D471" i="33"/>
  <c r="F470" i="33"/>
  <c r="F469" i="33"/>
  <c r="F468" i="33"/>
  <c r="F467" i="33"/>
  <c r="F466" i="33"/>
  <c r="F465" i="33"/>
  <c r="F464" i="33"/>
  <c r="E463" i="33"/>
  <c r="D463" i="33"/>
  <c r="F462" i="33"/>
  <c r="F461" i="33"/>
  <c r="F460" i="33"/>
  <c r="F459" i="33"/>
  <c r="F458" i="33"/>
  <c r="F457" i="33"/>
  <c r="F456" i="33"/>
  <c r="E455" i="33"/>
  <c r="D455" i="33"/>
  <c r="F454" i="33"/>
  <c r="F453" i="33"/>
  <c r="F452" i="33"/>
  <c r="F451" i="33"/>
  <c r="F450" i="33"/>
  <c r="F449" i="33"/>
  <c r="F448" i="33"/>
  <c r="E447" i="33"/>
  <c r="D447" i="33"/>
  <c r="F446" i="33"/>
  <c r="F445" i="33"/>
  <c r="F444" i="33"/>
  <c r="F443" i="33"/>
  <c r="F442" i="33"/>
  <c r="F441" i="33"/>
  <c r="F440" i="33"/>
  <c r="E439" i="33"/>
  <c r="D439" i="33"/>
  <c r="F438" i="33"/>
  <c r="F437" i="33"/>
  <c r="F436" i="33"/>
  <c r="F435" i="33"/>
  <c r="F434" i="33"/>
  <c r="F433" i="33"/>
  <c r="F432" i="33"/>
  <c r="E424" i="33"/>
  <c r="D424" i="33"/>
  <c r="F423" i="33"/>
  <c r="F422" i="33"/>
  <c r="F421" i="33"/>
  <c r="F420" i="33"/>
  <c r="F419" i="33"/>
  <c r="F418" i="33"/>
  <c r="F417" i="33"/>
  <c r="E416" i="33"/>
  <c r="D416" i="33"/>
  <c r="F415" i="33"/>
  <c r="F414" i="33"/>
  <c r="F413" i="33"/>
  <c r="F412" i="33"/>
  <c r="F411" i="33"/>
  <c r="F410" i="33"/>
  <c r="F409" i="33"/>
  <c r="E408" i="33"/>
  <c r="D408" i="33"/>
  <c r="F407" i="33"/>
  <c r="F406" i="33"/>
  <c r="F405" i="33"/>
  <c r="F404" i="33"/>
  <c r="F403" i="33"/>
  <c r="F402" i="33"/>
  <c r="F401" i="33"/>
  <c r="E400" i="33"/>
  <c r="D400" i="33"/>
  <c r="F399" i="33"/>
  <c r="F398" i="33"/>
  <c r="F397" i="33"/>
  <c r="F396" i="33"/>
  <c r="F395" i="33"/>
  <c r="F394" i="33"/>
  <c r="F393" i="33"/>
  <c r="E392" i="33"/>
  <c r="D392" i="33"/>
  <c r="F391" i="33"/>
  <c r="F390" i="33"/>
  <c r="F389" i="33"/>
  <c r="F388" i="33"/>
  <c r="F387" i="33"/>
  <c r="F386" i="33"/>
  <c r="F385" i="33"/>
  <c r="E377" i="33"/>
  <c r="D377" i="33"/>
  <c r="F376" i="33"/>
  <c r="F375" i="33"/>
  <c r="F374" i="33"/>
  <c r="F373" i="33"/>
  <c r="F372" i="33"/>
  <c r="F371" i="33"/>
  <c r="F370" i="33"/>
  <c r="E369" i="33"/>
  <c r="D369" i="33"/>
  <c r="F368" i="33"/>
  <c r="F367" i="33"/>
  <c r="F366" i="33"/>
  <c r="F365" i="33"/>
  <c r="F364" i="33"/>
  <c r="F363" i="33"/>
  <c r="F362" i="33"/>
  <c r="E361" i="33"/>
  <c r="D361" i="33"/>
  <c r="F360" i="33"/>
  <c r="F359" i="33"/>
  <c r="F358" i="33"/>
  <c r="F357" i="33"/>
  <c r="F356" i="33"/>
  <c r="F355" i="33"/>
  <c r="F354" i="33"/>
  <c r="E353" i="33"/>
  <c r="D353" i="33"/>
  <c r="F352" i="33"/>
  <c r="F351" i="33"/>
  <c r="F350" i="33"/>
  <c r="F349" i="33"/>
  <c r="F348" i="33"/>
  <c r="F347" i="33"/>
  <c r="F346" i="33"/>
  <c r="E345" i="33"/>
  <c r="D345" i="33"/>
  <c r="F344" i="33"/>
  <c r="F343" i="33"/>
  <c r="F342" i="33"/>
  <c r="F341" i="33"/>
  <c r="F340" i="33"/>
  <c r="F339" i="33"/>
  <c r="F338" i="33"/>
  <c r="E330" i="33"/>
  <c r="D330" i="33"/>
  <c r="F329" i="33"/>
  <c r="F328" i="33"/>
  <c r="F327" i="33"/>
  <c r="F326" i="33"/>
  <c r="F325" i="33"/>
  <c r="F324" i="33"/>
  <c r="F323" i="33"/>
  <c r="E322" i="33"/>
  <c r="D322" i="33"/>
  <c r="F321" i="33"/>
  <c r="F320" i="33"/>
  <c r="F319" i="33"/>
  <c r="F318" i="33"/>
  <c r="F317" i="33"/>
  <c r="F316" i="33"/>
  <c r="F315" i="33"/>
  <c r="E314" i="33"/>
  <c r="D314" i="33"/>
  <c r="F313" i="33"/>
  <c r="F312" i="33"/>
  <c r="F311" i="33"/>
  <c r="F310" i="33"/>
  <c r="F309" i="33"/>
  <c r="F308" i="33"/>
  <c r="F307" i="33"/>
  <c r="E306" i="33"/>
  <c r="D306" i="33"/>
  <c r="F305" i="33"/>
  <c r="F304" i="33"/>
  <c r="F303" i="33"/>
  <c r="F302" i="33"/>
  <c r="F301" i="33"/>
  <c r="F300" i="33"/>
  <c r="F299" i="33"/>
  <c r="E298" i="33"/>
  <c r="D298" i="33"/>
  <c r="F297" i="33"/>
  <c r="F296" i="33"/>
  <c r="F295" i="33"/>
  <c r="F294" i="33"/>
  <c r="F293" i="33"/>
  <c r="F292" i="33"/>
  <c r="F291" i="33"/>
  <c r="E989" i="33" l="1"/>
  <c r="F988" i="33"/>
  <c r="G248" i="49" s="1"/>
  <c r="D989" i="33"/>
  <c r="F706" i="33"/>
  <c r="G194" i="49" s="1"/>
  <c r="E754" i="33"/>
  <c r="F659" i="33"/>
  <c r="G185" i="49" s="1"/>
  <c r="F651" i="33"/>
  <c r="G184" i="49" s="1"/>
  <c r="E613" i="33"/>
  <c r="F596" i="33"/>
  <c r="G174" i="49" s="1"/>
  <c r="F604" i="33"/>
  <c r="G175" i="49" s="1"/>
  <c r="F674" i="33"/>
  <c r="G190" i="49" s="1"/>
  <c r="E566" i="33"/>
  <c r="D660" i="33"/>
  <c r="F541" i="33"/>
  <c r="G164" i="49" s="1"/>
  <c r="F549" i="33"/>
  <c r="G165" i="49" s="1"/>
  <c r="F870" i="33"/>
  <c r="G227" i="49" s="1"/>
  <c r="F878" i="33"/>
  <c r="G228" i="49" s="1"/>
  <c r="F815" i="33"/>
  <c r="G217" i="49" s="1"/>
  <c r="E848" i="33"/>
  <c r="F941" i="33"/>
  <c r="G239" i="49" s="1"/>
  <c r="E942" i="33"/>
  <c r="E801" i="33"/>
  <c r="F557" i="33"/>
  <c r="G166" i="49" s="1"/>
  <c r="F612" i="33"/>
  <c r="G176" i="49" s="1"/>
  <c r="D707" i="33"/>
  <c r="F768" i="33"/>
  <c r="G208" i="49" s="1"/>
  <c r="F823" i="33"/>
  <c r="G218" i="49" s="1"/>
  <c r="F886" i="33"/>
  <c r="G229" i="49" s="1"/>
  <c r="F471" i="33"/>
  <c r="G149" i="49" s="1"/>
  <c r="E707" i="33"/>
  <c r="D754" i="33"/>
  <c r="D801" i="33"/>
  <c r="F565" i="33"/>
  <c r="G167" i="49" s="1"/>
  <c r="F721" i="33"/>
  <c r="G199" i="49" s="1"/>
  <c r="F776" i="33"/>
  <c r="G209" i="49" s="1"/>
  <c r="F831" i="33"/>
  <c r="G219" i="49" s="1"/>
  <c r="F894" i="33"/>
  <c r="G230" i="49" s="1"/>
  <c r="F956" i="33"/>
  <c r="G244" i="49" s="1"/>
  <c r="F627" i="33"/>
  <c r="G181" i="49" s="1"/>
  <c r="E660" i="33"/>
  <c r="F682" i="33"/>
  <c r="G191" i="49" s="1"/>
  <c r="F729" i="33"/>
  <c r="G200" i="49" s="1"/>
  <c r="F737" i="33"/>
  <c r="G201" i="49" s="1"/>
  <c r="F784" i="33"/>
  <c r="G210" i="49" s="1"/>
  <c r="F792" i="33"/>
  <c r="G211" i="49" s="1"/>
  <c r="F839" i="33"/>
  <c r="G220" i="49" s="1"/>
  <c r="F909" i="33"/>
  <c r="G235" i="49" s="1"/>
  <c r="D942" i="33"/>
  <c r="F964" i="33"/>
  <c r="G245" i="49" s="1"/>
  <c r="D472" i="33"/>
  <c r="F580" i="33"/>
  <c r="G172" i="49" s="1"/>
  <c r="F635" i="33"/>
  <c r="G182" i="49" s="1"/>
  <c r="F690" i="33"/>
  <c r="G192" i="49" s="1"/>
  <c r="F745" i="33"/>
  <c r="G202" i="49" s="1"/>
  <c r="F800" i="33"/>
  <c r="G212" i="49" s="1"/>
  <c r="F847" i="33"/>
  <c r="G221" i="49" s="1"/>
  <c r="D895" i="33"/>
  <c r="D566" i="33"/>
  <c r="D613" i="33"/>
  <c r="E895" i="33"/>
  <c r="F917" i="33"/>
  <c r="G236" i="49" s="1"/>
  <c r="F972" i="33"/>
  <c r="G246" i="49" s="1"/>
  <c r="F980" i="33"/>
  <c r="G247" i="49" s="1"/>
  <c r="F533" i="33"/>
  <c r="G163" i="49" s="1"/>
  <c r="F588" i="33"/>
  <c r="G173" i="49" s="1"/>
  <c r="F643" i="33"/>
  <c r="G183" i="49" s="1"/>
  <c r="F698" i="33"/>
  <c r="G193" i="49" s="1"/>
  <c r="F753" i="33"/>
  <c r="G203" i="49" s="1"/>
  <c r="D848" i="33"/>
  <c r="F862" i="33"/>
  <c r="G226" i="49" s="1"/>
  <c r="F925" i="33"/>
  <c r="G237" i="49" s="1"/>
  <c r="F933" i="33"/>
  <c r="G238" i="49" s="1"/>
  <c r="F322" i="33"/>
  <c r="G121" i="49" s="1"/>
  <c r="F330" i="33"/>
  <c r="G122" i="49" s="1"/>
  <c r="D378" i="33"/>
  <c r="F400" i="33"/>
  <c r="G137" i="49" s="1"/>
  <c r="F408" i="33"/>
  <c r="G138" i="49" s="1"/>
  <c r="D519" i="33"/>
  <c r="E378" i="33"/>
  <c r="F416" i="33"/>
  <c r="G139" i="49" s="1"/>
  <c r="F486" i="33"/>
  <c r="G154" i="49" s="1"/>
  <c r="E519" i="33"/>
  <c r="F424" i="33"/>
  <c r="G140" i="49" s="1"/>
  <c r="F345" i="33"/>
  <c r="G127" i="49" s="1"/>
  <c r="F353" i="33"/>
  <c r="G128" i="49" s="1"/>
  <c r="F494" i="33"/>
  <c r="G155" i="49" s="1"/>
  <c r="D331" i="33"/>
  <c r="F439" i="33"/>
  <c r="G145" i="49" s="1"/>
  <c r="F502" i="33"/>
  <c r="G156" i="49" s="1"/>
  <c r="E331" i="33"/>
  <c r="F361" i="33"/>
  <c r="G129" i="49" s="1"/>
  <c r="F369" i="33"/>
  <c r="G130" i="49" s="1"/>
  <c r="F447" i="33"/>
  <c r="G146" i="49" s="1"/>
  <c r="E472" i="33"/>
  <c r="F510" i="33"/>
  <c r="G157" i="49" s="1"/>
  <c r="F298" i="33"/>
  <c r="G118" i="49" s="1"/>
  <c r="F306" i="33"/>
  <c r="G119" i="49" s="1"/>
  <c r="D425" i="33"/>
  <c r="F518" i="33"/>
  <c r="G158" i="49" s="1"/>
  <c r="F314" i="33"/>
  <c r="G120" i="49" s="1"/>
  <c r="F377" i="33"/>
  <c r="G131" i="49" s="1"/>
  <c r="F392" i="33"/>
  <c r="G136" i="49" s="1"/>
  <c r="E425" i="33"/>
  <c r="F455" i="33"/>
  <c r="G147" i="49" s="1"/>
  <c r="F463" i="33"/>
  <c r="G148" i="49" s="1"/>
  <c r="F989" i="33" l="1"/>
  <c r="F613" i="33"/>
  <c r="F519" i="33"/>
  <c r="F660" i="33"/>
  <c r="F472" i="33"/>
  <c r="F566" i="33"/>
  <c r="F895" i="33"/>
  <c r="F942" i="33"/>
  <c r="F801" i="33"/>
  <c r="F707" i="33"/>
  <c r="F848" i="33"/>
  <c r="F754" i="33"/>
  <c r="F425" i="33"/>
  <c r="F331" i="33"/>
  <c r="F378" i="33"/>
  <c r="H151" i="50" l="1"/>
  <c r="L12" i="32" l="1"/>
  <c r="D283" i="33" l="1"/>
  <c r="E283" i="33"/>
  <c r="F282" i="33"/>
  <c r="F281" i="33"/>
  <c r="F280" i="33"/>
  <c r="F279" i="33"/>
  <c r="F278" i="33"/>
  <c r="F277" i="33"/>
  <c r="F276" i="33"/>
  <c r="E275" i="33"/>
  <c r="F274" i="33"/>
  <c r="F273" i="33"/>
  <c r="F272" i="33"/>
  <c r="F271" i="33"/>
  <c r="F270" i="33"/>
  <c r="F269" i="33"/>
  <c r="F268" i="33"/>
  <c r="D267" i="33"/>
  <c r="E267" i="33"/>
  <c r="F266" i="33"/>
  <c r="F265" i="33"/>
  <c r="F264" i="33"/>
  <c r="F263" i="33"/>
  <c r="F262" i="33"/>
  <c r="F261" i="33"/>
  <c r="F260" i="33"/>
  <c r="D259" i="33"/>
  <c r="E259" i="33"/>
  <c r="F258" i="33"/>
  <c r="F257" i="33"/>
  <c r="F256" i="33"/>
  <c r="F255" i="33"/>
  <c r="F254" i="33"/>
  <c r="F253" i="33"/>
  <c r="F252" i="33"/>
  <c r="D251" i="33"/>
  <c r="E251" i="33"/>
  <c r="F250" i="33"/>
  <c r="F249" i="33"/>
  <c r="F248" i="33"/>
  <c r="F247" i="33"/>
  <c r="F246" i="33"/>
  <c r="F245" i="33"/>
  <c r="F244" i="33"/>
  <c r="D236" i="33"/>
  <c r="E236" i="33"/>
  <c r="F235" i="33"/>
  <c r="F234" i="33"/>
  <c r="F233" i="33"/>
  <c r="F232" i="33"/>
  <c r="F231" i="33"/>
  <c r="F230" i="33"/>
  <c r="F229" i="33"/>
  <c r="F227" i="33"/>
  <c r="F226" i="33"/>
  <c r="F225" i="33"/>
  <c r="F224" i="33"/>
  <c r="F223" i="33"/>
  <c r="F222" i="33"/>
  <c r="F221" i="33"/>
  <c r="D220" i="33"/>
  <c r="E220" i="33"/>
  <c r="F219" i="33"/>
  <c r="F218" i="33"/>
  <c r="F217" i="33"/>
  <c r="F216" i="33"/>
  <c r="F215" i="33"/>
  <c r="F214" i="33"/>
  <c r="F213" i="33"/>
  <c r="D212" i="33"/>
  <c r="E212" i="33"/>
  <c r="F211" i="33"/>
  <c r="F210" i="33"/>
  <c r="F209" i="33"/>
  <c r="F208" i="33"/>
  <c r="F207" i="33"/>
  <c r="F206" i="33"/>
  <c r="F205" i="33"/>
  <c r="E204" i="33"/>
  <c r="D204" i="33"/>
  <c r="D189" i="33"/>
  <c r="E189" i="33"/>
  <c r="F188" i="33"/>
  <c r="F187" i="33"/>
  <c r="F186" i="33"/>
  <c r="F185" i="33"/>
  <c r="F184" i="33"/>
  <c r="F183" i="33"/>
  <c r="F182" i="33"/>
  <c r="D181" i="33"/>
  <c r="E181" i="33"/>
  <c r="F180" i="33"/>
  <c r="F179" i="33"/>
  <c r="F178" i="33"/>
  <c r="F177" i="33"/>
  <c r="F176" i="33"/>
  <c r="F175" i="33"/>
  <c r="F174" i="33"/>
  <c r="F172" i="33"/>
  <c r="F171" i="33"/>
  <c r="F170" i="33"/>
  <c r="F169" i="33"/>
  <c r="F168" i="33"/>
  <c r="F167" i="33"/>
  <c r="F166" i="33"/>
  <c r="E173" i="33"/>
  <c r="D173" i="33"/>
  <c r="E165" i="33"/>
  <c r="D165" i="33"/>
  <c r="F164" i="33"/>
  <c r="F163" i="33"/>
  <c r="F162" i="33"/>
  <c r="F161" i="33"/>
  <c r="F160" i="33"/>
  <c r="F159" i="33"/>
  <c r="F158" i="33"/>
  <c r="F156" i="33"/>
  <c r="F155" i="33"/>
  <c r="F154" i="33"/>
  <c r="F153" i="33"/>
  <c r="F152" i="33"/>
  <c r="F151" i="33"/>
  <c r="F150" i="33"/>
  <c r="E157" i="33"/>
  <c r="D157" i="33"/>
  <c r="E142" i="33"/>
  <c r="D142" i="33"/>
  <c r="F141" i="33"/>
  <c r="F140" i="33"/>
  <c r="F139" i="33"/>
  <c r="F138" i="33"/>
  <c r="F137" i="33"/>
  <c r="F136" i="33"/>
  <c r="F135" i="33"/>
  <c r="D134" i="33"/>
  <c r="E134" i="33"/>
  <c r="F133" i="33"/>
  <c r="F132" i="33"/>
  <c r="F131" i="33"/>
  <c r="F130" i="33"/>
  <c r="F129" i="33"/>
  <c r="F128" i="33"/>
  <c r="F127" i="33"/>
  <c r="D126" i="33"/>
  <c r="E126" i="33"/>
  <c r="F125" i="33"/>
  <c r="F124" i="33"/>
  <c r="F123" i="33"/>
  <c r="F122" i="33"/>
  <c r="F121" i="33"/>
  <c r="F120" i="33"/>
  <c r="F119" i="33"/>
  <c r="D118" i="33"/>
  <c r="E118" i="33"/>
  <c r="F117" i="33"/>
  <c r="F116" i="33"/>
  <c r="F115" i="33"/>
  <c r="F114" i="33"/>
  <c r="F113" i="33"/>
  <c r="F112" i="33"/>
  <c r="F111" i="33"/>
  <c r="F109" i="33"/>
  <c r="F108" i="33"/>
  <c r="F107" i="33"/>
  <c r="F106" i="33"/>
  <c r="F105" i="33"/>
  <c r="F104" i="33"/>
  <c r="F103" i="33"/>
  <c r="E110" i="33"/>
  <c r="D110" i="33"/>
  <c r="F93" i="33"/>
  <c r="F92" i="33"/>
  <c r="F91" i="33"/>
  <c r="F90" i="33"/>
  <c r="F89" i="33"/>
  <c r="F88" i="33"/>
  <c r="D94" i="33"/>
  <c r="F85" i="33"/>
  <c r="F84" i="33"/>
  <c r="F83" i="33"/>
  <c r="F82" i="33"/>
  <c r="F81" i="33"/>
  <c r="F80" i="33"/>
  <c r="F79" i="33"/>
  <c r="E86" i="33"/>
  <c r="D86" i="33"/>
  <c r="F77" i="33"/>
  <c r="F76" i="33"/>
  <c r="F75" i="33"/>
  <c r="F74" i="33"/>
  <c r="F73" i="33"/>
  <c r="F72" i="33"/>
  <c r="F71" i="33"/>
  <c r="E78" i="33"/>
  <c r="D78" i="33"/>
  <c r="F68" i="33"/>
  <c r="F67" i="33"/>
  <c r="F66" i="33"/>
  <c r="F65" i="33"/>
  <c r="F64" i="33"/>
  <c r="F61" i="33"/>
  <c r="F60" i="33"/>
  <c r="F59" i="33"/>
  <c r="F58" i="33"/>
  <c r="F57" i="33"/>
  <c r="D143" i="33" l="1"/>
  <c r="F94" i="33"/>
  <c r="F70" i="33"/>
  <c r="F62" i="33"/>
  <c r="G73" i="49" s="1"/>
  <c r="H73" i="49" s="1"/>
  <c r="E95" i="33"/>
  <c r="F86" i="33"/>
  <c r="F118" i="33"/>
  <c r="G83" i="49" s="1"/>
  <c r="F275" i="33"/>
  <c r="G112" i="49" s="1"/>
  <c r="F283" i="33"/>
  <c r="G113" i="49" s="1"/>
  <c r="F78" i="33"/>
  <c r="E143" i="33"/>
  <c r="D95" i="33"/>
  <c r="F126" i="33"/>
  <c r="G84" i="49" s="1"/>
  <c r="F236" i="33"/>
  <c r="G104" i="49" s="1"/>
  <c r="F189" i="33"/>
  <c r="G95" i="49" s="1"/>
  <c r="F134" i="33"/>
  <c r="G85" i="49" s="1"/>
  <c r="E284" i="33"/>
  <c r="F142" i="33"/>
  <c r="G86" i="49" s="1"/>
  <c r="F228" i="33"/>
  <c r="G103" i="49" s="1"/>
  <c r="F110" i="33"/>
  <c r="G82" i="49" s="1"/>
  <c r="D190" i="33"/>
  <c r="F220" i="33"/>
  <c r="G102" i="49" s="1"/>
  <c r="F212" i="33"/>
  <c r="G101" i="49" s="1"/>
  <c r="E190" i="33"/>
  <c r="F165" i="33"/>
  <c r="G92" i="49" s="1"/>
  <c r="F181" i="33"/>
  <c r="G94" i="49" s="1"/>
  <c r="F157" i="33"/>
  <c r="G91" i="49" s="1"/>
  <c r="F267" i="33"/>
  <c r="G111" i="49" s="1"/>
  <c r="F251" i="33"/>
  <c r="G109" i="49" s="1"/>
  <c r="F259" i="33"/>
  <c r="G110" i="49" s="1"/>
  <c r="D284" i="33"/>
  <c r="F173" i="33"/>
  <c r="G93" i="49" s="1"/>
  <c r="F204" i="33"/>
  <c r="G100" i="49" s="1"/>
  <c r="F95" i="33" l="1"/>
  <c r="F143" i="33"/>
  <c r="F190" i="33"/>
  <c r="F284" i="33"/>
  <c r="F237" i="33"/>
  <c r="E228" i="33" l="1"/>
  <c r="E237" i="33" s="1"/>
  <c r="D228" i="33"/>
  <c r="D237" i="33" s="1"/>
  <c r="M48" i="16" l="1"/>
  <c r="M49" i="16" l="1"/>
  <c r="M50" i="16" s="1"/>
  <c r="M51" i="16" l="1"/>
  <c r="M52" i="1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Eppner Fanny</author>
  </authors>
  <commentList>
    <comment ref="H151" authorId="0" shapeId="0" xr:uid="{01EFF949-B470-4419-B2D7-9B0B32D962AA}">
      <text>
        <r>
          <rPr>
            <b/>
            <sz val="9"/>
            <color indexed="81"/>
            <rFont val="Tahoma"/>
            <family val="2"/>
          </rPr>
          <t>Eppner Fanny:</t>
        </r>
        <r>
          <rPr>
            <sz val="9"/>
            <color indexed="81"/>
            <rFont val="Tahoma"/>
            <family val="2"/>
          </rPr>
          <t xml:space="preserve">
Option pour obliger les gens à remplir tous les champs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Claude Thériault</author>
    <author xml:space="preserve"> </author>
    <author>Utilisateur Microsoft Office</author>
  </authors>
  <commentList>
    <comment ref="C10" authorId="0" shapeId="0" xr:uid="{C4E8A53C-A57F-41BB-B89C-272364B86BCE}">
      <text>
        <r>
          <rPr>
            <sz val="8"/>
            <color rgb="FF000000"/>
            <rFont val="Tahoma"/>
            <family val="34"/>
          </rPr>
          <t>Enter name of company</t>
        </r>
      </text>
    </comment>
    <comment ref="C11" authorId="1" shapeId="0" xr:uid="{11CA35BE-D9F4-481C-BC78-43E756EA4FE9}">
      <text>
        <r>
          <rPr>
            <sz val="8"/>
            <color rgb="FF000000"/>
            <rFont val="Tahoma"/>
            <family val="34"/>
          </rPr>
          <t>Enter name of contact person (Accounting)</t>
        </r>
      </text>
    </comment>
    <comment ref="G11" authorId="0" shapeId="0" xr:uid="{13C4F19A-4B6D-4133-8B0F-0504FBB22AFF}">
      <text>
        <r>
          <rPr>
            <sz val="8"/>
            <color rgb="FF000000"/>
            <rFont val="Tahoma"/>
            <family val="34"/>
          </rPr>
          <t>Enter tel. no. of contact person</t>
        </r>
        <r>
          <rPr>
            <sz val="8"/>
            <color rgb="FF000000"/>
            <rFont val="Arial"/>
            <family val="2"/>
            <scheme val="minor"/>
          </rPr>
          <t xml:space="preserve">
</t>
        </r>
        <r>
          <rPr>
            <sz val="8"/>
            <color rgb="FF000000"/>
            <rFont val="Tahoma"/>
            <family val="34"/>
          </rPr>
          <t>(E.g. 514 598-3030)</t>
        </r>
      </text>
    </comment>
    <comment ref="C12" authorId="1" shapeId="0" xr:uid="{6842D129-CBB4-4D8D-8A7A-13E3F5592C06}">
      <text>
        <r>
          <rPr>
            <sz val="8"/>
            <color rgb="FF000000"/>
            <rFont val="Tahoma"/>
            <family val="34"/>
          </rPr>
          <t xml:space="preserve">Enter address of company </t>
        </r>
        <r>
          <rPr>
            <sz val="8"/>
            <color rgb="FF000000"/>
            <rFont val="Arial"/>
            <family val="2"/>
            <scheme val="minor"/>
          </rPr>
          <t xml:space="preserve">
</t>
        </r>
        <r>
          <rPr>
            <sz val="8"/>
            <color rgb="FF000000"/>
            <rFont val="Tahoma"/>
            <family val="34"/>
          </rPr>
          <t>(E.g. 1717 du Havre)</t>
        </r>
      </text>
    </comment>
    <comment ref="C13" authorId="1" shapeId="0" xr:uid="{02A84D38-920D-49F8-BE85-E13F658477C4}">
      <text>
        <r>
          <rPr>
            <sz val="8"/>
            <color rgb="FF000000"/>
            <rFont val="Tahoma"/>
            <family val="34"/>
          </rPr>
          <t xml:space="preserve">Enter municipality &amp; province </t>
        </r>
        <r>
          <rPr>
            <sz val="8"/>
            <color rgb="FF000000"/>
            <rFont val="Arial"/>
            <family val="2"/>
            <scheme val="minor"/>
          </rPr>
          <t xml:space="preserve">
</t>
        </r>
        <r>
          <rPr>
            <sz val="8"/>
            <color rgb="FF000000"/>
            <rFont val="Tahoma"/>
            <family val="34"/>
          </rPr>
          <t>(E.g. Montréal, QC)</t>
        </r>
      </text>
    </comment>
    <comment ref="G13" authorId="0" shapeId="0" xr:uid="{0BE25A5D-3146-46F3-A508-221B5D299006}">
      <text>
        <r>
          <rPr>
            <sz val="8"/>
            <color rgb="FF000000"/>
            <rFont val="Tahoma"/>
            <family val="34"/>
          </rPr>
          <t>Enter fax no. of contact person</t>
        </r>
        <r>
          <rPr>
            <sz val="8"/>
            <color rgb="FF000000"/>
            <rFont val="Arial"/>
            <family val="2"/>
            <scheme val="minor"/>
          </rPr>
          <t xml:space="preserve">
</t>
        </r>
        <r>
          <rPr>
            <sz val="8"/>
            <color rgb="FF000000"/>
            <rFont val="Tahoma"/>
            <family val="34"/>
          </rPr>
          <t>(E.g. 514 598-3030)</t>
        </r>
      </text>
    </comment>
    <comment ref="C14" authorId="1" shapeId="0" xr:uid="{9109998A-63E0-439B-BADB-83D2D23B1F6A}">
      <text>
        <r>
          <rPr>
            <sz val="8"/>
            <color rgb="FF000000"/>
            <rFont val="Tahoma"/>
            <family val="34"/>
          </rPr>
          <t>Enter postal code</t>
        </r>
        <r>
          <rPr>
            <sz val="8"/>
            <color rgb="FF000000"/>
            <rFont val="Arial"/>
            <family val="2"/>
            <scheme val="minor"/>
          </rPr>
          <t xml:space="preserve">
</t>
        </r>
        <r>
          <rPr>
            <sz val="8"/>
            <color rgb="FF000000"/>
            <rFont val="Tahoma"/>
            <family val="34"/>
          </rPr>
          <t>(E.g. H2K 2X3)</t>
        </r>
      </text>
    </comment>
    <comment ref="G24" authorId="2" shapeId="0" xr:uid="{1C42245F-E469-43F9-B1A8-BCDB987CF3FC}">
      <text>
        <r>
          <rPr>
            <sz val="8"/>
            <color rgb="FF000000"/>
            <rFont val="Arial"/>
            <family val="34"/>
          </rPr>
          <t>Enter account no. in format XXXX-XXXX-XXX</t>
        </r>
      </text>
    </comment>
    <comment ref="E33" authorId="2" shapeId="0" xr:uid="{29751A9F-3C1E-4886-A185-8F7C70F15953}">
      <text>
        <r>
          <rPr>
            <sz val="8"/>
            <color rgb="FF000000"/>
            <rFont val="Arial"/>
            <family val="34"/>
          </rPr>
          <t xml:space="preserve">PEXXX (Énergir file no.) </t>
        </r>
      </text>
    </comment>
    <comment ref="C36" authorId="1" shapeId="0" xr:uid="{ABCAAABF-C70C-41B2-BFFB-6C48FA5F6AF8}">
      <text>
        <r>
          <rPr>
            <sz val="8"/>
            <color rgb="FF000000"/>
            <rFont val="Tahoma"/>
            <family val="34"/>
          </rPr>
          <t>Enter address</t>
        </r>
        <r>
          <rPr>
            <sz val="8"/>
            <color rgb="FF000000"/>
            <rFont val="Arial"/>
            <family val="2"/>
            <scheme val="minor"/>
          </rPr>
          <t xml:space="preserve">
</t>
        </r>
        <r>
          <rPr>
            <sz val="8"/>
            <color rgb="FF000000"/>
            <rFont val="Tahoma"/>
            <family val="34"/>
          </rPr>
          <t>(E.g. 1717, du Havre)</t>
        </r>
      </text>
    </comment>
    <comment ref="C37" authorId="1" shapeId="0" xr:uid="{47A9A4BF-2978-42E7-BD55-A692434D25E1}">
      <text>
        <r>
          <rPr>
            <sz val="8"/>
            <color rgb="FF000000"/>
            <rFont val="Tahoma"/>
            <family val="34"/>
          </rPr>
          <t>Enter municipality &amp; province</t>
        </r>
        <r>
          <rPr>
            <sz val="8"/>
            <color rgb="FF000000"/>
            <rFont val="Arial"/>
            <family val="2"/>
            <scheme val="minor"/>
          </rPr>
          <t xml:space="preserve">
</t>
        </r>
        <r>
          <rPr>
            <sz val="8"/>
            <color rgb="FF000000"/>
            <rFont val="Tahoma"/>
            <family val="34"/>
          </rPr>
          <t>(E.g. Montréal, QC)</t>
        </r>
      </text>
    </comment>
    <comment ref="C38" authorId="1" shapeId="0" xr:uid="{4DE2D23E-D925-4D0B-8BAB-7BEE5F70D867}">
      <text>
        <r>
          <rPr>
            <sz val="8"/>
            <color rgb="FF000000"/>
            <rFont val="Tahoma"/>
            <family val="34"/>
          </rPr>
          <t>Enter postal code</t>
        </r>
        <r>
          <rPr>
            <sz val="8"/>
            <color rgb="FF000000"/>
            <rFont val="Arial"/>
            <family val="2"/>
            <scheme val="minor"/>
          </rPr>
          <t xml:space="preserve">
</t>
        </r>
        <r>
          <rPr>
            <sz val="8"/>
            <color rgb="FF000000"/>
            <rFont val="Tahoma"/>
            <family val="34"/>
          </rPr>
          <t xml:space="preserve">(E.g. H2K 2X3 </t>
        </r>
      </text>
    </comment>
    <comment ref="C41" authorId="2" shapeId="0" xr:uid="{DE1997AD-7C0D-41B9-B619-4378E5D9EF55}">
      <text>
        <r>
          <rPr>
            <sz val="8"/>
            <color rgb="FF000000"/>
            <rFont val="Arial"/>
            <family val="34"/>
          </rPr>
          <t>Give brief  description of work carried out</t>
        </r>
      </text>
    </comment>
    <comment ref="F49" authorId="2" shapeId="0" xr:uid="{B7014BFA-02BD-481F-9804-E0424F782BE3}">
      <text>
        <r>
          <rPr>
            <sz val="8"/>
            <color rgb="FF000000"/>
            <rFont val="Arial"/>
            <family val="34"/>
          </rPr>
          <t>Enter number</t>
        </r>
      </text>
    </comment>
    <comment ref="F50" authorId="2" shapeId="0" xr:uid="{55DF15D6-4E65-4367-936B-1AEC356B1E46}">
      <text>
        <r>
          <rPr>
            <sz val="8"/>
            <color rgb="FF000000"/>
            <rFont val="Arial"/>
            <family val="34"/>
          </rPr>
          <t>Enter number</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<sst xmlns="http://schemas.openxmlformats.org/spreadsheetml/2006/main" count="1337" uniqueCount="371">
  <si>
    <t>0. Explanations and Execution steps</t>
  </si>
  <si>
    <t>Feasibility studies</t>
  </si>
  <si>
    <t>Here are the major steps in the Feasibility Studies component.</t>
  </si>
  <si>
    <t>Please consult the Guide for more information on the following site:</t>
  </si>
  <si>
    <t xml:space="preserve"> </t>
  </si>
  <si>
    <t>1. Application for admissibility</t>
  </si>
  <si>
    <t>* Mandatory fields</t>
  </si>
  <si>
    <t>Section 1 – Identification of participant</t>
  </si>
  <si>
    <t>Customer identification</t>
  </si>
  <si>
    <r>
      <rPr>
        <sz val="10"/>
        <color rgb="FFED1D24"/>
        <rFont val="Arial"/>
        <family val="2"/>
        <scheme val="minor"/>
      </rPr>
      <t xml:space="preserve">* </t>
    </r>
    <r>
      <rPr>
        <sz val="10"/>
        <color rgb="FF002D5B"/>
        <rFont val="Arial"/>
        <family val="2"/>
        <scheme val="minor"/>
      </rPr>
      <t>Name of company:</t>
    </r>
  </si>
  <si>
    <r>
      <rPr>
        <sz val="10"/>
        <color rgb="FFED1D24"/>
        <rFont val="Arial"/>
        <family val="2"/>
        <scheme val="minor"/>
      </rPr>
      <t xml:space="preserve">* </t>
    </r>
    <r>
      <rPr>
        <sz val="10"/>
        <color rgb="FF002D5B"/>
        <rFont val="Arial"/>
        <family val="2"/>
        <scheme val="minor"/>
      </rPr>
      <t>Québec enterprise number (NEQ)(Entreprise Register):</t>
    </r>
  </si>
  <si>
    <r>
      <rPr>
        <sz val="10"/>
        <color rgb="FFED1D24"/>
        <rFont val="Arial"/>
        <family val="2"/>
        <scheme val="minor"/>
      </rPr>
      <t xml:space="preserve">* </t>
    </r>
    <r>
      <rPr>
        <sz val="10"/>
        <color rgb="FF002D5B"/>
        <rFont val="Arial"/>
        <family val="2"/>
        <scheme val="minor"/>
      </rPr>
      <t xml:space="preserve">Contact person:        </t>
    </r>
  </si>
  <si>
    <r>
      <rPr>
        <sz val="10"/>
        <color rgb="FFED1D24"/>
        <rFont val="Arial"/>
        <family val="2"/>
        <scheme val="minor"/>
      </rPr>
      <t xml:space="preserve">* </t>
    </r>
    <r>
      <rPr>
        <sz val="10"/>
        <color rgb="FF002D5B"/>
        <rFont val="Arial"/>
        <family val="2"/>
        <scheme val="minor"/>
      </rPr>
      <t xml:space="preserve">Title of resource person:                                                   </t>
    </r>
  </si>
  <si>
    <r>
      <rPr>
        <sz val="10"/>
        <color rgb="FFED1D24"/>
        <rFont val="Arial"/>
        <family val="2"/>
        <scheme val="minor"/>
      </rPr>
      <t xml:space="preserve">* </t>
    </r>
    <r>
      <rPr>
        <sz val="10"/>
        <color rgb="FF002D5B"/>
        <rFont val="Arial"/>
        <family val="2"/>
        <scheme val="minor"/>
      </rPr>
      <t xml:space="preserve">Adresse de la personne-ressource :                                                             </t>
    </r>
  </si>
  <si>
    <r>
      <rPr>
        <sz val="10"/>
        <color rgb="FFED1D24"/>
        <rFont val="Arial"/>
        <family val="2"/>
        <scheme val="minor"/>
      </rPr>
      <t xml:space="preserve">* </t>
    </r>
    <r>
      <rPr>
        <sz val="10"/>
        <color rgb="FF002D5B"/>
        <rFont val="Arial"/>
        <family val="2"/>
        <scheme val="minor"/>
      </rPr>
      <t>Municipality:</t>
    </r>
  </si>
  <si>
    <r>
      <rPr>
        <sz val="10"/>
        <color rgb="FFED1D24"/>
        <rFont val="Arial"/>
        <family val="2"/>
        <scheme val="minor"/>
      </rPr>
      <t xml:space="preserve">* </t>
    </r>
    <r>
      <rPr>
        <sz val="10"/>
        <color rgb="FF002D5B"/>
        <rFont val="Arial"/>
        <family val="2"/>
        <scheme val="minor"/>
      </rPr>
      <t>Postal code:</t>
    </r>
  </si>
  <si>
    <r>
      <rPr>
        <sz val="10"/>
        <color rgb="FFED1D24"/>
        <rFont val="Arial"/>
        <family val="2"/>
        <scheme val="minor"/>
      </rPr>
      <t xml:space="preserve">* </t>
    </r>
    <r>
      <rPr>
        <sz val="10"/>
        <color rgb="FF002D5B"/>
        <rFont val="Arial"/>
        <family val="2"/>
        <scheme val="minor"/>
      </rPr>
      <t xml:space="preserve">Office telephone:                                         </t>
    </r>
  </si>
  <si>
    <t xml:space="preserve">  Cell number:                                                     </t>
  </si>
  <si>
    <r>
      <rPr>
        <sz val="10"/>
        <color rgb="FFED1D24"/>
        <rFont val="Arial"/>
        <family val="2"/>
        <scheme val="minor"/>
      </rPr>
      <t xml:space="preserve">* </t>
    </r>
    <r>
      <rPr>
        <sz val="10"/>
        <color rgb="FF002D5B"/>
        <rFont val="Arial"/>
        <family val="2"/>
        <scheme val="minor"/>
      </rPr>
      <t>E-mail:</t>
    </r>
  </si>
  <si>
    <t>Address of project facilities</t>
  </si>
  <si>
    <r>
      <rPr>
        <sz val="10"/>
        <color rgb="FFED1D24"/>
        <rFont val="Arial"/>
        <family val="2"/>
        <scheme val="minor"/>
      </rPr>
      <t xml:space="preserve">* </t>
    </r>
    <r>
      <rPr>
        <sz val="10"/>
        <color rgb="FF002D5B"/>
        <rFont val="Arial"/>
        <family val="2"/>
        <scheme val="minor"/>
      </rPr>
      <t>Number of buildings covered by the request:</t>
    </r>
  </si>
  <si>
    <t xml:space="preserve">    Building 1:</t>
  </si>
  <si>
    <r>
      <rPr>
        <sz val="10"/>
        <color rgb="FFED1D24"/>
        <rFont val="Arial"/>
        <family val="2"/>
        <scheme val="minor"/>
      </rPr>
      <t xml:space="preserve">  * </t>
    </r>
    <r>
      <rPr>
        <sz val="10"/>
        <color rgb="FF002D5B"/>
        <rFont val="Arial"/>
        <family val="2"/>
        <scheme val="minor"/>
      </rPr>
      <t>Name of building (or company):</t>
    </r>
  </si>
  <si>
    <r>
      <rPr>
        <sz val="10"/>
        <color rgb="FFED1D24"/>
        <rFont val="Arial"/>
        <family val="2"/>
        <scheme val="minor"/>
      </rPr>
      <t xml:space="preserve">  * </t>
    </r>
    <r>
      <rPr>
        <sz val="10"/>
        <color rgb="FF002D5B"/>
        <rFont val="Arial"/>
        <family val="2"/>
        <scheme val="minor"/>
      </rPr>
      <t>Type of construction:</t>
    </r>
  </si>
  <si>
    <t>&lt; choose &gt;</t>
  </si>
  <si>
    <r>
      <rPr>
        <sz val="10"/>
        <color rgb="FFED1D24"/>
        <rFont val="Arial"/>
        <family val="2"/>
        <scheme val="minor"/>
      </rPr>
      <t xml:space="preserve">  * </t>
    </r>
    <r>
      <rPr>
        <sz val="10"/>
        <color rgb="FF002D5B"/>
        <rFont val="Arial"/>
        <family val="2"/>
        <scheme val="minor"/>
      </rPr>
      <t>Énergir Account No. of building covered by the study:</t>
    </r>
  </si>
  <si>
    <r>
      <t xml:space="preserve">  * </t>
    </r>
    <r>
      <rPr>
        <sz val="10"/>
        <color rgb="FF002060"/>
        <rFont val="Arial"/>
        <family val="2"/>
        <scheme val="minor"/>
      </rPr>
      <t xml:space="preserve">Address of building: </t>
    </r>
    <r>
      <rPr>
        <sz val="10"/>
        <color rgb="FFFF0000"/>
        <rFont val="Arial"/>
        <family val="2"/>
        <scheme val="minor"/>
      </rPr>
      <t xml:space="preserve">                                               </t>
    </r>
  </si>
  <si>
    <r>
      <rPr>
        <sz val="10"/>
        <color rgb="FFED1D24"/>
        <rFont val="Arial"/>
        <family val="2"/>
        <scheme val="minor"/>
      </rPr>
      <t xml:space="preserve">  * </t>
    </r>
    <r>
      <rPr>
        <sz val="10"/>
        <color rgb="FF002D5B"/>
        <rFont val="Arial"/>
        <family val="2"/>
        <scheme val="minor"/>
      </rPr>
      <t>Municipality:</t>
    </r>
  </si>
  <si>
    <r>
      <rPr>
        <sz val="10"/>
        <color rgb="FFED1D24"/>
        <rFont val="Arial"/>
        <family val="2"/>
        <scheme val="minor"/>
      </rPr>
      <t xml:space="preserve">  * </t>
    </r>
    <r>
      <rPr>
        <sz val="10"/>
        <color rgb="FF002D5B"/>
        <rFont val="Arial"/>
        <family val="2"/>
        <scheme val="minor"/>
      </rPr>
      <t>Postal code:</t>
    </r>
  </si>
  <si>
    <r>
      <rPr>
        <sz val="10"/>
        <color rgb="FFED1D24"/>
        <rFont val="Arial"/>
        <family val="2"/>
        <scheme val="minor"/>
      </rPr>
      <t xml:space="preserve">* </t>
    </r>
    <r>
      <rPr>
        <sz val="10"/>
        <color rgb="FF002D5B"/>
        <rFont val="Arial"/>
        <family val="2"/>
        <scheme val="minor"/>
      </rPr>
      <t>Please select the situation that corresponds with your request:</t>
    </r>
    <r>
      <rPr>
        <vertAlign val="superscript"/>
        <sz val="10"/>
        <color rgb="FF002D5B"/>
        <rFont val="Arial"/>
        <family val="2"/>
        <scheme val="minor"/>
      </rPr>
      <t>1</t>
    </r>
    <r>
      <rPr>
        <sz val="10"/>
        <color rgb="FF002D5B"/>
        <rFont val="Arial"/>
        <family val="2"/>
        <scheme val="minor"/>
      </rPr>
      <t xml:space="preserve"> :</t>
    </r>
  </si>
  <si>
    <r>
      <rPr>
        <vertAlign val="superscript"/>
        <sz val="8"/>
        <color rgb="FF002060"/>
        <rFont val="Arial"/>
        <family val="2"/>
        <scheme val="minor"/>
      </rPr>
      <t>1</t>
    </r>
    <r>
      <rPr>
        <sz val="8"/>
        <color rgb="FF002060"/>
        <rFont val="Arial"/>
        <family val="2"/>
        <scheme val="minor"/>
      </rPr>
      <t xml:space="preserve"> In the case of requests for multi-buildings or for one or several buildings that do not have an Énergir account number, only buildings for which the consumption of natural gas can be metered individually may be included in the grant request.  </t>
    </r>
  </si>
  <si>
    <r>
      <rPr>
        <sz val="10"/>
        <color rgb="FFFF0000"/>
        <rFont val="Arial"/>
        <family val="2"/>
        <scheme val="minor"/>
      </rPr>
      <t>*</t>
    </r>
    <r>
      <rPr>
        <sz val="10"/>
        <color theme="1"/>
        <rFont val="Arial"/>
        <family val="2"/>
        <scheme val="minor"/>
      </rPr>
      <t xml:space="preserve"> For requests for multi-buildings, please describe your situation (delete the text given as an example and write your description): </t>
    </r>
  </si>
  <si>
    <t xml:space="preserve">Example 1: This request covers 12 buildings that belong to the X School Commission. Each building has its own address and its own Énergir account number.                                                                                                                                                                                                                                                                        Example 2: This request covers a boiler room that supplies 6 buildings with steam. Only the boiler room has an Énergir account number. As well as the boiler room, 4 of the 6 buildings are included in the request since their natural gas consumption can be metered individually. The other 2 buildings (which cannot be metered individually) are excluded from this grant request.  </t>
  </si>
  <si>
    <t>Additional buildings</t>
  </si>
  <si>
    <r>
      <rPr>
        <sz val="10"/>
        <color rgb="FFED1D24"/>
        <rFont val="Arial"/>
        <family val="2"/>
        <scheme val="minor"/>
      </rPr>
      <t xml:space="preserve">* </t>
    </r>
    <r>
      <rPr>
        <sz val="10"/>
        <color rgb="FF002D5B"/>
        <rFont val="Arial"/>
        <family val="2"/>
        <scheme val="minor"/>
      </rPr>
      <t xml:space="preserve">Name of building </t>
    </r>
  </si>
  <si>
    <r>
      <rPr>
        <sz val="10"/>
        <color rgb="FFED1D24"/>
        <rFont val="Arial"/>
        <family val="2"/>
        <scheme val="minor"/>
      </rPr>
      <t xml:space="preserve">* </t>
    </r>
    <r>
      <rPr>
        <sz val="10"/>
        <color rgb="FF002D5B"/>
        <rFont val="Arial"/>
        <family val="2"/>
        <scheme val="minor"/>
      </rPr>
      <t>Type of construction</t>
    </r>
  </si>
  <si>
    <r>
      <rPr>
        <sz val="10"/>
        <color rgb="FFED1D24"/>
        <rFont val="Arial"/>
        <family val="2"/>
        <scheme val="minor"/>
      </rPr>
      <t xml:space="preserve">* </t>
    </r>
    <r>
      <rPr>
        <sz val="10"/>
        <color rgb="FF002D5B"/>
        <rFont val="Arial"/>
        <family val="2"/>
        <scheme val="minor"/>
      </rPr>
      <t>Énergir Account No. 
(If applicable)</t>
    </r>
  </si>
  <si>
    <r>
      <t xml:space="preserve">* </t>
    </r>
    <r>
      <rPr>
        <sz val="10"/>
        <color rgb="FF002060"/>
        <rFont val="Arial"/>
        <family val="2"/>
        <scheme val="minor"/>
      </rPr>
      <t xml:space="preserve">Address of building </t>
    </r>
  </si>
  <si>
    <r>
      <rPr>
        <sz val="10"/>
        <color rgb="FFED1D24"/>
        <rFont val="Arial"/>
        <family val="2"/>
        <scheme val="minor"/>
      </rPr>
      <t xml:space="preserve">* </t>
    </r>
    <r>
      <rPr>
        <sz val="10"/>
        <color rgb="FF002D5B"/>
        <rFont val="Arial"/>
        <family val="2"/>
        <scheme val="minor"/>
      </rPr>
      <t>Municipality</t>
    </r>
  </si>
  <si>
    <r>
      <rPr>
        <sz val="10"/>
        <color rgb="FFED1D24"/>
        <rFont val="Arial"/>
        <family val="2"/>
        <scheme val="minor"/>
      </rPr>
      <t xml:space="preserve">* </t>
    </r>
    <r>
      <rPr>
        <sz val="10"/>
        <color rgb="FF002D5B"/>
        <rFont val="Arial"/>
        <family val="2"/>
        <scheme val="minor"/>
      </rPr>
      <t>Postal code</t>
    </r>
  </si>
  <si>
    <t>I confirm that every building included in this request has its own Énergir account number, or that its natural gas consumption can be metered individually:</t>
  </si>
  <si>
    <t>In the case of multi-buildings, record the number of additional buildings by clicking on the + in the left-hand margin.</t>
  </si>
  <si>
    <t>Identification of firm/engineer</t>
  </si>
  <si>
    <r>
      <rPr>
        <sz val="10"/>
        <color rgb="FFED1D24"/>
        <rFont val="Arial"/>
        <family val="2"/>
        <scheme val="minor"/>
      </rPr>
      <t xml:space="preserve">* </t>
    </r>
    <r>
      <rPr>
        <sz val="10"/>
        <color rgb="FF002D5B"/>
        <rFont val="Arial"/>
        <family val="2"/>
        <scheme val="minor"/>
      </rPr>
      <t>Person responsible (or measures analyzed by):</t>
    </r>
  </si>
  <si>
    <r>
      <rPr>
        <sz val="10"/>
        <color rgb="FFED1D24"/>
        <rFont val="Arial"/>
        <family val="2"/>
        <scheme val="minor"/>
      </rPr>
      <t xml:space="preserve">* </t>
    </r>
    <r>
      <rPr>
        <sz val="10"/>
        <color rgb="FF002D5B"/>
        <rFont val="Arial"/>
        <family val="2"/>
        <scheme val="minor"/>
      </rPr>
      <t xml:space="preserve">OIQ No. of person responsible:                                                              </t>
    </r>
  </si>
  <si>
    <r>
      <rPr>
        <sz val="10"/>
        <color rgb="FFED1D24"/>
        <rFont val="Arial"/>
        <family val="2"/>
        <scheme val="minor"/>
      </rPr>
      <t xml:space="preserve">* </t>
    </r>
    <r>
      <rPr>
        <sz val="10"/>
        <color rgb="FF002D5B"/>
        <rFont val="Arial"/>
        <family val="2"/>
        <scheme val="minor"/>
      </rPr>
      <t>Adresse postale de la firme/ingénieur :</t>
    </r>
  </si>
  <si>
    <r>
      <rPr>
        <sz val="10"/>
        <color rgb="FFED1D24"/>
        <rFont val="Arial"/>
        <family val="2"/>
        <scheme val="minor"/>
      </rPr>
      <t xml:space="preserve">* </t>
    </r>
    <r>
      <rPr>
        <sz val="10"/>
        <color rgb="FF002D5B"/>
        <rFont val="Arial"/>
        <family val="2"/>
        <scheme val="minor"/>
      </rPr>
      <t xml:space="preserve">Office telephone:                                 </t>
    </r>
  </si>
  <si>
    <r>
      <rPr>
        <sz val="10"/>
        <color rgb="FFED1D24"/>
        <rFont val="Arial"/>
        <family val="2"/>
        <scheme val="minor"/>
      </rPr>
      <t xml:space="preserve">  </t>
    </r>
    <r>
      <rPr>
        <sz val="10"/>
        <color rgb="FF002D5B"/>
        <rFont val="Arial"/>
        <family val="2"/>
        <scheme val="minor"/>
      </rPr>
      <t>Cell number:</t>
    </r>
  </si>
  <si>
    <t>Section 2 – Request for financial assistance</t>
  </si>
  <si>
    <r>
      <rPr>
        <sz val="10"/>
        <color rgb="FFFF0000"/>
        <rFont val="Arial (Corps)"/>
      </rPr>
      <t>*</t>
    </r>
    <r>
      <rPr>
        <sz val="10"/>
        <color theme="1"/>
        <rFont val="Arial (Corps)"/>
      </rPr>
      <t xml:space="preserve"> The customer hereby wishes to advise Énergir of his intention to have a technical-economic energy feasibility study conducted on the facilities, systems and buildings located at the service address indicated on Section 1 by the firm </t>
    </r>
  </si>
  <si>
    <t>(firme enregistrée)</t>
  </si>
  <si>
    <t>Proposal and scope of study</t>
  </si>
  <si>
    <r>
      <t xml:space="preserve">Please attach a copy of the proposal from the registered firm to this request for financial assistance. </t>
    </r>
    <r>
      <rPr>
        <sz val="10"/>
        <color rgb="FF002D5B"/>
        <rFont val="Arial"/>
        <family val="2"/>
        <scheme val="minor"/>
      </rPr>
      <t xml:space="preserve">It is understood that, the proposal, as well as the feasibility study, must respect the admissibility criteria and all the conditions of the financial assistance, as described in the </t>
    </r>
    <r>
      <rPr>
        <i/>
        <sz val="10"/>
        <color rgb="FF002D5B"/>
        <rFont val="Arial"/>
        <family val="2"/>
        <scheme val="minor"/>
      </rPr>
      <t>Participant’s Guide</t>
    </r>
    <r>
      <rPr>
        <sz val="10"/>
        <color rgb="FF002D5B"/>
        <rFont val="Arial"/>
        <family val="2"/>
        <scheme val="minor"/>
      </rPr>
      <t>.</t>
    </r>
  </si>
  <si>
    <t>Information on financial assistance from external sources</t>
  </si>
  <si>
    <t>The customer acknowledges having received and read a copy of the Guide and declares below any other organization that may be contributing to financing this same study.</t>
  </si>
  <si>
    <t>Name of organization</t>
  </si>
  <si>
    <t>Name of grant</t>
  </si>
  <si>
    <t>Amount ($)</t>
  </si>
  <si>
    <t>At the time of the request for payment, the customer must declare any amount of financial assistance received or expected to be received from other organizations related to this project.</t>
  </si>
  <si>
    <r>
      <rPr>
        <sz val="10"/>
        <color rgb="FFFF0000"/>
        <rFont val="Arial"/>
        <family val="2"/>
        <scheme val="minor"/>
      </rPr>
      <t>*</t>
    </r>
    <r>
      <rPr>
        <sz val="10"/>
        <color rgb="FF002D5B"/>
        <rFont val="Arial"/>
        <family val="2"/>
        <scheme val="minor"/>
      </rPr>
      <t xml:space="preserve">           The customer attests that no financial assistance has been received from EcoPerformance program to carry out the feasibility study.</t>
    </r>
  </si>
  <si>
    <r>
      <rPr>
        <sz val="10"/>
        <color rgb="FFFF0000"/>
        <rFont val="Arial"/>
        <family val="2"/>
        <scheme val="minor"/>
      </rPr>
      <t>*</t>
    </r>
    <r>
      <rPr>
        <sz val="10"/>
        <color rgb="FF002D5B"/>
        <rFont val="Arial"/>
        <family val="2"/>
        <scheme val="minor"/>
      </rPr>
      <t xml:space="preserve"> Has the work been completed?</t>
    </r>
  </si>
  <si>
    <t xml:space="preserve">Name of building </t>
  </si>
  <si>
    <t xml:space="preserve">The customer attests to not having received any financial assistance from Energy Transition Québec (TEQ) to carry out the feasibility study. 	</t>
  </si>
  <si>
    <t>Has the work been done?</t>
  </si>
  <si>
    <r>
      <t xml:space="preserve">In accordance with Step 1 of the </t>
    </r>
    <r>
      <rPr>
        <i/>
        <sz val="10"/>
        <color rgb="FF002D5B"/>
        <rFont val="Arial"/>
        <family val="2"/>
        <scheme val="minor"/>
      </rPr>
      <t>Participant’s Guide</t>
    </r>
    <r>
      <rPr>
        <sz val="10"/>
        <color rgb="FF002D5B"/>
        <rFont val="Arial"/>
        <family val="2"/>
        <scheme val="minor"/>
      </rPr>
      <t>, attached are:</t>
    </r>
  </si>
  <si>
    <t>Tab 1 (Request for admissibility);</t>
  </si>
  <si>
    <t>Complete offer of service from registered engineering firm;</t>
  </si>
  <si>
    <t>Tab 5 (Details of cost of internal resources), if applicable.</t>
  </si>
  <si>
    <r>
      <rPr>
        <sz val="10"/>
        <color rgb="FFFF0000"/>
        <rFont val="Arial"/>
        <family val="2"/>
        <scheme val="minor"/>
      </rPr>
      <t>*</t>
    </r>
    <r>
      <rPr>
        <sz val="10"/>
        <color rgb="FF002D5B"/>
        <rFont val="Arial"/>
        <family val="2"/>
        <scheme val="minor"/>
      </rPr>
      <t xml:space="preserve"> Name of customer’s company:</t>
    </r>
  </si>
  <si>
    <t>The customer declares that the information provided in all the documents submitted to get Énergir financial assistance is accurate and complete. The customer agrees that Énegir may check with other organizations likely to be participating financially in this project and to share information with them. The customer acknowledges that any false declaration may lead to a full repayment of the financial assistance paid by Énergir.</t>
  </si>
  <si>
    <r>
      <rPr>
        <sz val="10"/>
        <color rgb="FFFF0000"/>
        <rFont val="Arial"/>
        <family val="2"/>
        <scheme val="minor"/>
      </rPr>
      <t>*</t>
    </r>
    <r>
      <rPr>
        <sz val="10"/>
        <color rgb="FF002D5B"/>
        <rFont val="Arial"/>
        <family val="2"/>
        <scheme val="minor"/>
      </rPr>
      <t xml:space="preserve"> Name of customer’s contact person:</t>
    </r>
  </si>
  <si>
    <r>
      <rPr>
        <sz val="10"/>
        <color rgb="FFFF0000"/>
        <rFont val="Arial"/>
        <family val="2"/>
        <scheme val="minor"/>
      </rPr>
      <t>*</t>
    </r>
    <r>
      <rPr>
        <sz val="10"/>
        <color rgb="FF002D5B"/>
        <rFont val="Arial"/>
        <family val="2"/>
        <scheme val="minor"/>
      </rPr>
      <t xml:space="preserve"> Title:</t>
    </r>
  </si>
  <si>
    <r>
      <rPr>
        <sz val="10"/>
        <color rgb="FFFF0000"/>
        <rFont val="Arial"/>
        <family val="2"/>
        <scheme val="minor"/>
      </rPr>
      <t>*</t>
    </r>
    <r>
      <rPr>
        <sz val="10"/>
        <color rgb="FF002D5B"/>
        <rFont val="Arial"/>
        <family val="2"/>
        <scheme val="minor"/>
      </rPr>
      <t xml:space="preserve"> Date:</t>
    </r>
  </si>
  <si>
    <t>day /month /year</t>
  </si>
  <si>
    <t>For validation</t>
  </si>
  <si>
    <t>Number of field(s) that remain to completed on the form:</t>
  </si>
  <si>
    <r>
      <t xml:space="preserve">Send this form in Excel to: </t>
    </r>
    <r>
      <rPr>
        <b/>
        <u/>
        <sz val="14"/>
        <color theme="4"/>
        <rFont val="Arial (Corps)"/>
      </rPr>
      <t>energyefficiency@energir.com</t>
    </r>
  </si>
  <si>
    <t>This form must be sent by e-mail to Énergir by the participant, or the participant must be copied on the e-mail.</t>
  </si>
  <si>
    <t>Énergir reserves the right to modify the program or to end it at any time without advance notice.  
Énergir promises to handle the requests submitted within a time limit it judges reasonable.</t>
  </si>
  <si>
    <t>1. Demande d'admissibilité</t>
  </si>
  <si>
    <t>Études de faisabilité</t>
  </si>
  <si>
    <t>* Champs obligatoires</t>
  </si>
  <si>
    <r>
      <t>version n</t>
    </r>
    <r>
      <rPr>
        <sz val="5"/>
        <color theme="1"/>
        <rFont val="Calibri"/>
        <family val="2"/>
      </rPr>
      <t>°</t>
    </r>
    <r>
      <rPr>
        <sz val="5"/>
        <color theme="1"/>
        <rFont val="Arial"/>
        <family val="2"/>
        <scheme val="minor"/>
      </rPr>
      <t>1 2021-11</t>
    </r>
  </si>
  <si>
    <t>Section 1 – Identification du participant</t>
  </si>
  <si>
    <t>Identification du client :</t>
  </si>
  <si>
    <r>
      <rPr>
        <sz val="10"/>
        <color rgb="FFED1D24"/>
        <rFont val="Arial"/>
        <family val="2"/>
        <scheme val="minor"/>
      </rPr>
      <t xml:space="preserve">* </t>
    </r>
    <r>
      <rPr>
        <sz val="10"/>
        <color rgb="FF002D5B"/>
        <rFont val="Arial"/>
        <family val="2"/>
        <scheme val="minor"/>
      </rPr>
      <t>Nom de l’entreprise :</t>
    </r>
  </si>
  <si>
    <r>
      <rPr>
        <sz val="10"/>
        <color rgb="FFED1D24"/>
        <rFont val="Arial"/>
        <family val="2"/>
        <scheme val="minor"/>
      </rPr>
      <t xml:space="preserve">* </t>
    </r>
    <r>
      <rPr>
        <sz val="10"/>
        <color rgb="FF002D5B"/>
        <rFont val="Arial"/>
        <family val="2"/>
        <scheme val="minor"/>
      </rPr>
      <t>Numéro d’entreprise du Québec (NEQ) (registre des entreprises) :</t>
    </r>
  </si>
  <si>
    <r>
      <rPr>
        <sz val="10"/>
        <color rgb="FFED1D24"/>
        <rFont val="Arial"/>
        <family val="2"/>
        <scheme val="minor"/>
      </rPr>
      <t xml:space="preserve">* </t>
    </r>
    <r>
      <rPr>
        <sz val="10"/>
        <color rgb="FF002D5B"/>
        <rFont val="Arial"/>
        <family val="2"/>
        <scheme val="minor"/>
      </rPr>
      <t xml:space="preserve">Personne-ressource :                                                             </t>
    </r>
  </si>
  <si>
    <t>Fanny Eppner</t>
  </si>
  <si>
    <r>
      <rPr>
        <sz val="10"/>
        <color rgb="FFED1D24"/>
        <rFont val="Arial"/>
        <family val="2"/>
        <scheme val="minor"/>
      </rPr>
      <t xml:space="preserve">* </t>
    </r>
    <r>
      <rPr>
        <sz val="10"/>
        <color rgb="FF002D5B"/>
        <rFont val="Arial"/>
        <family val="2"/>
        <scheme val="minor"/>
      </rPr>
      <t xml:space="preserve">Titre de la personne-ressource :                                                             </t>
    </r>
  </si>
  <si>
    <t>Conseillère</t>
  </si>
  <si>
    <t>rue du Havre</t>
  </si>
  <si>
    <r>
      <rPr>
        <sz val="10"/>
        <color rgb="FFED1D24"/>
        <rFont val="Arial"/>
        <family val="2"/>
        <scheme val="minor"/>
      </rPr>
      <t xml:space="preserve">* </t>
    </r>
    <r>
      <rPr>
        <sz val="10"/>
        <color rgb="FF002060"/>
        <rFont val="Arial"/>
        <family val="2"/>
        <scheme val="minor"/>
      </rPr>
      <t>Ville</t>
    </r>
    <r>
      <rPr>
        <sz val="10"/>
        <color rgb="FF002D5B"/>
        <rFont val="Arial"/>
        <family val="2"/>
        <scheme val="minor"/>
      </rPr>
      <t xml:space="preserve"> :                                                             </t>
    </r>
  </si>
  <si>
    <t>Montréal</t>
  </si>
  <si>
    <r>
      <rPr>
        <sz val="10"/>
        <color rgb="FFED1D24"/>
        <rFont val="Arial"/>
        <family val="2"/>
        <scheme val="minor"/>
      </rPr>
      <t xml:space="preserve">* </t>
    </r>
    <r>
      <rPr>
        <sz val="10"/>
        <color rgb="FF002060"/>
        <rFont val="Arial"/>
        <family val="2"/>
        <scheme val="minor"/>
      </rPr>
      <t>C</t>
    </r>
    <r>
      <rPr>
        <sz val="10"/>
        <color rgb="FF002D5B"/>
        <rFont val="Arial"/>
        <family val="2"/>
        <scheme val="minor"/>
      </rPr>
      <t xml:space="preserve">ode postal :                                                             </t>
    </r>
  </si>
  <si>
    <t>J5A 1P2</t>
  </si>
  <si>
    <r>
      <rPr>
        <sz val="10"/>
        <color rgb="FFED1D24"/>
        <rFont val="Arial"/>
        <family val="2"/>
        <scheme val="minor"/>
      </rPr>
      <t xml:space="preserve">* </t>
    </r>
    <r>
      <rPr>
        <sz val="10"/>
        <color rgb="FF002D5B"/>
        <rFont val="Arial"/>
        <family val="2"/>
        <scheme val="minor"/>
      </rPr>
      <t xml:space="preserve">Téléphone bureau :                                                             </t>
    </r>
  </si>
  <si>
    <t>514 xxx</t>
  </si>
  <si>
    <t xml:space="preserve">  Téléphone cellulaire :                                                       </t>
  </si>
  <si>
    <r>
      <rPr>
        <sz val="10"/>
        <color rgb="FFED1D24"/>
        <rFont val="Arial"/>
        <family val="2"/>
        <scheme val="minor"/>
      </rPr>
      <t xml:space="preserve">* </t>
    </r>
    <r>
      <rPr>
        <sz val="10"/>
        <color rgb="FF002D5B"/>
        <rFont val="Arial"/>
        <family val="2"/>
        <scheme val="minor"/>
      </rPr>
      <t>Courriel :</t>
    </r>
  </si>
  <si>
    <t>fanny….</t>
  </si>
  <si>
    <t>Adresse des installations visées par le projet :</t>
  </si>
  <si>
    <r>
      <rPr>
        <sz val="10"/>
        <color rgb="FFED1D24"/>
        <rFont val="Arial"/>
        <family val="2"/>
        <scheme val="minor"/>
      </rPr>
      <t xml:space="preserve">* </t>
    </r>
    <r>
      <rPr>
        <sz val="10"/>
        <color rgb="FF002D5B"/>
        <rFont val="Arial"/>
        <family val="2"/>
        <scheme val="minor"/>
      </rPr>
      <t>Nombre de bâtiment visé par la demande :</t>
    </r>
  </si>
  <si>
    <r>
      <t>Bâtiment n°1</t>
    </r>
    <r>
      <rPr>
        <b/>
        <sz val="10"/>
        <color theme="0"/>
        <rFont val="Arial"/>
        <family val="2"/>
      </rPr>
      <t xml:space="preserve"> :</t>
    </r>
  </si>
  <si>
    <r>
      <rPr>
        <sz val="10"/>
        <color rgb="FFED1D24"/>
        <rFont val="Arial"/>
        <family val="2"/>
        <scheme val="minor"/>
      </rPr>
      <t xml:space="preserve">* </t>
    </r>
    <r>
      <rPr>
        <sz val="10"/>
        <color rgb="FF002D5B"/>
        <rFont val="Arial"/>
        <family val="2"/>
        <scheme val="minor"/>
      </rPr>
      <t>Nom du bâtiment :</t>
    </r>
  </si>
  <si>
    <t>Bâtiment 1</t>
  </si>
  <si>
    <r>
      <rPr>
        <sz val="10"/>
        <color rgb="FFED1D24"/>
        <rFont val="Arial"/>
        <family val="2"/>
        <scheme val="minor"/>
      </rPr>
      <t xml:space="preserve">* </t>
    </r>
    <r>
      <rPr>
        <sz val="10"/>
        <color rgb="FF002D5B"/>
        <rFont val="Arial"/>
        <family val="2"/>
        <scheme val="minor"/>
      </rPr>
      <t>Type de construction :</t>
    </r>
  </si>
  <si>
    <t>&lt; sélectionner &gt;</t>
  </si>
  <si>
    <r>
      <rPr>
        <sz val="10"/>
        <color rgb="FFED1D24"/>
        <rFont val="Arial"/>
        <family val="2"/>
        <scheme val="minor"/>
      </rPr>
      <t xml:space="preserve">* </t>
    </r>
    <r>
      <rPr>
        <sz val="10"/>
        <color rgb="FF002D5B"/>
        <rFont val="Arial"/>
        <family val="2"/>
        <scheme val="minor"/>
      </rPr>
      <t>Numéro de compte Énergir  :</t>
    </r>
  </si>
  <si>
    <t xml:space="preserve">      </t>
  </si>
  <si>
    <r>
      <t xml:space="preserve">* </t>
    </r>
    <r>
      <rPr>
        <sz val="10"/>
        <color rgb="FF002060"/>
        <rFont val="Arial"/>
        <family val="2"/>
        <scheme val="minor"/>
      </rPr>
      <t xml:space="preserve">Adresse du bâtiment visé par l'étude :  </t>
    </r>
    <r>
      <rPr>
        <sz val="10"/>
        <color rgb="FFFF0000"/>
        <rFont val="Arial"/>
        <family val="2"/>
        <scheme val="minor"/>
      </rPr>
      <t xml:space="preserve">                                                           </t>
    </r>
  </si>
  <si>
    <r>
      <rPr>
        <sz val="10"/>
        <color rgb="FFED1D24"/>
        <rFont val="Arial"/>
        <family val="2"/>
        <scheme val="minor"/>
      </rPr>
      <t xml:space="preserve">* </t>
    </r>
    <r>
      <rPr>
        <sz val="10"/>
        <color rgb="FF002D5B"/>
        <rFont val="Arial"/>
        <family val="2"/>
        <scheme val="minor"/>
      </rPr>
      <t>Ville :</t>
    </r>
  </si>
  <si>
    <r>
      <rPr>
        <sz val="10"/>
        <color rgb="FFED1D24"/>
        <rFont val="Arial"/>
        <family val="2"/>
        <scheme val="minor"/>
      </rPr>
      <t xml:space="preserve">* </t>
    </r>
    <r>
      <rPr>
        <sz val="10"/>
        <color rgb="FF002D5B"/>
        <rFont val="Arial"/>
        <family val="2"/>
        <scheme val="minor"/>
      </rPr>
      <t xml:space="preserve">Code postal : </t>
    </r>
  </si>
  <si>
    <t>J5A</t>
  </si>
  <si>
    <r>
      <t>Bâtiment n</t>
    </r>
    <r>
      <rPr>
        <b/>
        <sz val="10"/>
        <color theme="0"/>
        <rFont val="Calibri"/>
        <family val="2"/>
      </rPr>
      <t>°2</t>
    </r>
    <r>
      <rPr>
        <b/>
        <sz val="10"/>
        <color theme="0"/>
        <rFont val="Arial"/>
        <family val="2"/>
      </rPr>
      <t xml:space="preserve"> :</t>
    </r>
  </si>
  <si>
    <r>
      <t xml:space="preserve">* </t>
    </r>
    <r>
      <rPr>
        <sz val="10"/>
        <color rgb="FF002060"/>
        <rFont val="Arial"/>
        <family val="2"/>
        <scheme val="minor"/>
      </rPr>
      <t>Adresse du bâtiment visé par l'étude, si différente de l'adresse associée au n</t>
    </r>
    <r>
      <rPr>
        <sz val="10"/>
        <color rgb="FF002060"/>
        <rFont val="Calibri"/>
        <family val="2"/>
      </rPr>
      <t>°</t>
    </r>
    <r>
      <rPr>
        <sz val="10"/>
        <color rgb="FF002060"/>
        <rFont val="Arial"/>
        <family val="2"/>
        <scheme val="minor"/>
      </rPr>
      <t xml:space="preserve"> de compte :  </t>
    </r>
    <r>
      <rPr>
        <sz val="10"/>
        <color rgb="FFFF0000"/>
        <rFont val="Arial"/>
        <family val="2"/>
        <scheme val="minor"/>
      </rPr>
      <t xml:space="preserve">                                                           </t>
    </r>
  </si>
  <si>
    <r>
      <t xml:space="preserve">* </t>
    </r>
    <r>
      <rPr>
        <sz val="10"/>
        <color rgb="FF002060"/>
        <rFont val="Arial"/>
        <family val="2"/>
        <scheme val="minor"/>
      </rPr>
      <t>Si l'adresse est différente de celle associée au n</t>
    </r>
    <r>
      <rPr>
        <sz val="10"/>
        <color rgb="FF002060"/>
        <rFont val="Calibri"/>
        <family val="2"/>
      </rPr>
      <t>°</t>
    </r>
    <r>
      <rPr>
        <sz val="10"/>
        <color rgb="FF002060"/>
        <rFont val="Arial"/>
        <family val="2"/>
        <scheme val="minor"/>
      </rPr>
      <t xml:space="preserve"> de compte, veuillez justifier :  </t>
    </r>
    <r>
      <rPr>
        <sz val="10"/>
        <color rgb="FFFF0000"/>
        <rFont val="Arial"/>
        <family val="2"/>
        <scheme val="minor"/>
      </rPr>
      <t xml:space="preserve">                                                           </t>
    </r>
  </si>
  <si>
    <r>
      <t>Bâtiment n</t>
    </r>
    <r>
      <rPr>
        <b/>
        <sz val="10"/>
        <color theme="0"/>
        <rFont val="Calibri"/>
        <family val="2"/>
      </rPr>
      <t>°3</t>
    </r>
    <r>
      <rPr>
        <b/>
        <sz val="10"/>
        <color theme="0"/>
        <rFont val="Arial"/>
        <family val="2"/>
      </rPr>
      <t xml:space="preserve"> :</t>
    </r>
  </si>
  <si>
    <r>
      <t>Bâtiment n</t>
    </r>
    <r>
      <rPr>
        <b/>
        <sz val="10"/>
        <color theme="0"/>
        <rFont val="Calibri"/>
        <family val="2"/>
      </rPr>
      <t>°4</t>
    </r>
    <r>
      <rPr>
        <b/>
        <sz val="10"/>
        <color theme="0"/>
        <rFont val="Arial"/>
        <family val="2"/>
      </rPr>
      <t xml:space="preserve"> :</t>
    </r>
  </si>
  <si>
    <r>
      <t>Bâtiment n</t>
    </r>
    <r>
      <rPr>
        <b/>
        <sz val="10"/>
        <color theme="0"/>
        <rFont val="Calibri"/>
        <family val="2"/>
      </rPr>
      <t>°5</t>
    </r>
    <r>
      <rPr>
        <b/>
        <sz val="10"/>
        <color theme="0"/>
        <rFont val="Arial"/>
        <family val="2"/>
      </rPr>
      <t xml:space="preserve"> :</t>
    </r>
  </si>
  <si>
    <t>Pour les demandes multibâtiments, afficher des bâtiments supplémentaires en cliquant sur le + dans la marge de gauche.</t>
  </si>
  <si>
    <t>Identification de la firme/ingénieur :</t>
  </si>
  <si>
    <t>Énergir</t>
  </si>
  <si>
    <r>
      <rPr>
        <sz val="10"/>
        <color rgb="FFED1D24"/>
        <rFont val="Arial"/>
        <family val="2"/>
        <scheme val="minor"/>
      </rPr>
      <t xml:space="preserve">* </t>
    </r>
    <r>
      <rPr>
        <sz val="10"/>
        <color rgb="FF002D5B"/>
        <rFont val="Arial"/>
        <family val="2"/>
        <scheme val="minor"/>
      </rPr>
      <t xml:space="preserve">Personne responsable (ou mesures étudiées par) :                                                             </t>
    </r>
  </si>
  <si>
    <t>Fanny</t>
  </si>
  <si>
    <r>
      <rPr>
        <sz val="10"/>
        <color rgb="FFED1D24"/>
        <rFont val="Arial"/>
        <family val="2"/>
        <scheme val="minor"/>
      </rPr>
      <t xml:space="preserve">* </t>
    </r>
    <r>
      <rPr>
        <sz val="10"/>
        <color rgb="FF002D5B"/>
        <rFont val="Arial"/>
        <family val="2"/>
        <scheme val="minor"/>
      </rPr>
      <t xml:space="preserve">N° OIQ de la personne responsable :                                                             </t>
    </r>
  </si>
  <si>
    <r>
      <rPr>
        <sz val="10"/>
        <color rgb="FFED1D24"/>
        <rFont val="Arial"/>
        <family val="2"/>
        <scheme val="minor"/>
      </rPr>
      <t xml:space="preserve">* </t>
    </r>
    <r>
      <rPr>
        <sz val="10"/>
        <color rgb="FF002D5B"/>
        <rFont val="Arial"/>
        <family val="2"/>
        <scheme val="minor"/>
      </rPr>
      <t>Adresse postale :</t>
    </r>
  </si>
  <si>
    <t>Rue du Havre</t>
  </si>
  <si>
    <r>
      <rPr>
        <sz val="10"/>
        <color rgb="FFED1D24"/>
        <rFont val="Arial"/>
        <family val="2"/>
        <scheme val="minor"/>
      </rPr>
      <t xml:space="preserve">  </t>
    </r>
    <r>
      <rPr>
        <sz val="10"/>
        <color rgb="FF002D5B"/>
        <rFont val="Arial"/>
        <family val="2"/>
        <scheme val="minor"/>
      </rPr>
      <t xml:space="preserve">Téléphone cellulaire :                                                             </t>
    </r>
  </si>
  <si>
    <t>fanny…</t>
  </si>
  <si>
    <r>
      <rPr>
        <b/>
        <sz val="10"/>
        <color rgb="FFFFFFFF"/>
        <rFont val="Arial"/>
        <family val="2"/>
        <scheme val="minor"/>
      </rPr>
      <t>Section 2 – Consentement du participant</t>
    </r>
  </si>
  <si>
    <t>Section 2 - Demande d'aide financière</t>
  </si>
  <si>
    <r>
      <rPr>
        <sz val="10"/>
        <color rgb="FFFF0000"/>
        <rFont val="Arial"/>
        <family val="2"/>
        <scheme val="minor"/>
      </rPr>
      <t>*</t>
    </r>
    <r>
      <rPr>
        <sz val="10"/>
        <color rgb="FF002060"/>
        <rFont val="Arial"/>
        <family val="2"/>
        <scheme val="minor"/>
      </rPr>
      <t xml:space="preserve"> Par la présente, le client désire signifier à Énergir son intention de faire réaliser une étude de faisabilité énergétique technico-économique portant sur les installations, les systèmes et les bâtiments sis à ou aux adresse(s) de service indiquée à la section 1 ci-dessus, par la firme</t>
    </r>
  </si>
  <si>
    <t>Offre de service et portée de l'étude:</t>
  </si>
  <si>
    <r>
      <rPr>
        <b/>
        <sz val="10"/>
        <color rgb="FF002D5B"/>
        <rFont val="Arial"/>
        <family val="2"/>
        <scheme val="minor"/>
      </rPr>
      <t>Veuillez joindre une copie de l’offre de service de la firme enregistrée à cette demande d’aide financière.</t>
    </r>
    <r>
      <rPr>
        <sz val="10"/>
        <color rgb="FF002D5B"/>
        <rFont val="Arial"/>
        <family val="2"/>
        <scheme val="minor"/>
      </rPr>
      <t xml:space="preserve"> Il est entendu que, pour bénéficier de la subvention, l’offre de service ainsi que l’étude de faisabilité doivent respecter les critères d’admissibilité et toutes les conditions du volet du programme apparaissant dans le </t>
    </r>
    <r>
      <rPr>
        <i/>
        <sz val="10"/>
        <color rgb="FF002D5B"/>
        <rFont val="Arial"/>
        <family val="2"/>
        <scheme val="minor"/>
      </rPr>
      <t>Guide du participant</t>
    </r>
    <r>
      <rPr>
        <sz val="10"/>
        <color rgb="FF002D5B"/>
        <rFont val="Arial"/>
        <family val="2"/>
        <scheme val="minor"/>
      </rPr>
      <t xml:space="preserve">. </t>
    </r>
  </si>
  <si>
    <t>Information sur l'aide financière de source externe :</t>
  </si>
  <si>
    <t>Le client reconnaît avoir reçu copie et pris connaissance du Guide et déclare ci-après les autres organismes qui pourront contribuer au financement de cette même étude.</t>
  </si>
  <si>
    <t>Nom de l'organisme</t>
  </si>
  <si>
    <t>Nom du programme</t>
  </si>
  <si>
    <t>Montant ($)</t>
  </si>
  <si>
    <t xml:space="preserve">Le client devra déclarer, au moment de sa demande de versement, les montants d’aide financière qu’il a reçu et qu’il prévoit recevoir d’autres organismes dans le cadre de ce projet. </t>
  </si>
  <si>
    <r>
      <rPr>
        <sz val="10"/>
        <color rgb="FFFF0000"/>
        <rFont val="Arial"/>
        <family val="2"/>
        <scheme val="minor"/>
      </rPr>
      <t>*</t>
    </r>
    <r>
      <rPr>
        <sz val="10"/>
        <color rgb="FF002D5B"/>
        <rFont val="Arial"/>
        <family val="2"/>
        <scheme val="minor"/>
      </rPr>
      <t xml:space="preserve">         De plus, le client atteste qu’il n’a reçu ni ne recevra aucune aide financière de Transition Énergétique Québec (TEQ) pour la réalisation de l’étude de faisabilité.</t>
    </r>
  </si>
  <si>
    <r>
      <rPr>
        <sz val="10"/>
        <color rgb="FFFF0000"/>
        <rFont val="Arial"/>
        <family val="2"/>
        <scheme val="minor"/>
      </rPr>
      <t>*</t>
    </r>
    <r>
      <rPr>
        <sz val="10"/>
        <color rgb="FF002D5B"/>
        <rFont val="Arial"/>
        <family val="2"/>
        <scheme val="minor"/>
      </rPr>
      <t xml:space="preserve"> Est-ce que les travaux ont été complétés : </t>
    </r>
  </si>
  <si>
    <r>
      <t xml:space="preserve">Conformément à l’étape 1 du </t>
    </r>
    <r>
      <rPr>
        <i/>
        <sz val="10"/>
        <color rgb="FF002D5B"/>
        <rFont val="Arial"/>
        <family val="2"/>
        <scheme val="minor"/>
      </rPr>
      <t>Guide du participant</t>
    </r>
    <r>
      <rPr>
        <sz val="10"/>
        <color rgb="FF002D5B"/>
        <rFont val="Arial"/>
        <family val="2"/>
        <scheme val="minor"/>
      </rPr>
      <t>, je joins à la présente:</t>
    </r>
  </si>
  <si>
    <t>L'onglet 1 (Demande d'admissibilité) ;</t>
  </si>
  <si>
    <t>L'offre de service intégrale de la firme enregistrée.</t>
  </si>
  <si>
    <r>
      <rPr>
        <sz val="10"/>
        <color rgb="FFFF0000"/>
        <rFont val="Arial"/>
        <family val="2"/>
        <scheme val="minor"/>
      </rPr>
      <t>*</t>
    </r>
    <r>
      <rPr>
        <sz val="10"/>
        <color rgb="FF002D5B"/>
        <rFont val="Arial"/>
        <family val="2"/>
        <scheme val="minor"/>
      </rPr>
      <t xml:space="preserve"> Nom de l'entreprise cliente : </t>
    </r>
  </si>
  <si>
    <t>Le client déclare que les renseignements fournis dans tous les documents transmis sont exacts et complets. Le client accepte qu’Énergir fasse des validations auprès d’autres organismes susceptibles de participer financièrement à ce projet et partage l’information avec ces derniers. Le client reconnaît que toute fausse déclaration pourrait entraîner un remboursement intégral du montant de l’aide financière accordée par Énergir.</t>
  </si>
  <si>
    <r>
      <rPr>
        <sz val="10"/>
        <color rgb="FFFF0000"/>
        <rFont val="Arial"/>
        <family val="2"/>
        <scheme val="minor"/>
      </rPr>
      <t>*</t>
    </r>
    <r>
      <rPr>
        <sz val="10"/>
        <color rgb="FF002D5B"/>
        <rFont val="Arial"/>
        <family val="2"/>
        <scheme val="minor"/>
      </rPr>
      <t xml:space="preserve"> Nom de la personne-ressource client : </t>
    </r>
  </si>
  <si>
    <r>
      <rPr>
        <sz val="10"/>
        <color rgb="FFFF0000"/>
        <rFont val="Arial"/>
        <family val="2"/>
        <scheme val="minor"/>
      </rPr>
      <t>*</t>
    </r>
    <r>
      <rPr>
        <sz val="10"/>
        <color rgb="FF002D5B"/>
        <rFont val="Arial"/>
        <family val="2"/>
        <scheme val="minor"/>
      </rPr>
      <t xml:space="preserve"> Titre :</t>
    </r>
  </si>
  <si>
    <r>
      <rPr>
        <sz val="10"/>
        <color rgb="FFFF0000"/>
        <rFont val="Arial"/>
        <family val="2"/>
        <scheme val="minor"/>
      </rPr>
      <t>*</t>
    </r>
    <r>
      <rPr>
        <sz val="10"/>
        <color rgb="FF002D5B"/>
        <rFont val="Arial"/>
        <family val="2"/>
        <scheme val="minor"/>
      </rPr>
      <t xml:space="preserve"> Date :</t>
    </r>
  </si>
  <si>
    <t>jour / mois / année</t>
  </si>
  <si>
    <r>
      <rPr>
        <b/>
        <sz val="14"/>
        <color rgb="FF00B0F0"/>
        <rFont val="Arial"/>
        <family val="2"/>
        <scheme val="minor"/>
      </rPr>
      <t xml:space="preserve">Faire parvenir ce formulaire en format Excel à : </t>
    </r>
    <r>
      <rPr>
        <b/>
        <u/>
        <sz val="14"/>
        <color rgb="FF00B0F0"/>
        <rFont val="Arial"/>
        <family val="2"/>
        <scheme val="minor"/>
      </rPr>
      <t>efficaciteenergetique@energir.com</t>
    </r>
  </si>
  <si>
    <t>Le présent formulaire doit être envoyé par courriel à Énergir par le participant ou bien celui-ci doit être mis en copie conforme lors de l’envoi.</t>
  </si>
  <si>
    <t>Énergir se réserve le droit de modifier le programme ou d’y mettre fin en tout temps, sans préavis. Énergir n’est pas responsable du courrier perdu. Énergir s’engage à traiter les demandes qui lui sont soumises dans des délais qu’elle juge raisonnables.</t>
  </si>
  <si>
    <t>2. Detailed report of costs</t>
  </si>
  <si>
    <r>
      <rPr>
        <sz val="11"/>
        <color rgb="FFFF0000"/>
        <rFont val="Arial (Corps)"/>
      </rPr>
      <t>*</t>
    </r>
    <r>
      <rPr>
        <sz val="11"/>
        <color theme="1"/>
        <rFont val="Arial"/>
        <family val="2"/>
        <scheme val="minor"/>
      </rPr>
      <t xml:space="preserve"> Please indicate the file number(s) in the table below:</t>
    </r>
  </si>
  <si>
    <t xml:space="preserve">Name of project: </t>
  </si>
  <si>
    <t>File No.:</t>
  </si>
  <si>
    <t>Building 1:</t>
  </si>
  <si>
    <t>PE2XX-XXXX</t>
  </si>
  <si>
    <t>Building 2 (if applicable):</t>
  </si>
  <si>
    <t>Building 3 (if applicable):</t>
  </si>
  <si>
    <t>Building 4 (if applicable):</t>
  </si>
  <si>
    <t>Building 5 (if applicable):</t>
  </si>
  <si>
    <t>Building 6 (if applicable):</t>
  </si>
  <si>
    <t>Building 7 (if applicable):</t>
  </si>
  <si>
    <t>Building 8 (if applicable):</t>
  </si>
  <si>
    <t>Building 9 (if applicable):</t>
  </si>
  <si>
    <t>Building 10 (if applicable):</t>
  </si>
  <si>
    <t>Building 11 (if applicable):</t>
  </si>
  <si>
    <t>Building 12 (if applicable):</t>
  </si>
  <si>
    <t>Building 13 (if applicable):</t>
  </si>
  <si>
    <t>Building 14 (if applicable):</t>
  </si>
  <si>
    <t>Building 15 (if applicable):</t>
  </si>
  <si>
    <t>Building 16 (if applicable):</t>
  </si>
  <si>
    <t>Building 17 (if applicable):</t>
  </si>
  <si>
    <t>Building 18 (if applicable):</t>
  </si>
  <si>
    <t>Building 19 (if applicable):</t>
  </si>
  <si>
    <t>Building 20 (if applicable):</t>
  </si>
  <si>
    <t>The additional cost of the measure calculated in column 4 must be entered in Tab 3 (Summary of measures covered).</t>
  </si>
  <si>
    <t>Estimate of costs</t>
  </si>
  <si>
    <t>Description of measure</t>
  </si>
  <si>
    <t>Reference scenario</t>
  </si>
  <si>
    <t>Efficiency scenario</t>
  </si>
  <si>
    <t xml:space="preserve">Additional cost
of the measure </t>
  </si>
  <si>
    <t>Justification/Comments (DATECH)</t>
  </si>
  <si>
    <t>Please describe measures identified in the study</t>
  </si>
  <si>
    <t>Sub-total</t>
  </si>
  <si>
    <t>Total project costs</t>
  </si>
  <si>
    <t>Building 2:</t>
  </si>
  <si>
    <t>Building 3:</t>
  </si>
  <si>
    <t>Building 4:</t>
  </si>
  <si>
    <t>Building 5:</t>
  </si>
  <si>
    <t>Building 6:</t>
  </si>
  <si>
    <t>Building 7:</t>
  </si>
  <si>
    <t>Building 8:</t>
  </si>
  <si>
    <t>Building 9:</t>
  </si>
  <si>
    <t>Building 10:</t>
  </si>
  <si>
    <t>Building 11:</t>
  </si>
  <si>
    <t>Building 12:</t>
  </si>
  <si>
    <t>Building 13:</t>
  </si>
  <si>
    <t>Building 14:</t>
  </si>
  <si>
    <t>Building 15:</t>
  </si>
  <si>
    <t>Building 16:</t>
  </si>
  <si>
    <t>Building 17:</t>
  </si>
  <si>
    <t>Building 18:</t>
  </si>
  <si>
    <t>Building 19:</t>
  </si>
  <si>
    <t>Building 20:</t>
  </si>
  <si>
    <t>Énergir reserves the right to modify the program or to end it at any time without advance notice. Énergir promises to handle the requests submitted within a time limit it judges reasonable.</t>
  </si>
  <si>
    <t>3. Summary of measures covered by the request for financial assistance</t>
  </si>
  <si>
    <t>File No.</t>
  </si>
  <si>
    <t>Section 1 – Summary of measures covered by the request for financial assistance</t>
  </si>
  <si>
    <t>For customers covered by Rates D1 or D3* :</t>
  </si>
  <si>
    <t>Price of natural gas for calculating the grant</t>
  </si>
  <si>
    <t>Average of the last 12 months :</t>
  </si>
  <si>
    <t>A:</t>
  </si>
  <si>
    <r>
      <t>$/m</t>
    </r>
    <r>
      <rPr>
        <vertAlign val="superscript"/>
        <sz val="11"/>
        <color theme="1"/>
        <rFont val="Arial"/>
        <family val="2"/>
        <scheme val="minor"/>
      </rPr>
      <t>3</t>
    </r>
  </si>
  <si>
    <t xml:space="preserve">*Customers covered by Rates D1 and D3, who do not purchase network gas, must complete the following section. </t>
  </si>
  <si>
    <t>For customers covered by Rates D4 or D5 :</t>
  </si>
  <si>
    <t>Actual amounts paid</t>
  </si>
  <si>
    <t>Default amounts</t>
  </si>
  <si>
    <t>Transportation – Load-balancing - Inventory - Distribution</t>
  </si>
  <si>
    <t>Énergir bill</t>
  </si>
  <si>
    <r>
      <t>$/m</t>
    </r>
    <r>
      <rPr>
        <vertAlign val="superscript"/>
        <sz val="10"/>
        <color theme="1"/>
        <rFont val="Arial"/>
        <family val="2"/>
        <scheme val="minor"/>
      </rPr>
      <t>3</t>
    </r>
  </si>
  <si>
    <t>Supply</t>
  </si>
  <si>
    <t>Actual price paid</t>
  </si>
  <si>
    <t>Énergir price (posted online)</t>
  </si>
  <si>
    <t>SPEDE</t>
  </si>
  <si>
    <r>
      <t xml:space="preserve">Total </t>
    </r>
    <r>
      <rPr>
        <b/>
        <sz val="11"/>
        <color theme="1"/>
        <rFont val="Arial"/>
        <family val="2"/>
        <scheme val="minor"/>
      </rPr>
      <t>B</t>
    </r>
  </si>
  <si>
    <r>
      <t xml:space="preserve">Total </t>
    </r>
    <r>
      <rPr>
        <b/>
        <sz val="11"/>
        <color theme="1"/>
        <rFont val="Arial"/>
        <family val="2"/>
        <scheme val="minor"/>
      </rPr>
      <t>C</t>
    </r>
  </si>
  <si>
    <t>Description of efficiency scenario measure, along with number of measure as it appeared in the Feasibility Study</t>
  </si>
  <si>
    <r>
      <t xml:space="preserve">Annual amount of natural gas saved    
(m³)
</t>
    </r>
    <r>
      <rPr>
        <b/>
        <sz val="9"/>
        <color theme="2"/>
        <rFont val="Arial"/>
        <family val="2"/>
        <scheme val="minor"/>
      </rPr>
      <t>D</t>
    </r>
  </si>
  <si>
    <r>
      <t xml:space="preserve">Natural gas annual savings ($)
</t>
    </r>
    <r>
      <rPr>
        <b/>
        <sz val="9"/>
        <color theme="2"/>
        <rFont val="Arial"/>
        <family val="2"/>
        <scheme val="minor"/>
      </rPr>
      <t>(A), (B) or (C) x (D)</t>
    </r>
  </si>
  <si>
    <r>
      <t>Additional cost of efficiency scenario
measure ($)</t>
    </r>
    <r>
      <rPr>
        <vertAlign val="superscript"/>
        <sz val="9"/>
        <color rgb="FFFFFFFF"/>
        <rFont val="Arial"/>
        <family val="2"/>
        <scheme val="minor"/>
      </rPr>
      <t>1</t>
    </r>
  </si>
  <si>
    <r>
      <t>Payback
period</t>
    </r>
    <r>
      <rPr>
        <vertAlign val="superscript"/>
        <sz val="9"/>
        <color rgb="FFFFFFFF"/>
        <rFont val="Arial"/>
        <family val="2"/>
        <scheme val="minor"/>
      </rPr>
      <t>2</t>
    </r>
  </si>
  <si>
    <t>Total</t>
  </si>
  <si>
    <t>In the case of multiple buildings, record the number of additional buildings by clicking on the + in the left-hand margin.</t>
  </si>
  <si>
    <t>1- Enter the additional cost of the measure as declared under Tab 2 (Detailed report of costs).</t>
  </si>
  <si>
    <t>2- All measures, including those with a payback period of less than 1 year, should be listed.</t>
  </si>
  <si>
    <t xml:space="preserve">Section 2 – Estimate of amount of financial assistance for the feasibility study </t>
  </si>
  <si>
    <t>The amounts shown in this section are for information only and are calculated based on the information provided. Énergir will confirm the exact amount to the participant after analyzing the file. The participant may then send a bill to Énergir for the financial assistance to be paid.</t>
  </si>
  <si>
    <t xml:space="preserve">  Building 1:</t>
  </si>
  <si>
    <r>
      <rPr>
        <sz val="10"/>
        <color rgb="FFED1D24"/>
        <rFont val="Arial"/>
        <family val="2"/>
        <scheme val="minor"/>
      </rPr>
      <t xml:space="preserve">  * </t>
    </r>
    <r>
      <rPr>
        <sz val="10"/>
        <color rgb="FF002D5B"/>
        <rFont val="Arial"/>
        <family val="2"/>
        <scheme val="minor"/>
      </rPr>
      <t>Total cost for conducting the feasibility study before taxes ($):</t>
    </r>
  </si>
  <si>
    <r>
      <t>Estimate of maximum possible financial assistance for conducting the feasibility study, i.e., 50% of the cost of the study up to a maximum of $50,000</t>
    </r>
    <r>
      <rPr>
        <vertAlign val="superscript"/>
        <sz val="10"/>
        <color rgb="FF002D5B"/>
        <rFont val="Arial"/>
        <family val="2"/>
        <scheme val="minor"/>
      </rPr>
      <t>3</t>
    </r>
    <r>
      <rPr>
        <sz val="10"/>
        <color rgb="FF002D5B"/>
        <rFont val="Arial"/>
        <family val="2"/>
        <scheme val="minor"/>
      </rPr>
      <t>:</t>
    </r>
  </si>
  <si>
    <t>Building</t>
  </si>
  <si>
    <r>
      <rPr>
        <b/>
        <sz val="10"/>
        <color rgb="FFED1D24"/>
        <rFont val="Arial"/>
        <family val="2"/>
        <scheme val="minor"/>
      </rPr>
      <t xml:space="preserve">* </t>
    </r>
    <r>
      <rPr>
        <b/>
        <sz val="10"/>
        <color rgb="FF002D5B"/>
        <rFont val="Arial"/>
        <family val="2"/>
        <scheme val="minor"/>
      </rPr>
      <t>Total cost for conducting
the feasibility study before taxes ($):</t>
    </r>
  </si>
  <si>
    <t>Estimate of maximum possible financial assistance for conducting the feasibility study (50% of the cost of the study up to a maximum of $50,000)</t>
  </si>
  <si>
    <t>Maximum ceiling</t>
  </si>
  <si>
    <t>Estimate of total financial assistance (including all the buildings):</t>
  </si>
  <si>
    <t>Autorisation du client :</t>
  </si>
  <si>
    <t>Validation by engineer:</t>
  </si>
  <si>
    <t>I hereby authorize Énergir to use the information in this report for monitoring and evaluation
purposes. This information will remain strictly confidential.</t>
  </si>
  <si>
    <t>I certify that the calculations of energy savings are accurate and that the measures studied and/or implemented comply with the laws and regulations applicable in Québec.</t>
  </si>
  <si>
    <r>
      <rPr>
        <sz val="10"/>
        <color rgb="FFFF0000"/>
        <rFont val="Arial"/>
        <family val="2"/>
        <scheme val="minor"/>
      </rPr>
      <t>*</t>
    </r>
    <r>
      <rPr>
        <sz val="10"/>
        <color rgb="FF002D5B"/>
        <rFont val="Arial"/>
        <family val="2"/>
        <scheme val="minor"/>
      </rPr>
      <t xml:space="preserve"> Validation conducted by:</t>
    </r>
  </si>
  <si>
    <r>
      <rPr>
        <sz val="10"/>
        <color rgb="FFED1D24"/>
        <rFont val="Arial"/>
        <family val="2"/>
        <scheme val="minor"/>
      </rPr>
      <t xml:space="preserve">* </t>
    </r>
    <r>
      <rPr>
        <sz val="10"/>
        <color rgb="FF002D5B"/>
        <rFont val="Arial"/>
        <family val="2"/>
        <scheme val="minor"/>
      </rPr>
      <t>Name of customer’s contact person:</t>
    </r>
  </si>
  <si>
    <r>
      <rPr>
        <sz val="10"/>
        <color rgb="FFED1D24"/>
        <rFont val="Arial"/>
        <family val="2"/>
        <scheme val="minor"/>
      </rPr>
      <t xml:space="preserve">* </t>
    </r>
    <r>
      <rPr>
        <sz val="10"/>
        <color rgb="FF002D5B"/>
        <rFont val="Arial"/>
        <family val="2"/>
        <scheme val="minor"/>
      </rPr>
      <t>Date:</t>
    </r>
  </si>
  <si>
    <r>
      <rPr>
        <sz val="10"/>
        <color rgb="FFFF0000"/>
        <rFont val="Arial"/>
        <family val="2"/>
        <scheme val="minor"/>
      </rPr>
      <t>*</t>
    </r>
    <r>
      <rPr>
        <sz val="10"/>
        <color rgb="FF002D5B"/>
        <rFont val="Arial"/>
        <family val="2"/>
        <scheme val="minor"/>
      </rPr>
      <t xml:space="preserve"> Name of firm:</t>
    </r>
  </si>
  <si>
    <r>
      <rPr>
        <sz val="10"/>
        <color rgb="FFFF0000"/>
        <rFont val="Arial"/>
        <family val="2"/>
        <scheme val="minor"/>
      </rPr>
      <t>*</t>
    </r>
    <r>
      <rPr>
        <sz val="10"/>
        <color rgb="FF002D5B"/>
        <rFont val="Arial"/>
        <family val="2"/>
        <scheme val="minor"/>
      </rPr>
      <t xml:space="preserve"> OIQ no:</t>
    </r>
  </si>
  <si>
    <r>
      <rPr>
        <sz val="10"/>
        <color rgb="FFED1D24"/>
        <rFont val="Arial"/>
        <family val="2"/>
        <scheme val="minor"/>
      </rPr>
      <t xml:space="preserve">* </t>
    </r>
    <r>
      <rPr>
        <sz val="10"/>
        <color rgb="FF002D5B"/>
        <rFont val="Arial"/>
        <family val="2"/>
        <scheme val="minor"/>
      </rPr>
      <t>Title:</t>
    </r>
  </si>
  <si>
    <r>
      <rPr>
        <sz val="10"/>
        <color rgb="FFED1D24"/>
        <rFont val="Arial"/>
        <family val="2"/>
        <scheme val="minor"/>
      </rPr>
      <t xml:space="preserve">* </t>
    </r>
    <r>
      <rPr>
        <sz val="10"/>
        <color rgb="FF002D5B"/>
        <rFont val="Arial"/>
        <family val="2"/>
        <scheme val="minor"/>
      </rPr>
      <t>Énergir Account No:</t>
    </r>
  </si>
  <si>
    <t>This form must be sent by e-mail to Énergir by the simulator, or the simulator and the customer’s resource person must be copied on the e-mail.</t>
  </si>
  <si>
    <t>4. Request for payment of financial assistance</t>
  </si>
  <si>
    <t>Transmission form</t>
  </si>
  <si>
    <t>Documents and supporting documents for payment of financial assistance — Feasibility Studies</t>
  </si>
  <si>
    <t>I, the undersigned, declare that the feasibility study on the installations or buildings covered by file number</t>
  </si>
  <si>
    <t>(see letter approving request for financial assistance) has been conducted by the firm</t>
  </si>
  <si>
    <t>(registered firm in a complete and satisfactory manner)</t>
  </si>
  <si>
    <t>I also declare that I have received and expect to receive the following financial assistance from other organizations to conduct this same feasibility study:</t>
  </si>
  <si>
    <t>Amount received to date ($)</t>
  </si>
  <si>
    <t>Amount to be received ($)</t>
  </si>
  <si>
    <t>Total amount expected ($)</t>
  </si>
  <si>
    <t>I agree that Énergir may share information with these external organizations. I also agree that Énergir may revise the amount of financial assistance to take into account this external financial assistance.</t>
  </si>
  <si>
    <t xml:space="preserve">I, the undersigned, hereby declare that the feasibility study covering the installations or buildings related to the file number(s) shown in the table below (see letter of acceptance of request for </t>
  </si>
  <si>
    <t xml:space="preserve">financial assistance) was carried out by the </t>
  </si>
  <si>
    <t xml:space="preserve"> engineering firm. </t>
  </si>
  <si>
    <t>(firme enregistrée de façon complète et satisfaisante)</t>
  </si>
  <si>
    <t>I also declare below the financial assistance received, or expected to receive, from external organizations for carrying out the same feasibility study:</t>
  </si>
  <si>
    <t>Buildings</t>
  </si>
  <si>
    <t>File number</t>
  </si>
  <si>
    <t xml:space="preserve">I agree that Énergir may share information with the external organizations. I also agree that Énergir may revise the amount of financial assistance to take the external financial assistance into account. </t>
  </si>
  <si>
    <r>
      <t xml:space="preserve">In accordance with Step 4, the </t>
    </r>
    <r>
      <rPr>
        <i/>
        <sz val="10"/>
        <color rgb="FF002060"/>
        <rFont val="Arial"/>
        <family val="2"/>
        <scheme val="minor"/>
      </rPr>
      <t>Participant’s Guide</t>
    </r>
    <r>
      <rPr>
        <sz val="10"/>
        <color rgb="FF002060"/>
        <rFont val="Arial"/>
        <family val="2"/>
        <scheme val="minor"/>
      </rPr>
      <t>, I hereby enclose:</t>
    </r>
  </si>
  <si>
    <t xml:space="preserve">A complete copy of the final report of the feasibility study, signed by an engineer member of the OIQ, with the completion date indicated, as well as the identity of the professional who carried out or approved the report;  	</t>
  </si>
  <si>
    <t xml:space="preserve">A copy of the calculations, if not included in the study;	</t>
  </si>
  <si>
    <t xml:space="preserve">Tab 2 (Detailed report of costs)	</t>
  </si>
  <si>
    <t>Tab 3 (Summary of measures) including the identity of the professional who carried out or verified the study;</t>
  </si>
  <si>
    <t>Tab 4 (Request for payment);</t>
  </si>
  <si>
    <t>Tab 5 (Details of cost of internal resources), if applicable;</t>
  </si>
  <si>
    <t>A copy of invoice sent to the customer by the registered firm, representing the total cost of the feasibility study, plus applicable taxes (GST and QST).</t>
  </si>
  <si>
    <r>
      <rPr>
        <sz val="10"/>
        <color rgb="FFFF0000"/>
        <rFont val="Arial"/>
        <family val="2"/>
        <scheme val="minor"/>
      </rPr>
      <t>*</t>
    </r>
    <r>
      <rPr>
        <sz val="10"/>
        <color rgb="FF002D5B"/>
        <rFont val="Arial"/>
        <family val="2"/>
        <scheme val="minor"/>
      </rPr>
      <t xml:space="preserve"> Name of the customer’s company:</t>
    </r>
  </si>
  <si>
    <r>
      <rPr>
        <sz val="10"/>
        <color rgb="FFFF0000"/>
        <rFont val="Arial"/>
        <family val="2"/>
        <scheme val="minor"/>
      </rPr>
      <t>*</t>
    </r>
    <r>
      <rPr>
        <sz val="10"/>
        <color theme="1"/>
        <rFont val="Arial"/>
        <family val="2"/>
        <scheme val="minor"/>
      </rPr>
      <t xml:space="preserve"> Signed:</t>
    </r>
  </si>
  <si>
    <t>day / month / year</t>
  </si>
  <si>
    <r>
      <rPr>
        <sz val="10"/>
        <color rgb="FFFF0000"/>
        <rFont val="Arial"/>
        <family val="2"/>
        <scheme val="minor"/>
      </rPr>
      <t>*</t>
    </r>
    <r>
      <rPr>
        <sz val="10"/>
        <color rgb="FF002D5B"/>
        <rFont val="Arial"/>
        <family val="2"/>
        <scheme val="minor"/>
      </rPr>
      <t xml:space="preserve"> Énergir Account No:</t>
    </r>
  </si>
  <si>
    <r>
      <t xml:space="preserve">Send this form in Excel to: </t>
    </r>
    <r>
      <rPr>
        <b/>
        <u/>
        <sz val="14"/>
        <color rgb="FF00B0F0"/>
        <rFont val="Arial"/>
        <family val="2"/>
        <scheme val="minor"/>
      </rPr>
      <t>energyefficiency@energir.com</t>
    </r>
  </si>
  <si>
    <t>This form must be sent by e-mail to Énergir by the participant, or the participant must be copied on the e-mail.  The simulator must also be copied on the e-mail.</t>
  </si>
  <si>
    <t>5. Details of costs of internal resources (if applicable and upon Énergir approval)</t>
  </si>
  <si>
    <t>No PE</t>
  </si>
  <si>
    <t>Name of employee</t>
  </si>
  <si>
    <t>Profession</t>
  </si>
  <si>
    <t>OIQ No.</t>
  </si>
  <si>
    <t>Number of years of experience</t>
  </si>
  <si>
    <t>Job</t>
  </si>
  <si>
    <t>Work period
(dd-mm-yy to dd-mm-yy)</t>
  </si>
  <si>
    <t>Number of hours worked</t>
  </si>
  <si>
    <t>Hourly rate ($)</t>
  </si>
  <si>
    <t>Cost ($)</t>
  </si>
  <si>
    <t>A</t>
  </si>
  <si>
    <t>B</t>
  </si>
  <si>
    <t>A x B</t>
  </si>
  <si>
    <t>PST</t>
  </si>
  <si>
    <t>GST</t>
  </si>
  <si>
    <t>Customer authorization:</t>
  </si>
  <si>
    <t>INVOICE</t>
  </si>
  <si>
    <t>Invoice No.:</t>
  </si>
  <si>
    <t>Sender's contact details:</t>
  </si>
  <si>
    <t>Date:</t>
  </si>
  <si>
    <t>Tel.:</t>
  </si>
  <si>
    <t>Fax:</t>
  </si>
  <si>
    <t>Send to:</t>
  </si>
  <si>
    <t>1717, rue du Havre</t>
  </si>
  <si>
    <t>Montréal (Québec)</t>
  </si>
  <si>
    <t>H2K 2X3</t>
  </si>
  <si>
    <t>Énergir Account No.:</t>
  </si>
  <si>
    <t>Request for financial assistance</t>
  </si>
  <si>
    <t>for Energy Efficiency Program:</t>
  </si>
  <si>
    <t>Description</t>
  </si>
  <si>
    <t>Amount</t>
  </si>
  <si>
    <t>File No. PE:</t>
  </si>
  <si>
    <t>$</t>
  </si>
  <si>
    <t>Work carried out:</t>
  </si>
  <si>
    <t>Description of work:</t>
  </si>
  <si>
    <t>Sub-total    $</t>
  </si>
  <si>
    <t>PST account number:</t>
  </si>
  <si>
    <t>PST    $</t>
  </si>
  <si>
    <t>GST account number:</t>
  </si>
  <si>
    <t>GST    $</t>
  </si>
  <si>
    <t>Total taxes    $</t>
  </si>
  <si>
    <t>TOTAL    $</t>
  </si>
  <si>
    <t>Onglet 1</t>
  </si>
  <si>
    <t>Situation</t>
  </si>
  <si>
    <t xml:space="preserve">Multi-building request where every building has its own Énergir account number. </t>
  </si>
  <si>
    <t xml:space="preserve">Multi-building request where one or more buildings do not have an Énergir account number.  </t>
  </si>
  <si>
    <t>État du bâtiment</t>
  </si>
  <si>
    <t>New building</t>
  </si>
  <si>
    <t>Existing building</t>
  </si>
  <si>
    <t>Travaux terminés</t>
  </si>
  <si>
    <t>Yes</t>
  </si>
  <si>
    <t>No</t>
  </si>
  <si>
    <t>Multibâtiment</t>
  </si>
  <si>
    <t>Yes, I confirm</t>
  </si>
  <si>
    <t>No, I cannot confirm</t>
  </si>
  <si>
    <t>Aide TEQ</t>
  </si>
  <si>
    <t>Yes, I attest</t>
  </si>
  <si>
    <t>No, I cannot attest</t>
  </si>
  <si>
    <t>Onglet 3</t>
  </si>
  <si>
    <t>Source d'énergie</t>
  </si>
  <si>
    <t>Electricity (kWh)</t>
  </si>
  <si>
    <t>Heating oil (L)</t>
  </si>
  <si>
    <t>Propane (L)</t>
  </si>
  <si>
    <t>Confirmation</t>
  </si>
  <si>
    <t>Usage</t>
  </si>
  <si>
    <t>Process</t>
  </si>
  <si>
    <t>Combination</t>
  </si>
  <si>
    <t xml:space="preserve">Space heating </t>
  </si>
  <si>
    <t>Domestic hot water</t>
  </si>
  <si>
    <t>Ventilation</t>
  </si>
  <si>
    <r>
      <t>version n</t>
    </r>
    <r>
      <rPr>
        <sz val="5"/>
        <color theme="1"/>
        <rFont val="Calibri"/>
        <family val="2"/>
      </rPr>
      <t>°2</t>
    </r>
    <r>
      <rPr>
        <sz val="5"/>
        <color theme="1"/>
        <rFont val="Arial"/>
        <family val="2"/>
        <scheme val="minor"/>
      </rPr>
      <t xml:space="preserve"> 2023-11</t>
    </r>
  </si>
  <si>
    <t>https://energir.com/files/energir_common/import/Fichiers/Affaires/EE_Programmes/Etudes_et_aide/2023/GuideParticipant_Etudes-implantation_EN_2023-11.pdf</t>
  </si>
  <si>
    <r>
      <t xml:space="preserve">Annual electricity saved in kWh (if applicable) </t>
    </r>
    <r>
      <rPr>
        <vertAlign val="superscript"/>
        <sz val="9"/>
        <color rgb="FFFFFFFF"/>
        <rFont val="Arial"/>
        <family val="2"/>
        <scheme val="minor"/>
      </rPr>
      <t>3</t>
    </r>
  </si>
  <si>
    <t xml:space="preserve">4- Including contributions from external organizations, the portion payable by the customer must represent at least 25% of the costs related to the study.  </t>
  </si>
  <si>
    <t>3- For measures which result in savings of natural gas and electrcity. Do not include measures that increase electrcity consumption (such as heat pumps for example).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</si>
</sst>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 * #,##0.00_)\ &quot;$&quot;_ ;_ * \(#,##0.00\)\ &quot;$&quot;_ ;_ * &quot;-&quot;??_)\ &quot;$&quot;_ ;_ @_ "/>
    <numFmt numFmtId="164" formatCode="_(* #,##0.00_);_(* \(#,##0.00\);_(* &quot;-&quot;??_);_(@_)"/>
    <numFmt numFmtId="165" formatCode="_-* #,##0.00\ _$_-;_-* #,##0.00\ _$\-;_-* &quot;-&quot;??\ _$_-;_-@_-"/>
    <numFmt numFmtId="166" formatCode="yyyy/mm/dd;@"/>
    <numFmt numFmtId="167" formatCode="#,##0.00\ _$"/>
    <numFmt numFmtId="168" formatCode="_ * #,##0.0_)\ _$_ ;_ * \(#,##0.0\)\ _$_ ;_ * &quot;-&quot;??_)\ _$_ ;_ @_ "/>
    <numFmt numFmtId="169" formatCode="#,##0.00\ &quot;$&quot;"/>
    <numFmt numFmtId="170" formatCode="_ * #,##0_)\ &quot;$&quot;_ ;_ * \(#,##0\)\ &quot;$&quot;_ ;_ * &quot;-&quot;??_)\ &quot;$&quot;_ ;_ @_ "/>
    <numFmt numFmtId="171" formatCode="#,##0\ &quot;$&quot;"/>
    <numFmt numFmtId="172" formatCode="[$$-1009]#,##0.00"/>
    <numFmt numFmtId="173" formatCode="_-[$$-1009]* #,##0.00_-;\-[$$-1009]* #,##0.00_-;_-[$$-1009]* &quot;-&quot;??_-;_-@_-"/>
    <numFmt numFmtId="174" formatCode="#,##0&quot; kWh&quot;"/>
  </numFmts>
  <fonts count="103">
    <font>
      <sz val="11"/>
      <color theme="1"/>
      <name val="Arial"/>
      <family val="2"/>
      <scheme val="minor"/>
    </font>
    <font>
      <sz val="11"/>
      <color theme="1"/>
      <name val="Arial"/>
      <family val="2"/>
      <scheme val="minor"/>
    </font>
    <font>
      <sz val="11"/>
      <color rgb="FFFF0000"/>
      <name val="Arial"/>
      <family val="2"/>
      <scheme val="minor"/>
    </font>
    <font>
      <b/>
      <sz val="16"/>
      <color theme="1"/>
      <name val="Arial"/>
      <family val="2"/>
      <scheme val="minor"/>
    </font>
    <font>
      <b/>
      <sz val="20"/>
      <color rgb="FF004070"/>
      <name val="Arial"/>
      <family val="2"/>
      <scheme val="minor"/>
    </font>
    <font>
      <sz val="10"/>
      <color rgb="FF002855"/>
      <name val="Arial"/>
      <family val="2"/>
      <scheme val="minor"/>
    </font>
    <font>
      <sz val="10"/>
      <color rgb="FF000000"/>
      <name val="Arial"/>
      <family val="2"/>
      <scheme val="minor"/>
    </font>
    <font>
      <b/>
      <sz val="20"/>
      <color rgb="FF002855"/>
      <name val="Arial"/>
      <family val="2"/>
      <scheme val="minor"/>
    </font>
    <font>
      <b/>
      <sz val="10"/>
      <name val="Arial"/>
      <family val="2"/>
      <scheme val="minor"/>
    </font>
    <font>
      <b/>
      <sz val="10"/>
      <color rgb="FFFFFFFF"/>
      <name val="Arial"/>
      <family val="2"/>
      <scheme val="minor"/>
    </font>
    <font>
      <b/>
      <sz val="10"/>
      <color rgb="FF002D5B"/>
      <name val="Arial"/>
      <family val="2"/>
      <scheme val="minor"/>
    </font>
    <font>
      <sz val="10"/>
      <name val="Arial"/>
      <family val="2"/>
      <scheme val="minor"/>
    </font>
    <font>
      <sz val="10"/>
      <color rgb="FFED1D24"/>
      <name val="Arial"/>
      <family val="2"/>
      <scheme val="minor"/>
    </font>
    <font>
      <sz val="10"/>
      <color rgb="FF002D5B"/>
      <name val="Arial"/>
      <family val="2"/>
      <scheme val="minor"/>
    </font>
    <font>
      <sz val="10"/>
      <color rgb="FFFF0000"/>
      <name val="Arial"/>
      <family val="2"/>
      <scheme val="minor"/>
    </font>
    <font>
      <sz val="10"/>
      <color theme="1"/>
      <name val="Arial"/>
      <family val="2"/>
      <scheme val="minor"/>
    </font>
    <font>
      <b/>
      <sz val="14"/>
      <color theme="1"/>
      <name val="Arial"/>
      <family val="2"/>
      <scheme val="minor"/>
    </font>
    <font>
      <b/>
      <sz val="10"/>
      <color theme="1"/>
      <name val="Arial"/>
      <family val="2"/>
      <scheme val="minor"/>
    </font>
    <font>
      <sz val="5"/>
      <color theme="1"/>
      <name val="Arial"/>
      <family val="2"/>
      <scheme val="minor"/>
    </font>
    <font>
      <b/>
      <sz val="10"/>
      <color theme="0"/>
      <name val="Arial"/>
      <family val="2"/>
      <scheme val="minor"/>
    </font>
    <font>
      <sz val="10"/>
      <name val="Arial"/>
      <family val="2"/>
    </font>
    <font>
      <b/>
      <sz val="12"/>
      <color theme="1"/>
      <name val="Arial"/>
      <family val="2"/>
      <scheme val="minor"/>
    </font>
    <font>
      <b/>
      <sz val="10"/>
      <color rgb="FFFF0000"/>
      <name val="Arial"/>
      <family val="2"/>
      <scheme val="minor"/>
    </font>
    <font>
      <sz val="9"/>
      <color theme="1"/>
      <name val="Arial"/>
      <family val="2"/>
      <scheme val="minor"/>
    </font>
    <font>
      <b/>
      <sz val="11"/>
      <color theme="1"/>
      <name val="Arial"/>
      <family val="2"/>
      <scheme val="minor"/>
    </font>
    <font>
      <sz val="11"/>
      <color theme="1"/>
      <name val="Arial"/>
      <family val="2"/>
    </font>
    <font>
      <u/>
      <sz val="11"/>
      <color theme="10"/>
      <name val="Arial"/>
      <family val="2"/>
      <scheme val="minor"/>
    </font>
    <font>
      <i/>
      <sz val="10"/>
      <color rgb="FF002D5B"/>
      <name val="Arial"/>
      <family val="2"/>
      <scheme val="minor"/>
    </font>
    <font>
      <sz val="8"/>
      <name val="Arial"/>
      <family val="2"/>
      <scheme val="minor"/>
    </font>
    <font>
      <sz val="8"/>
      <name val="Arial"/>
      <family val="2"/>
    </font>
    <font>
      <sz val="10"/>
      <color theme="0" tint="-0.14999847407452621"/>
      <name val="Arial"/>
      <family val="2"/>
    </font>
    <font>
      <b/>
      <sz val="20"/>
      <name val="Arial"/>
      <family val="2"/>
    </font>
    <font>
      <b/>
      <sz val="10"/>
      <color theme="1"/>
      <name val="Arial"/>
      <family val="2"/>
    </font>
    <font>
      <sz val="10"/>
      <color theme="1"/>
      <name val="Arial"/>
      <family val="2"/>
    </font>
    <font>
      <b/>
      <sz val="10"/>
      <color theme="2"/>
      <name val="Arial"/>
      <family val="2"/>
    </font>
    <font>
      <sz val="10"/>
      <color theme="2"/>
      <name val="Arial"/>
      <family val="2"/>
    </font>
    <font>
      <u/>
      <sz val="10"/>
      <color theme="2"/>
      <name val="Arial"/>
      <family val="2"/>
    </font>
    <font>
      <i/>
      <sz val="6"/>
      <name val="Arial"/>
      <family val="2"/>
    </font>
    <font>
      <b/>
      <sz val="10"/>
      <color indexed="10"/>
      <name val="Arial"/>
      <family val="2"/>
    </font>
    <font>
      <sz val="14"/>
      <color theme="1"/>
      <name val="Arial"/>
      <family val="2"/>
      <scheme val="minor"/>
    </font>
    <font>
      <b/>
      <u/>
      <sz val="14"/>
      <color rgb="FF00B0F0"/>
      <name val="Arial"/>
      <family val="2"/>
      <scheme val="minor"/>
    </font>
    <font>
      <b/>
      <sz val="14"/>
      <color rgb="FF00B0F0"/>
      <name val="Arial"/>
      <family val="2"/>
      <scheme val="minor"/>
    </font>
    <font>
      <b/>
      <sz val="14"/>
      <color theme="4"/>
      <name val="Arial"/>
      <family val="2"/>
      <scheme val="minor"/>
    </font>
    <font>
      <sz val="8"/>
      <color theme="1"/>
      <name val="Arial"/>
      <family val="2"/>
      <scheme val="minor"/>
    </font>
    <font>
      <sz val="8"/>
      <color rgb="FF002D5B"/>
      <name val="Arial"/>
      <family val="2"/>
      <scheme val="minor"/>
    </font>
    <font>
      <b/>
      <sz val="11"/>
      <color rgb="FFFF0000"/>
      <name val="Arial"/>
      <family val="2"/>
      <scheme val="minor"/>
    </font>
    <font>
      <b/>
      <sz val="10"/>
      <color rgb="FF00AEEF"/>
      <name val="Arial"/>
      <family val="2"/>
      <scheme val="minor"/>
    </font>
    <font>
      <vertAlign val="superscript"/>
      <sz val="11"/>
      <color theme="1"/>
      <name val="Arial"/>
      <family val="2"/>
      <scheme val="minor"/>
    </font>
    <font>
      <i/>
      <sz val="11"/>
      <color theme="1"/>
      <name val="Arial"/>
      <family val="2"/>
      <scheme val="minor"/>
    </font>
    <font>
      <b/>
      <sz val="14"/>
      <color theme="1"/>
      <name val="Arial"/>
      <family val="2"/>
    </font>
    <font>
      <b/>
      <sz val="30"/>
      <color theme="1"/>
      <name val="Arial"/>
      <family val="2"/>
      <scheme val="minor"/>
    </font>
    <font>
      <sz val="12"/>
      <color theme="1"/>
      <name val="Arial"/>
      <family val="2"/>
      <scheme val="minor"/>
    </font>
    <font>
      <b/>
      <sz val="12"/>
      <color theme="1"/>
      <name val="Arial"/>
      <family val="2"/>
    </font>
    <font>
      <b/>
      <sz val="30"/>
      <color rgb="FF00AEEF"/>
      <name val="Arial"/>
      <family val="2"/>
      <scheme val="minor"/>
    </font>
    <font>
      <b/>
      <sz val="14"/>
      <color rgb="FF00AEEF"/>
      <name val="Arial"/>
      <family val="2"/>
      <scheme val="minor"/>
    </font>
    <font>
      <b/>
      <sz val="10"/>
      <color rgb="FF002855"/>
      <name val="Arial"/>
      <family val="2"/>
      <scheme val="minor"/>
    </font>
    <font>
      <sz val="10"/>
      <color rgb="FF002060"/>
      <name val="Arial"/>
      <family val="2"/>
      <scheme val="minor"/>
    </font>
    <font>
      <b/>
      <sz val="10"/>
      <color rgb="FF002060"/>
      <name val="Arial"/>
      <family val="2"/>
      <scheme val="minor"/>
    </font>
    <font>
      <sz val="11"/>
      <color rgb="FF002060"/>
      <name val="Arial"/>
      <family val="2"/>
      <scheme val="minor"/>
    </font>
    <font>
      <b/>
      <sz val="10"/>
      <color theme="0"/>
      <name val="Calibri"/>
      <family val="2"/>
    </font>
    <font>
      <b/>
      <sz val="10"/>
      <color theme="0"/>
      <name val="Arial"/>
      <family val="2"/>
    </font>
    <font>
      <sz val="10"/>
      <color theme="0"/>
      <name val="Arial"/>
      <family val="2"/>
      <scheme val="minor"/>
    </font>
    <font>
      <sz val="5"/>
      <color theme="1"/>
      <name val="Calibri"/>
      <family val="2"/>
    </font>
    <font>
      <i/>
      <sz val="10"/>
      <color rgb="FF002060"/>
      <name val="Arial"/>
      <family val="2"/>
      <scheme val="minor"/>
    </font>
    <font>
      <b/>
      <sz val="8"/>
      <color rgb="FF00B0F0"/>
      <name val="Arial"/>
      <family val="2"/>
      <scheme val="minor"/>
    </font>
    <font>
      <sz val="10"/>
      <color rgb="FF002060"/>
      <name val="Calibri"/>
      <family val="2"/>
    </font>
    <font>
      <sz val="8"/>
      <color rgb="FF002060"/>
      <name val="Arial"/>
      <family val="2"/>
      <scheme val="minor"/>
    </font>
    <font>
      <sz val="9"/>
      <color indexed="81"/>
      <name val="Tahoma"/>
      <family val="2"/>
    </font>
    <font>
      <b/>
      <sz val="9"/>
      <color indexed="81"/>
      <name val="Tahoma"/>
      <family val="2"/>
    </font>
    <font>
      <sz val="12"/>
      <color theme="1"/>
      <name val="Arial"/>
      <family val="2"/>
    </font>
    <font>
      <b/>
      <sz val="10"/>
      <color rgb="FFED1D24"/>
      <name val="Arial"/>
      <family val="2"/>
      <scheme val="minor"/>
    </font>
    <font>
      <vertAlign val="superscript"/>
      <sz val="10"/>
      <color rgb="FF002D5B"/>
      <name val="Arial"/>
      <family val="2"/>
      <scheme val="minor"/>
    </font>
    <font>
      <vertAlign val="superscript"/>
      <sz val="10"/>
      <color theme="1"/>
      <name val="Arial"/>
      <family val="2"/>
      <scheme val="minor"/>
    </font>
    <font>
      <b/>
      <sz val="11"/>
      <color theme="1"/>
      <name val="Arial"/>
      <family val="2"/>
    </font>
    <font>
      <sz val="11"/>
      <color rgb="FF000000"/>
      <name val="Arial"/>
      <family val="2"/>
      <scheme val="minor"/>
    </font>
    <font>
      <b/>
      <sz val="16"/>
      <color theme="1"/>
      <name val="Arial"/>
      <family val="2"/>
    </font>
    <font>
      <b/>
      <sz val="14"/>
      <color theme="4"/>
      <name val="Arial"/>
      <family val="2"/>
    </font>
    <font>
      <sz val="11"/>
      <color rgb="FFFF0000"/>
      <name val="Arial (Corps)"/>
    </font>
    <font>
      <b/>
      <sz val="14"/>
      <color theme="2"/>
      <name val="Arial"/>
      <family val="2"/>
    </font>
    <font>
      <sz val="14"/>
      <color theme="1"/>
      <name val="Arial (Corps)"/>
    </font>
    <font>
      <b/>
      <sz val="14"/>
      <color theme="2"/>
      <name val="Arial (Corps)"/>
    </font>
    <font>
      <b/>
      <sz val="12"/>
      <color theme="0"/>
      <name val="Arial (Corps)"/>
    </font>
    <font>
      <b/>
      <sz val="14"/>
      <color theme="2"/>
      <name val="Arial"/>
      <family val="2"/>
      <scheme val="minor"/>
    </font>
    <font>
      <b/>
      <sz val="12"/>
      <color theme="0"/>
      <name val="Arial"/>
      <family val="2"/>
    </font>
    <font>
      <sz val="9"/>
      <color theme="0"/>
      <name val="Arial"/>
      <family val="2"/>
      <scheme val="minor"/>
    </font>
    <font>
      <b/>
      <sz val="9"/>
      <color rgb="FF002D5B"/>
      <name val="Arial"/>
      <family val="2"/>
      <scheme val="minor"/>
    </font>
    <font>
      <sz val="11"/>
      <color theme="0"/>
      <name val="Arial"/>
      <family val="2"/>
      <scheme val="minor"/>
    </font>
    <font>
      <u/>
      <sz val="9"/>
      <color theme="10"/>
      <name val="Arial"/>
      <family val="2"/>
      <scheme val="minor"/>
    </font>
    <font>
      <sz val="9"/>
      <color rgb="FF002060"/>
      <name val="Arial"/>
      <family val="2"/>
      <scheme val="minor"/>
    </font>
    <font>
      <sz val="9"/>
      <name val="Arial"/>
      <family val="2"/>
      <scheme val="minor"/>
    </font>
    <font>
      <sz val="9"/>
      <color rgb="FF002D5B"/>
      <name val="Arial"/>
      <family val="2"/>
      <scheme val="minor"/>
    </font>
    <font>
      <sz val="14"/>
      <color theme="1"/>
      <name val="Arial"/>
      <family val="2"/>
    </font>
    <font>
      <sz val="10"/>
      <color theme="1"/>
      <name val="Arial (Corps)"/>
    </font>
    <font>
      <sz val="10"/>
      <color rgb="FFFF0000"/>
      <name val="Arial (Corps)"/>
    </font>
    <font>
      <b/>
      <u/>
      <sz val="14"/>
      <color theme="4"/>
      <name val="Arial (Corps)"/>
    </font>
    <font>
      <sz val="9"/>
      <color rgb="FFFFFFFF"/>
      <name val="Arial"/>
      <family val="2"/>
      <scheme val="minor"/>
    </font>
    <font>
      <vertAlign val="superscript"/>
      <sz val="9"/>
      <color rgb="FFFFFFFF"/>
      <name val="Arial"/>
      <family val="2"/>
      <scheme val="minor"/>
    </font>
    <font>
      <vertAlign val="superscript"/>
      <sz val="8"/>
      <color rgb="FF002060"/>
      <name val="Arial"/>
      <family val="2"/>
      <scheme val="minor"/>
    </font>
    <font>
      <sz val="8"/>
      <color rgb="FF000000"/>
      <name val="Tahoma"/>
      <family val="34"/>
    </font>
    <font>
      <sz val="8"/>
      <color rgb="FF000000"/>
      <name val="Arial"/>
      <family val="2"/>
      <scheme val="minor"/>
    </font>
    <font>
      <sz val="8"/>
      <color rgb="FF000000"/>
      <name val="Arial"/>
      <family val="34"/>
    </font>
    <font>
      <b/>
      <sz val="8"/>
      <color theme="1"/>
      <name val="Arial"/>
      <family val="2"/>
      <scheme val="minor"/>
    </font>
    <font>
      <b/>
      <sz val="9"/>
      <color theme="2"/>
      <name val="Arial"/>
      <family val="2"/>
      <scheme val="minor"/>
    </font>
  </fonts>
  <fills count="17">
    <fill>
      <patternFill patternType="none"/>
    </fill>
    <fill>
      <patternFill patternType="gray125"/>
    </fill>
    <fill>
      <patternFill patternType="solid">
        <fgColor rgb="FF00AEEF"/>
      </patternFill>
    </fill>
    <fill>
      <patternFill patternType="solid">
        <fgColor theme="0" tint="-0.14999847407452621"/>
        <bgColor indexed="64"/>
      </patternFill>
    </fill>
    <fill>
      <patternFill patternType="solid">
        <fgColor theme="0"/>
        <bgColor indexed="64"/>
      </patternFill>
    </fill>
    <fill>
      <patternFill patternType="solid">
        <fgColor theme="1"/>
        <bgColor indexed="64"/>
      </patternFill>
    </fill>
    <fill>
      <patternFill patternType="solid">
        <fgColor theme="2"/>
        <bgColor indexed="64"/>
      </patternFill>
    </fill>
    <fill>
      <patternFill patternType="solid">
        <fgColor indexed="40"/>
        <bgColor indexed="64"/>
      </patternFill>
    </fill>
    <fill>
      <patternFill patternType="solid">
        <fgColor rgb="FFDAEEF4"/>
        <bgColor indexed="64"/>
      </patternFill>
    </fill>
    <fill>
      <patternFill patternType="solid">
        <fgColor theme="0" tint="-0.249977111117893"/>
        <bgColor indexed="64"/>
      </patternFill>
    </fill>
    <fill>
      <patternFill patternType="solid">
        <fgColor rgb="FF00AEEF"/>
        <bgColor indexed="64"/>
      </patternFill>
    </fill>
    <fill>
      <patternFill patternType="solid">
        <fgColor rgb="FFBFBFBF"/>
        <bgColor indexed="64"/>
      </patternFill>
    </fill>
    <fill>
      <patternFill patternType="solid">
        <fgColor rgb="FF002060"/>
        <bgColor indexed="64"/>
      </patternFill>
    </fill>
    <fill>
      <patternFill patternType="solid">
        <fgColor theme="3"/>
        <bgColor indexed="64"/>
      </patternFill>
    </fill>
    <fill>
      <patternFill patternType="solid">
        <fgColor theme="4"/>
        <bgColor indexed="64"/>
      </patternFill>
    </fill>
    <fill>
      <patternFill patternType="solid">
        <fgColor theme="0" tint="-0.14996795556505021"/>
        <bgColor indexed="64"/>
      </patternFill>
    </fill>
    <fill>
      <patternFill patternType="solid">
        <fgColor rgb="FFD9D9D9"/>
        <bgColor indexed="64"/>
      </patternFill>
    </fill>
  </fills>
  <borders count="272">
    <border>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right/>
      <top style="medium">
        <color theme="1"/>
      </top>
      <bottom/>
      <diagonal/>
    </border>
    <border>
      <left style="thin">
        <color indexed="64"/>
      </left>
      <right style="thin">
        <color indexed="64"/>
      </right>
      <top/>
      <bottom/>
      <diagonal/>
    </border>
    <border>
      <left/>
      <right/>
      <top style="thin">
        <color theme="1"/>
      </top>
      <bottom/>
      <diagonal/>
    </border>
    <border>
      <left/>
      <right/>
      <top/>
      <bottom style="thin">
        <color theme="1"/>
      </bottom>
      <diagonal/>
    </border>
    <border>
      <left style="medium">
        <color rgb="FF00AEEF"/>
      </left>
      <right/>
      <top style="medium">
        <color rgb="FF00AEEF"/>
      </top>
      <bottom style="medium">
        <color rgb="FF00AEEF"/>
      </bottom>
      <diagonal/>
    </border>
    <border>
      <left/>
      <right/>
      <top style="medium">
        <color rgb="FF00AEEF"/>
      </top>
      <bottom style="medium">
        <color rgb="FF00AEEF"/>
      </bottom>
      <diagonal/>
    </border>
    <border>
      <left/>
      <right style="medium">
        <color rgb="FF00AEEF"/>
      </right>
      <top style="medium">
        <color rgb="FF00AEEF"/>
      </top>
      <bottom style="medium">
        <color rgb="FF00AEEF"/>
      </bottom>
      <diagonal/>
    </border>
    <border>
      <left style="medium">
        <color rgb="FF00AEEF"/>
      </left>
      <right style="medium">
        <color rgb="FF00AEEF"/>
      </right>
      <top style="medium">
        <color rgb="FF00AEEF"/>
      </top>
      <bottom style="medium">
        <color rgb="FF00AEEF"/>
      </bottom>
      <diagonal/>
    </border>
    <border>
      <left/>
      <right/>
      <top style="medium">
        <color rgb="FF00AEEF"/>
      </top>
      <bottom/>
      <diagonal/>
    </border>
    <border>
      <left style="thin">
        <color rgb="FF002060"/>
      </left>
      <right style="thin">
        <color rgb="FF002060"/>
      </right>
      <top style="thin">
        <color rgb="FF002060"/>
      </top>
      <bottom style="thin">
        <color rgb="FF002060"/>
      </bottom>
      <diagonal/>
    </border>
    <border>
      <left/>
      <right style="thin">
        <color rgb="FF002060"/>
      </right>
      <top style="thin">
        <color rgb="FF002060"/>
      </top>
      <bottom style="thin">
        <color rgb="FF002060"/>
      </bottom>
      <diagonal/>
    </border>
    <border>
      <left style="thin">
        <color rgb="FF002060"/>
      </left>
      <right/>
      <top style="thin">
        <color rgb="FF002060"/>
      </top>
      <bottom style="thin">
        <color rgb="FF002060"/>
      </bottom>
      <diagonal/>
    </border>
    <border>
      <left/>
      <right style="thin">
        <color rgb="FF002060"/>
      </right>
      <top style="thin">
        <color rgb="FF002060"/>
      </top>
      <bottom/>
      <diagonal/>
    </border>
    <border>
      <left/>
      <right style="thin">
        <color rgb="FF002060"/>
      </right>
      <top/>
      <bottom/>
      <diagonal/>
    </border>
    <border>
      <left/>
      <right style="thin">
        <color rgb="FF002060"/>
      </right>
      <top/>
      <bottom style="thin">
        <color rgb="FF002060"/>
      </bottom>
      <diagonal/>
    </border>
    <border>
      <left style="medium">
        <color rgb="FF00AEEF"/>
      </left>
      <right style="thin">
        <color rgb="FF002060"/>
      </right>
      <top style="medium">
        <color rgb="FF00AEEF"/>
      </top>
      <bottom style="thin">
        <color rgb="FF002060"/>
      </bottom>
      <diagonal/>
    </border>
    <border>
      <left style="thin">
        <color rgb="FF002060"/>
      </left>
      <right style="thin">
        <color rgb="FF002060"/>
      </right>
      <top style="medium">
        <color rgb="FF00AEEF"/>
      </top>
      <bottom style="thin">
        <color rgb="FF002060"/>
      </bottom>
      <diagonal/>
    </border>
    <border>
      <left/>
      <right style="thin">
        <color rgb="FF002060"/>
      </right>
      <top style="medium">
        <color rgb="FF00AEEF"/>
      </top>
      <bottom style="thin">
        <color rgb="FF002060"/>
      </bottom>
      <diagonal/>
    </border>
    <border>
      <left style="thin">
        <color rgb="FF002060"/>
      </left>
      <right style="medium">
        <color rgb="FF00AEEF"/>
      </right>
      <top style="medium">
        <color rgb="FF00AEEF"/>
      </top>
      <bottom style="thin">
        <color rgb="FF002060"/>
      </bottom>
      <diagonal/>
    </border>
    <border>
      <left style="medium">
        <color rgb="FF00AEEF"/>
      </left>
      <right style="thin">
        <color rgb="FF002060"/>
      </right>
      <top style="thin">
        <color rgb="FF002060"/>
      </top>
      <bottom style="thin">
        <color rgb="FF002060"/>
      </bottom>
      <diagonal/>
    </border>
    <border>
      <left style="thin">
        <color rgb="FF002060"/>
      </left>
      <right style="medium">
        <color rgb="FF00AEEF"/>
      </right>
      <top style="thin">
        <color rgb="FF002060"/>
      </top>
      <bottom style="thin">
        <color rgb="FF002060"/>
      </bottom>
      <diagonal/>
    </border>
    <border>
      <left style="medium">
        <color rgb="FF00AEEF"/>
      </left>
      <right style="thin">
        <color rgb="FF002060"/>
      </right>
      <top style="thin">
        <color rgb="FF002060"/>
      </top>
      <bottom style="medium">
        <color rgb="FF00AEEF"/>
      </bottom>
      <diagonal/>
    </border>
    <border>
      <left style="thin">
        <color rgb="FF002060"/>
      </left>
      <right style="thin">
        <color rgb="FF002060"/>
      </right>
      <top style="thin">
        <color rgb="FF002060"/>
      </top>
      <bottom style="medium">
        <color rgb="FF00AEEF"/>
      </bottom>
      <diagonal/>
    </border>
    <border>
      <left/>
      <right style="thin">
        <color rgb="FF002060"/>
      </right>
      <top style="thin">
        <color rgb="FF002060"/>
      </top>
      <bottom style="medium">
        <color rgb="FF00AEEF"/>
      </bottom>
      <diagonal/>
    </border>
    <border>
      <left style="thin">
        <color rgb="FF002060"/>
      </left>
      <right style="medium">
        <color rgb="FF00AEEF"/>
      </right>
      <top style="thin">
        <color rgb="FF002060"/>
      </top>
      <bottom style="medium">
        <color rgb="FF00AEEF"/>
      </bottom>
      <diagonal/>
    </border>
    <border>
      <left style="thin">
        <color rgb="FF002060"/>
      </left>
      <right/>
      <top style="thin">
        <color rgb="FF002060"/>
      </top>
      <bottom style="medium">
        <color rgb="FF00AEEF"/>
      </bottom>
      <diagonal/>
    </border>
    <border>
      <left style="thin">
        <color rgb="FF002060"/>
      </left>
      <right/>
      <top style="medium">
        <color rgb="FF00AEEF"/>
      </top>
      <bottom style="thin">
        <color rgb="FF002060"/>
      </bottom>
      <diagonal/>
    </border>
    <border>
      <left/>
      <right style="medium">
        <color theme="2"/>
      </right>
      <top/>
      <bottom/>
      <diagonal/>
    </border>
    <border>
      <left style="medium">
        <color theme="2"/>
      </left>
      <right style="medium">
        <color theme="2"/>
      </right>
      <top/>
      <bottom/>
      <diagonal/>
    </border>
    <border>
      <left style="medium">
        <color theme="2" tint="-0.14996795556505021"/>
      </left>
      <right style="medium">
        <color theme="2" tint="-0.14996795556505021"/>
      </right>
      <top/>
      <bottom/>
      <diagonal/>
    </border>
    <border>
      <left style="medium">
        <color rgb="FF00AEEF"/>
      </left>
      <right style="medium">
        <color rgb="FF00AEEF"/>
      </right>
      <top style="medium">
        <color rgb="FF00AEEF"/>
      </top>
      <bottom/>
      <diagonal/>
    </border>
    <border>
      <left style="medium">
        <color rgb="FF00AEEF"/>
      </left>
      <right style="medium">
        <color rgb="FF00AEEF"/>
      </right>
      <top/>
      <bottom style="medium">
        <color rgb="FF00AEEF"/>
      </bottom>
      <diagonal/>
    </border>
    <border>
      <left style="medium">
        <color theme="2" tint="-0.14996795556505021"/>
      </left>
      <right style="medium">
        <color theme="2" tint="-0.14996795556505021"/>
      </right>
      <top/>
      <bottom style="medium">
        <color rgb="FF00AEEF"/>
      </bottom>
      <diagonal/>
    </border>
    <border>
      <left style="medium">
        <color theme="2" tint="-0.14996795556505021"/>
      </left>
      <right style="medium">
        <color theme="2" tint="-0.14996795556505021"/>
      </right>
      <top style="medium">
        <color rgb="FF00AEEF"/>
      </top>
      <bottom style="medium">
        <color rgb="FF00AEEF"/>
      </bottom>
      <diagonal/>
    </border>
    <border>
      <left style="medium">
        <color theme="2" tint="-0.14996795556505021"/>
      </left>
      <right/>
      <top/>
      <bottom/>
      <diagonal/>
    </border>
    <border>
      <left style="medium">
        <color theme="2" tint="-0.14996795556505021"/>
      </left>
      <right/>
      <top/>
      <bottom style="medium">
        <color rgb="FF00AEEF"/>
      </bottom>
      <diagonal/>
    </border>
    <border>
      <left style="medium">
        <color theme="2" tint="-0.14996795556505021"/>
      </left>
      <right/>
      <top style="medium">
        <color rgb="FF00AEEF"/>
      </top>
      <bottom style="medium">
        <color rgb="FF00AEEF"/>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theme="0"/>
      </bottom>
      <diagonal/>
    </border>
    <border>
      <left style="thin">
        <color rgb="FF002060"/>
      </left>
      <right style="thin">
        <color rgb="FF002060"/>
      </right>
      <top/>
      <bottom/>
      <diagonal/>
    </border>
    <border>
      <left style="medium">
        <color rgb="FF002060"/>
      </left>
      <right/>
      <top style="medium">
        <color rgb="FF002060"/>
      </top>
      <bottom style="medium">
        <color rgb="FF002060"/>
      </bottom>
      <diagonal/>
    </border>
    <border>
      <left/>
      <right style="medium">
        <color rgb="FF002060"/>
      </right>
      <top style="medium">
        <color rgb="FF002060"/>
      </top>
      <bottom style="medium">
        <color rgb="FF002060"/>
      </bottom>
      <diagonal/>
    </border>
    <border>
      <left/>
      <right/>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rgb="FF00AEEF"/>
      </left>
      <right/>
      <top style="medium">
        <color rgb="FF00AEEF"/>
      </top>
      <bottom/>
      <diagonal/>
    </border>
    <border>
      <left/>
      <right style="medium">
        <color rgb="FF00AEEF"/>
      </right>
      <top style="medium">
        <color rgb="FF00AEEF"/>
      </top>
      <bottom/>
      <diagonal/>
    </border>
    <border>
      <left style="medium">
        <color rgb="FF00AEEF"/>
      </left>
      <right/>
      <top/>
      <bottom style="medium">
        <color rgb="FF00AEEF"/>
      </bottom>
      <diagonal/>
    </border>
    <border>
      <left/>
      <right/>
      <top/>
      <bottom style="medium">
        <color rgb="FF00AEEF"/>
      </bottom>
      <diagonal/>
    </border>
    <border>
      <left/>
      <right style="medium">
        <color rgb="FF00AEEF"/>
      </right>
      <top/>
      <bottom style="medium">
        <color rgb="FF00AEEF"/>
      </bottom>
      <diagonal/>
    </border>
    <border>
      <left style="medium">
        <color rgb="FF00AEEF"/>
      </left>
      <right style="thin">
        <color indexed="64"/>
      </right>
      <top style="thin">
        <color indexed="64"/>
      </top>
      <bottom style="thin">
        <color indexed="64"/>
      </bottom>
      <diagonal/>
    </border>
    <border>
      <left/>
      <right style="medium">
        <color rgb="FF00AEEF"/>
      </right>
      <top style="thin">
        <color indexed="64"/>
      </top>
      <bottom style="thin">
        <color indexed="64"/>
      </bottom>
      <diagonal/>
    </border>
    <border>
      <left style="medium">
        <color rgb="FF00AEEF"/>
      </left>
      <right style="thin">
        <color indexed="64"/>
      </right>
      <top style="thin">
        <color indexed="64"/>
      </top>
      <bottom style="medium">
        <color rgb="FF00AEEF"/>
      </bottom>
      <diagonal/>
    </border>
    <border>
      <left style="thin">
        <color indexed="64"/>
      </left>
      <right style="thin">
        <color indexed="64"/>
      </right>
      <top style="thin">
        <color indexed="64"/>
      </top>
      <bottom style="medium">
        <color rgb="FF00AEEF"/>
      </bottom>
      <diagonal/>
    </border>
    <border>
      <left style="thin">
        <color indexed="64"/>
      </left>
      <right/>
      <top style="thin">
        <color indexed="64"/>
      </top>
      <bottom style="medium">
        <color rgb="FF00AEEF"/>
      </bottom>
      <diagonal/>
    </border>
    <border>
      <left/>
      <right style="thin">
        <color indexed="64"/>
      </right>
      <top style="thin">
        <color indexed="64"/>
      </top>
      <bottom style="medium">
        <color rgb="FF00AEEF"/>
      </bottom>
      <diagonal/>
    </border>
    <border>
      <left/>
      <right/>
      <top style="thin">
        <color indexed="64"/>
      </top>
      <bottom style="medium">
        <color rgb="FF00AEEF"/>
      </bottom>
      <diagonal/>
    </border>
    <border>
      <left/>
      <right style="medium">
        <color rgb="FF00AEEF"/>
      </right>
      <top style="thin">
        <color indexed="64"/>
      </top>
      <bottom style="medium">
        <color rgb="FF00AEEF"/>
      </bottom>
      <diagonal/>
    </border>
    <border>
      <left/>
      <right/>
      <top style="thin">
        <color rgb="FF002060"/>
      </top>
      <bottom style="thin">
        <color rgb="FF002060"/>
      </bottom>
      <diagonal/>
    </border>
    <border>
      <left style="medium">
        <color rgb="FF002060"/>
      </left>
      <right style="thin">
        <color rgb="FF002060"/>
      </right>
      <top style="medium">
        <color rgb="FF002060"/>
      </top>
      <bottom style="thin">
        <color rgb="FF002060"/>
      </bottom>
      <diagonal/>
    </border>
    <border>
      <left/>
      <right style="medium">
        <color rgb="FF002060"/>
      </right>
      <top style="thin">
        <color rgb="FF002060"/>
      </top>
      <bottom style="thin">
        <color rgb="FF002060"/>
      </bottom>
      <diagonal/>
    </border>
    <border>
      <left style="thin">
        <color rgb="FF002060"/>
      </left>
      <right/>
      <top style="thin">
        <color rgb="FF002060"/>
      </top>
      <bottom style="medium">
        <color rgb="FF002060"/>
      </bottom>
      <diagonal/>
    </border>
    <border>
      <left/>
      <right/>
      <top style="thin">
        <color rgb="FF002060"/>
      </top>
      <bottom style="medium">
        <color rgb="FF002060"/>
      </bottom>
      <diagonal/>
    </border>
    <border>
      <left/>
      <right style="medium">
        <color rgb="FF002060"/>
      </right>
      <top style="thin">
        <color rgb="FF002060"/>
      </top>
      <bottom style="medium">
        <color rgb="FF002060"/>
      </bottom>
      <diagonal/>
    </border>
    <border>
      <left style="medium">
        <color rgb="FF002060"/>
      </left>
      <right/>
      <top style="thin">
        <color rgb="FF002060"/>
      </top>
      <bottom style="thin">
        <color rgb="FF002060"/>
      </bottom>
      <diagonal/>
    </border>
    <border>
      <left style="medium">
        <color rgb="FF002060"/>
      </left>
      <right/>
      <top style="thin">
        <color rgb="FF002060"/>
      </top>
      <bottom style="medium">
        <color rgb="FF002060"/>
      </bottom>
      <diagonal/>
    </border>
    <border>
      <left style="thin">
        <color rgb="FF002060"/>
      </left>
      <right style="thin">
        <color rgb="FF002060"/>
      </right>
      <top style="medium">
        <color rgb="FF002060"/>
      </top>
      <bottom/>
      <diagonal/>
    </border>
    <border>
      <left style="medium">
        <color rgb="FF002060"/>
      </left>
      <right style="medium">
        <color rgb="FF002060"/>
      </right>
      <top style="medium">
        <color rgb="FF002060"/>
      </top>
      <bottom style="medium">
        <color rgb="FF002060"/>
      </bottom>
      <diagonal/>
    </border>
    <border>
      <left style="thin">
        <color rgb="FF002060"/>
      </left>
      <right/>
      <top/>
      <bottom style="thin">
        <color rgb="FF002060"/>
      </bottom>
      <diagonal/>
    </border>
    <border>
      <left style="thin">
        <color rgb="FF002060"/>
      </left>
      <right/>
      <top style="thin">
        <color rgb="FF002060"/>
      </top>
      <bottom/>
      <diagonal/>
    </border>
    <border>
      <left style="medium">
        <color theme="2" tint="-0.14996795556505021"/>
      </left>
      <right style="medium">
        <color theme="2" tint="-0.14996795556505021"/>
      </right>
      <top style="medium">
        <color rgb="FF00AEEF"/>
      </top>
      <bottom style="thin">
        <color theme="0" tint="-0.14999847407452621"/>
      </bottom>
      <diagonal/>
    </border>
    <border>
      <left style="medium">
        <color theme="2" tint="-0.14996795556505021"/>
      </left>
      <right style="medium">
        <color theme="2" tint="-0.14996795556505021"/>
      </right>
      <top style="thin">
        <color theme="0" tint="-0.14999847407452621"/>
      </top>
      <bottom style="thin">
        <color theme="0" tint="-0.14999847407452621"/>
      </bottom>
      <diagonal/>
    </border>
    <border>
      <left style="medium">
        <color theme="2" tint="-0.14996795556505021"/>
      </left>
      <right style="medium">
        <color theme="2" tint="-0.14996795556505021"/>
      </right>
      <top/>
      <bottom style="thin">
        <color theme="0" tint="-0.14999847407452621"/>
      </bottom>
      <diagonal/>
    </border>
    <border>
      <left style="medium">
        <color rgb="FF002060"/>
      </left>
      <right style="thin">
        <color rgb="FF002060"/>
      </right>
      <top style="thin">
        <color rgb="FF002060"/>
      </top>
      <bottom/>
      <diagonal/>
    </border>
    <border>
      <left style="medium">
        <color rgb="FF002060"/>
      </left>
      <right style="thin">
        <color rgb="FF002060"/>
      </right>
      <top/>
      <bottom style="thin">
        <color rgb="FF002060"/>
      </bottom>
      <diagonal/>
    </border>
    <border>
      <left style="medium">
        <color rgb="FF002060"/>
      </left>
      <right style="thin">
        <color rgb="FF002060"/>
      </right>
      <top style="thin">
        <color rgb="FF002060"/>
      </top>
      <bottom style="thin">
        <color rgb="FF002060"/>
      </bottom>
      <diagonal/>
    </border>
    <border>
      <left style="medium">
        <color rgb="FF002060"/>
      </left>
      <right style="thin">
        <color rgb="FF002060"/>
      </right>
      <top style="thin">
        <color rgb="FF002060"/>
      </top>
      <bottom style="medium">
        <color rgb="FF002060"/>
      </bottom>
      <diagonal/>
    </border>
    <border>
      <left style="thin">
        <color rgb="FF002060"/>
      </left>
      <right style="medium">
        <color rgb="FF002060"/>
      </right>
      <top style="medium">
        <color rgb="FF002060"/>
      </top>
      <bottom/>
      <diagonal/>
    </border>
    <border>
      <left style="medium">
        <color rgb="FF00AEEF"/>
      </left>
      <right/>
      <top style="medium">
        <color rgb="FF00AEEF"/>
      </top>
      <bottom style="thin">
        <color rgb="FF002060"/>
      </bottom>
      <diagonal/>
    </border>
    <border>
      <left style="medium">
        <color rgb="FF00AEEF"/>
      </left>
      <right/>
      <top style="thin">
        <color rgb="FF002060"/>
      </top>
      <bottom style="thin">
        <color rgb="FF002060"/>
      </bottom>
      <diagonal/>
    </border>
    <border>
      <left style="medium">
        <color rgb="FF00AEEF"/>
      </left>
      <right/>
      <top style="thin">
        <color rgb="FF002060"/>
      </top>
      <bottom style="medium">
        <color rgb="FF00AEEF"/>
      </bottom>
      <diagonal/>
    </border>
    <border>
      <left/>
      <right/>
      <top style="medium">
        <color rgb="FF002060"/>
      </top>
      <bottom/>
      <diagonal/>
    </border>
    <border>
      <left style="thin">
        <color rgb="FF002060"/>
      </left>
      <right/>
      <top style="medium">
        <color rgb="FF002060"/>
      </top>
      <bottom style="medium">
        <color rgb="FF00AEEF"/>
      </bottom>
      <diagonal/>
    </border>
    <border>
      <left/>
      <right style="thin">
        <color rgb="FF002060"/>
      </right>
      <top style="medium">
        <color rgb="FF002060"/>
      </top>
      <bottom style="medium">
        <color rgb="FF00AEEF"/>
      </bottom>
      <diagonal/>
    </border>
    <border>
      <left style="thin">
        <color rgb="FF002060"/>
      </left>
      <right style="thin">
        <color rgb="FF002060"/>
      </right>
      <top style="thin">
        <color rgb="FF002060"/>
      </top>
      <bottom/>
      <diagonal/>
    </border>
    <border>
      <left style="medium">
        <color rgb="FF00AEEF"/>
      </left>
      <right style="medium">
        <color rgb="FF00AEEF"/>
      </right>
      <top style="medium">
        <color rgb="FF00AEEF"/>
      </top>
      <bottom style="thin">
        <color rgb="FF002060"/>
      </bottom>
      <diagonal/>
    </border>
    <border>
      <left style="medium">
        <color rgb="FF00AEEF"/>
      </left>
      <right style="medium">
        <color rgb="FF00AEEF"/>
      </right>
      <top style="thin">
        <color rgb="FF002060"/>
      </top>
      <bottom style="thin">
        <color rgb="FF002060"/>
      </bottom>
      <diagonal/>
    </border>
    <border>
      <left style="medium">
        <color rgb="FF00AEEF"/>
      </left>
      <right style="medium">
        <color rgb="FF00AEEF"/>
      </right>
      <top style="thin">
        <color rgb="FF002060"/>
      </top>
      <bottom style="medium">
        <color rgb="FF00AEEF"/>
      </bottom>
      <diagonal/>
    </border>
    <border>
      <left style="medium">
        <color rgb="FF00AEEF"/>
      </left>
      <right/>
      <top style="medium">
        <color rgb="FF00AEEF"/>
      </top>
      <bottom style="thin">
        <color theme="1"/>
      </bottom>
      <diagonal/>
    </border>
    <border>
      <left/>
      <right/>
      <top style="medium">
        <color rgb="FF00AEEF"/>
      </top>
      <bottom style="thin">
        <color theme="1"/>
      </bottom>
      <diagonal/>
    </border>
    <border>
      <left/>
      <right style="medium">
        <color rgb="FF00AEEF"/>
      </right>
      <top style="medium">
        <color rgb="FF00AEEF"/>
      </top>
      <bottom style="thin">
        <color theme="1"/>
      </bottom>
      <diagonal/>
    </border>
    <border>
      <left style="medium">
        <color rgb="FF00AEEF"/>
      </left>
      <right/>
      <top style="thin">
        <color theme="1"/>
      </top>
      <bottom style="thin">
        <color theme="1"/>
      </bottom>
      <diagonal/>
    </border>
    <border>
      <left/>
      <right/>
      <top style="thin">
        <color theme="1"/>
      </top>
      <bottom style="thin">
        <color theme="1"/>
      </bottom>
      <diagonal/>
    </border>
    <border>
      <left/>
      <right style="medium">
        <color rgb="FF00AEEF"/>
      </right>
      <top style="thin">
        <color theme="1"/>
      </top>
      <bottom style="thin">
        <color theme="1"/>
      </bottom>
      <diagonal/>
    </border>
    <border>
      <left style="medium">
        <color rgb="FF00AEEF"/>
      </left>
      <right/>
      <top style="thin">
        <color theme="1"/>
      </top>
      <bottom style="medium">
        <color rgb="FF00AEEF"/>
      </bottom>
      <diagonal/>
    </border>
    <border>
      <left/>
      <right/>
      <top style="thin">
        <color theme="1"/>
      </top>
      <bottom style="medium">
        <color rgb="FF00AEEF"/>
      </bottom>
      <diagonal/>
    </border>
    <border>
      <left/>
      <right style="medium">
        <color rgb="FF00AEEF"/>
      </right>
      <top style="thin">
        <color theme="1"/>
      </top>
      <bottom style="medium">
        <color rgb="FF00AEEF"/>
      </bottom>
      <diagonal/>
    </border>
    <border>
      <left style="medium">
        <color theme="2"/>
      </left>
      <right/>
      <top/>
      <bottom/>
      <diagonal/>
    </border>
    <border>
      <left style="medium">
        <color theme="2"/>
      </left>
      <right/>
      <top/>
      <bottom style="medium">
        <color rgb="FF00AEEF"/>
      </bottom>
      <diagonal/>
    </border>
    <border>
      <left style="medium">
        <color rgb="FF00AEEF"/>
      </left>
      <right/>
      <top/>
      <bottom/>
      <diagonal/>
    </border>
    <border>
      <left/>
      <right style="medium">
        <color rgb="FF00AEEF"/>
      </right>
      <top/>
      <bottom/>
      <diagonal/>
    </border>
    <border>
      <left style="medium">
        <color theme="4"/>
      </left>
      <right style="thin">
        <color theme="1"/>
      </right>
      <top style="medium">
        <color theme="4"/>
      </top>
      <bottom style="thin">
        <color theme="1"/>
      </bottom>
      <diagonal/>
    </border>
    <border>
      <left style="thin">
        <color theme="1"/>
      </left>
      <right style="thin">
        <color theme="1"/>
      </right>
      <top style="medium">
        <color theme="4"/>
      </top>
      <bottom style="thin">
        <color theme="1"/>
      </bottom>
      <diagonal/>
    </border>
    <border>
      <left style="thin">
        <color theme="1"/>
      </left>
      <right style="medium">
        <color theme="4"/>
      </right>
      <top style="medium">
        <color theme="4"/>
      </top>
      <bottom style="thin">
        <color theme="1"/>
      </bottom>
      <diagonal/>
    </border>
    <border>
      <left style="medium">
        <color theme="4"/>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medium">
        <color theme="4"/>
      </right>
      <top style="thin">
        <color theme="1"/>
      </top>
      <bottom style="thin">
        <color theme="1"/>
      </bottom>
      <diagonal/>
    </border>
    <border>
      <left style="medium">
        <color theme="4"/>
      </left>
      <right style="thin">
        <color theme="1"/>
      </right>
      <top style="thin">
        <color theme="1"/>
      </top>
      <bottom style="medium">
        <color theme="4"/>
      </bottom>
      <diagonal/>
    </border>
    <border>
      <left style="thin">
        <color theme="1"/>
      </left>
      <right style="thin">
        <color theme="1"/>
      </right>
      <top style="thin">
        <color theme="1"/>
      </top>
      <bottom style="medium">
        <color theme="4"/>
      </bottom>
      <diagonal/>
    </border>
    <border>
      <left style="thin">
        <color theme="1"/>
      </left>
      <right style="medium">
        <color theme="4"/>
      </right>
      <top style="thin">
        <color theme="1"/>
      </top>
      <bottom style="medium">
        <color theme="4"/>
      </bottom>
      <diagonal/>
    </border>
    <border>
      <left/>
      <right style="thin">
        <color theme="1"/>
      </right>
      <top style="thin">
        <color theme="1"/>
      </top>
      <bottom/>
      <diagonal/>
    </border>
    <border>
      <left/>
      <right style="thin">
        <color theme="1"/>
      </right>
      <top/>
      <bottom/>
      <diagonal/>
    </border>
    <border>
      <left/>
      <right style="thin">
        <color theme="1"/>
      </right>
      <top/>
      <bottom style="thin">
        <color theme="1"/>
      </bottom>
      <diagonal/>
    </border>
    <border>
      <left/>
      <right style="medium">
        <color theme="2" tint="-0.14996795556505021"/>
      </right>
      <top style="medium">
        <color rgb="FF00AEEF"/>
      </top>
      <bottom style="thin">
        <color theme="0" tint="-0.14999847407452621"/>
      </bottom>
      <diagonal/>
    </border>
    <border>
      <left/>
      <right style="medium">
        <color theme="2" tint="-0.14996795556505021"/>
      </right>
      <top/>
      <bottom style="thin">
        <color theme="0" tint="-0.14999847407452621"/>
      </bottom>
      <diagonal/>
    </border>
    <border>
      <left/>
      <right style="medium">
        <color theme="2" tint="-0.14996795556505021"/>
      </right>
      <top/>
      <bottom/>
      <diagonal/>
    </border>
    <border>
      <left/>
      <right style="medium">
        <color theme="2" tint="-0.14996795556505021"/>
      </right>
      <top/>
      <bottom style="medium">
        <color rgb="FF00AEEF"/>
      </bottom>
      <diagonal/>
    </border>
    <border>
      <left/>
      <right style="medium">
        <color theme="2" tint="-0.14996795556505021"/>
      </right>
      <top style="medium">
        <color rgb="FF00AEEF"/>
      </top>
      <bottom style="medium">
        <color rgb="FF00AEEF"/>
      </bottom>
      <diagonal/>
    </border>
    <border>
      <left/>
      <right style="medium">
        <color theme="2" tint="-0.14996795556505021"/>
      </right>
      <top style="thin">
        <color theme="0" tint="-0.14999847407452621"/>
      </top>
      <bottom style="thin">
        <color theme="0" tint="-0.14999847407452621"/>
      </bottom>
      <diagonal/>
    </border>
    <border>
      <left/>
      <right/>
      <top/>
      <bottom style="thin">
        <color theme="4"/>
      </bottom>
      <diagonal/>
    </border>
    <border>
      <left style="medium">
        <color theme="0"/>
      </left>
      <right/>
      <top style="medium">
        <color theme="0"/>
      </top>
      <bottom/>
      <diagonal/>
    </border>
    <border>
      <left/>
      <right style="medium">
        <color theme="2"/>
      </right>
      <top style="medium">
        <color theme="0"/>
      </top>
      <bottom/>
      <diagonal/>
    </border>
    <border>
      <left style="medium">
        <color theme="0"/>
      </left>
      <right/>
      <top/>
      <bottom style="medium">
        <color rgb="FF00AEEF"/>
      </bottom>
      <diagonal/>
    </border>
    <border>
      <left/>
      <right style="medium">
        <color theme="2"/>
      </right>
      <top/>
      <bottom style="medium">
        <color rgb="FF00AEEF"/>
      </bottom>
      <diagonal/>
    </border>
    <border>
      <left style="medium">
        <color theme="2"/>
      </left>
      <right/>
      <top style="medium">
        <color theme="0"/>
      </top>
      <bottom/>
      <diagonal/>
    </border>
    <border>
      <left/>
      <right/>
      <top style="medium">
        <color theme="0"/>
      </top>
      <bottom/>
      <diagonal/>
    </border>
    <border>
      <left style="medium">
        <color rgb="FF00AEEF"/>
      </left>
      <right/>
      <top style="medium">
        <color rgb="FF00AEEF"/>
      </top>
      <bottom style="thin">
        <color theme="0" tint="-0.14999847407452621"/>
      </bottom>
      <diagonal/>
    </border>
    <border>
      <left style="medium">
        <color rgb="FF00AEEF"/>
      </left>
      <right/>
      <top style="thin">
        <color theme="0" tint="-0.14999847407452621"/>
      </top>
      <bottom style="thin">
        <color theme="0" tint="-0.14999847407452621"/>
      </bottom>
      <diagonal/>
    </border>
    <border>
      <left style="medium">
        <color rgb="FF00AEEF"/>
      </left>
      <right/>
      <top style="thin">
        <color theme="0" tint="-0.14999847407452621"/>
      </top>
      <bottom/>
      <diagonal/>
    </border>
    <border>
      <left/>
      <right style="medium">
        <color theme="2" tint="-0.14996795556505021"/>
      </right>
      <top style="thin">
        <color theme="0" tint="-0.14999847407452621"/>
      </top>
      <bottom/>
      <diagonal/>
    </border>
    <border>
      <left style="medium">
        <color rgb="FF00AEEF"/>
      </left>
      <right/>
      <top/>
      <bottom style="thin">
        <color theme="0" tint="-0.14999847407452621"/>
      </bottom>
      <diagonal/>
    </border>
    <border>
      <left style="medium">
        <color theme="2" tint="-0.14996795556505021"/>
      </left>
      <right/>
      <top style="medium">
        <color rgb="FF00AEEF"/>
      </top>
      <bottom style="thin">
        <color theme="5"/>
      </bottom>
      <diagonal/>
    </border>
    <border>
      <left/>
      <right/>
      <top style="medium">
        <color rgb="FF00AEEF"/>
      </top>
      <bottom style="thin">
        <color theme="5"/>
      </bottom>
      <diagonal/>
    </border>
    <border>
      <left/>
      <right style="medium">
        <color rgb="FF00AEEF"/>
      </right>
      <top style="medium">
        <color rgb="FF00AEEF"/>
      </top>
      <bottom style="thin">
        <color theme="5"/>
      </bottom>
      <diagonal/>
    </border>
    <border>
      <left style="medium">
        <color theme="2" tint="-0.14996795556505021"/>
      </left>
      <right/>
      <top style="thin">
        <color theme="5"/>
      </top>
      <bottom style="thin">
        <color theme="5"/>
      </bottom>
      <diagonal/>
    </border>
    <border>
      <left/>
      <right/>
      <top style="thin">
        <color theme="5"/>
      </top>
      <bottom style="thin">
        <color theme="5"/>
      </bottom>
      <diagonal/>
    </border>
    <border>
      <left/>
      <right style="medium">
        <color rgb="FF00AEEF"/>
      </right>
      <top style="thin">
        <color theme="5"/>
      </top>
      <bottom style="thin">
        <color theme="5"/>
      </bottom>
      <diagonal/>
    </border>
    <border>
      <left style="medium">
        <color theme="2" tint="-0.14996795556505021"/>
      </left>
      <right/>
      <top style="thin">
        <color theme="5"/>
      </top>
      <bottom/>
      <diagonal/>
    </border>
    <border>
      <left/>
      <right/>
      <top style="thin">
        <color theme="5"/>
      </top>
      <bottom/>
      <diagonal/>
    </border>
    <border>
      <left/>
      <right style="medium">
        <color rgb="FF00AEEF"/>
      </right>
      <top style="thin">
        <color theme="5"/>
      </top>
      <bottom/>
      <diagonal/>
    </border>
    <border>
      <left style="medium">
        <color theme="2" tint="-0.14996795556505021"/>
      </left>
      <right/>
      <top/>
      <bottom style="thin">
        <color theme="5"/>
      </bottom>
      <diagonal/>
    </border>
    <border>
      <left/>
      <right/>
      <top/>
      <bottom style="thin">
        <color theme="5"/>
      </bottom>
      <diagonal/>
    </border>
    <border>
      <left/>
      <right style="medium">
        <color rgb="FF00AEEF"/>
      </right>
      <top/>
      <bottom style="thin">
        <color theme="5"/>
      </bottom>
      <diagonal/>
    </border>
    <border>
      <left style="medium">
        <color theme="2" tint="-0.14996795556505021"/>
      </left>
      <right/>
      <top style="medium">
        <color theme="2" tint="-0.14993743705557422"/>
      </top>
      <bottom style="thin">
        <color theme="5"/>
      </bottom>
      <diagonal/>
    </border>
    <border>
      <left/>
      <right/>
      <top style="medium">
        <color theme="2" tint="-0.14993743705557422"/>
      </top>
      <bottom style="thin">
        <color theme="5"/>
      </bottom>
      <diagonal/>
    </border>
    <border>
      <left/>
      <right style="medium">
        <color rgb="FF00AEEF"/>
      </right>
      <top style="medium">
        <color theme="2" tint="-0.14993743705557422"/>
      </top>
      <bottom style="thin">
        <color theme="5"/>
      </bottom>
      <diagonal/>
    </border>
    <border>
      <left/>
      <right/>
      <top/>
      <bottom style="thin">
        <color rgb="FF002060"/>
      </bottom>
      <diagonal/>
    </border>
    <border>
      <left/>
      <right/>
      <top style="thin">
        <color rgb="FF002060"/>
      </top>
      <bottom/>
      <diagonal/>
    </border>
    <border>
      <left style="thin">
        <color rgb="FF002060"/>
      </left>
      <right style="medium">
        <color theme="0"/>
      </right>
      <top style="thin">
        <color rgb="FF002060"/>
      </top>
      <bottom style="thin">
        <color rgb="FF002060"/>
      </bottom>
      <diagonal/>
    </border>
    <border>
      <left style="medium">
        <color theme="0"/>
      </left>
      <right style="medium">
        <color theme="0"/>
      </right>
      <top style="thin">
        <color rgb="FF002060"/>
      </top>
      <bottom style="thin">
        <color rgb="FF002060"/>
      </bottom>
      <diagonal/>
    </border>
    <border>
      <left style="medium">
        <color theme="0"/>
      </left>
      <right style="thin">
        <color rgb="FF002060"/>
      </right>
      <top style="thin">
        <color rgb="FF002060"/>
      </top>
      <bottom/>
      <diagonal/>
    </border>
    <border>
      <left/>
      <right style="medium">
        <color theme="0"/>
      </right>
      <top style="medium">
        <color theme="0"/>
      </top>
      <bottom/>
      <diagonal/>
    </border>
    <border>
      <left style="medium">
        <color theme="0"/>
      </left>
      <right style="medium">
        <color theme="0"/>
      </right>
      <top style="medium">
        <color theme="0"/>
      </top>
      <bottom/>
      <diagonal/>
    </border>
    <border>
      <left style="medium">
        <color theme="0"/>
      </left>
      <right style="thin">
        <color rgb="FF002060"/>
      </right>
      <top style="medium">
        <color theme="0"/>
      </top>
      <bottom/>
      <diagonal/>
    </border>
    <border>
      <left style="medium">
        <color rgb="FF00AEEF"/>
      </left>
      <right style="thin">
        <color theme="1"/>
      </right>
      <top style="thin">
        <color rgb="FF002060"/>
      </top>
      <bottom style="thin">
        <color rgb="FF002060"/>
      </bottom>
      <diagonal/>
    </border>
    <border>
      <left/>
      <right style="medium">
        <color theme="0"/>
      </right>
      <top/>
      <bottom/>
      <diagonal/>
    </border>
    <border>
      <left style="medium">
        <color theme="4"/>
      </left>
      <right style="thin">
        <color rgb="FF002060"/>
      </right>
      <top style="thin">
        <color rgb="FF002060"/>
      </top>
      <bottom style="thin">
        <color rgb="FF002060"/>
      </bottom>
      <diagonal/>
    </border>
    <border>
      <left style="medium">
        <color theme="0"/>
      </left>
      <right style="medium">
        <color theme="0"/>
      </right>
      <top/>
      <bottom/>
      <diagonal/>
    </border>
    <border>
      <left style="medium">
        <color theme="0"/>
      </left>
      <right/>
      <top/>
      <bottom/>
      <diagonal/>
    </border>
    <border>
      <left style="medium">
        <color theme="4"/>
      </left>
      <right/>
      <top style="medium">
        <color theme="4"/>
      </top>
      <bottom style="thin">
        <color theme="1"/>
      </bottom>
      <diagonal/>
    </border>
    <border>
      <left/>
      <right/>
      <top style="medium">
        <color theme="4"/>
      </top>
      <bottom style="thin">
        <color theme="1"/>
      </bottom>
      <diagonal/>
    </border>
    <border>
      <left/>
      <right style="thin">
        <color theme="1"/>
      </right>
      <top style="medium">
        <color theme="4"/>
      </top>
      <bottom style="thin">
        <color theme="1"/>
      </bottom>
      <diagonal/>
    </border>
    <border>
      <left style="thin">
        <color theme="1"/>
      </left>
      <right/>
      <top style="medium">
        <color theme="4"/>
      </top>
      <bottom style="thin">
        <color theme="1"/>
      </bottom>
      <diagonal/>
    </border>
    <border>
      <left style="medium">
        <color theme="4"/>
      </left>
      <right/>
      <top style="thin">
        <color theme="1"/>
      </top>
      <bottom style="medium">
        <color theme="4"/>
      </bottom>
      <diagonal/>
    </border>
    <border>
      <left/>
      <right/>
      <top style="thin">
        <color theme="1"/>
      </top>
      <bottom style="medium">
        <color theme="4"/>
      </bottom>
      <diagonal/>
    </border>
    <border>
      <left/>
      <right style="thin">
        <color theme="1"/>
      </right>
      <top style="thin">
        <color theme="1"/>
      </top>
      <bottom style="medium">
        <color theme="4"/>
      </bottom>
      <diagonal/>
    </border>
    <border>
      <left style="thin">
        <color theme="1"/>
      </left>
      <right/>
      <top style="thin">
        <color theme="1"/>
      </top>
      <bottom style="medium">
        <color theme="4"/>
      </bottom>
      <diagonal/>
    </border>
    <border>
      <left style="medium">
        <color rgb="FF002060"/>
      </left>
      <right style="medium">
        <color theme="0"/>
      </right>
      <top style="medium">
        <color rgb="FF002060"/>
      </top>
      <bottom style="thin">
        <color rgb="FF002060"/>
      </bottom>
      <diagonal/>
    </border>
    <border>
      <left style="medium">
        <color theme="0"/>
      </left>
      <right style="medium">
        <color theme="0"/>
      </right>
      <top style="medium">
        <color rgb="FF002060"/>
      </top>
      <bottom style="thin">
        <color rgb="FF002060"/>
      </bottom>
      <diagonal/>
    </border>
    <border>
      <left style="medium">
        <color theme="0"/>
      </left>
      <right style="medium">
        <color theme="0"/>
      </right>
      <top style="medium">
        <color rgb="FF002060"/>
      </top>
      <bottom/>
      <diagonal/>
    </border>
    <border>
      <left style="medium">
        <color theme="0"/>
      </left>
      <right style="medium">
        <color rgb="FF002060"/>
      </right>
      <top style="medium">
        <color rgb="FF002060"/>
      </top>
      <bottom/>
      <diagonal/>
    </border>
    <border>
      <left/>
      <right style="medium">
        <color theme="0"/>
      </right>
      <top/>
      <bottom style="medium">
        <color rgb="FF00AEEF"/>
      </bottom>
      <diagonal/>
    </border>
    <border>
      <left style="medium">
        <color rgb="FF00AEEF"/>
      </left>
      <right style="thin">
        <color theme="1"/>
      </right>
      <top/>
      <bottom style="thin">
        <color rgb="FF002060"/>
      </bottom>
      <diagonal/>
    </border>
    <border>
      <left style="medium">
        <color rgb="FF00AEEF"/>
      </left>
      <right style="thin">
        <color theme="1"/>
      </right>
      <top style="thin">
        <color rgb="FF002060"/>
      </top>
      <bottom/>
      <diagonal/>
    </border>
    <border>
      <left style="medium">
        <color theme="0"/>
      </left>
      <right style="thin">
        <color auto="1"/>
      </right>
      <top/>
      <bottom/>
      <diagonal/>
    </border>
    <border>
      <left style="medium">
        <color theme="2"/>
      </left>
      <right style="medium">
        <color theme="2"/>
      </right>
      <top style="medium">
        <color theme="2"/>
      </top>
      <bottom/>
      <diagonal/>
    </border>
    <border>
      <left style="medium">
        <color theme="0"/>
      </left>
      <right style="medium">
        <color theme="0"/>
      </right>
      <top/>
      <bottom style="medium">
        <color theme="4"/>
      </bottom>
      <diagonal/>
    </border>
    <border>
      <left style="medium">
        <color theme="0"/>
      </left>
      <right/>
      <top/>
      <bottom style="medium">
        <color theme="4"/>
      </bottom>
      <diagonal/>
    </border>
    <border>
      <left/>
      <right/>
      <top/>
      <bottom style="medium">
        <color theme="4"/>
      </bottom>
      <diagonal/>
    </border>
    <border>
      <left/>
      <right style="medium">
        <color theme="0"/>
      </right>
      <top/>
      <bottom style="medium">
        <color theme="4"/>
      </bottom>
      <diagonal/>
    </border>
    <border>
      <left/>
      <right style="thin">
        <color indexed="64"/>
      </right>
      <top/>
      <bottom style="thin">
        <color indexed="64"/>
      </bottom>
      <diagonal/>
    </border>
    <border>
      <left style="medium">
        <color theme="4"/>
      </left>
      <right style="medium">
        <color theme="4"/>
      </right>
      <top/>
      <bottom/>
      <diagonal/>
    </border>
    <border>
      <left style="medium">
        <color theme="4"/>
      </left>
      <right style="medium">
        <color theme="4"/>
      </right>
      <top/>
      <bottom style="medium">
        <color theme="4"/>
      </bottom>
      <diagonal/>
    </border>
    <border>
      <left style="medium">
        <color theme="4"/>
      </left>
      <right style="medium">
        <color theme="4"/>
      </right>
      <top style="medium">
        <color theme="4"/>
      </top>
      <bottom style="medium">
        <color theme="4"/>
      </bottom>
      <diagonal/>
    </border>
    <border>
      <left/>
      <right/>
      <top/>
      <bottom style="medium">
        <color theme="2"/>
      </bottom>
      <diagonal/>
    </border>
    <border>
      <left style="thin">
        <color rgb="FF002060"/>
      </left>
      <right/>
      <top style="medium">
        <color theme="1"/>
      </top>
      <bottom style="thin">
        <color rgb="FF002060"/>
      </bottom>
      <diagonal/>
    </border>
    <border>
      <left/>
      <right/>
      <top style="medium">
        <color theme="1"/>
      </top>
      <bottom style="thin">
        <color rgb="FF002060"/>
      </bottom>
      <diagonal/>
    </border>
    <border>
      <left/>
      <right style="medium">
        <color theme="1"/>
      </right>
      <top style="medium">
        <color theme="1"/>
      </top>
      <bottom style="thin">
        <color rgb="FF002060"/>
      </bottom>
      <diagonal/>
    </border>
    <border>
      <left style="thin">
        <color indexed="64"/>
      </left>
      <right/>
      <top/>
      <bottom style="thin">
        <color rgb="FF002060"/>
      </bottom>
      <diagonal/>
    </border>
    <border>
      <left/>
      <right style="thin">
        <color indexed="64"/>
      </right>
      <top style="thin">
        <color indexed="64"/>
      </top>
      <bottom/>
      <diagonal/>
    </border>
    <border>
      <left/>
      <right style="medium">
        <color theme="1"/>
      </right>
      <top/>
      <bottom/>
      <diagonal/>
    </border>
    <border>
      <left style="medium">
        <color rgb="FF00AEEF"/>
      </left>
      <right style="thin">
        <color indexed="64"/>
      </right>
      <top style="medium">
        <color rgb="FF00AEEF"/>
      </top>
      <bottom style="thin">
        <color indexed="64"/>
      </bottom>
      <diagonal/>
    </border>
    <border>
      <left style="thin">
        <color indexed="64"/>
      </left>
      <right style="thin">
        <color indexed="64"/>
      </right>
      <top style="medium">
        <color rgb="FF00AEEF"/>
      </top>
      <bottom style="thin">
        <color indexed="64"/>
      </bottom>
      <diagonal/>
    </border>
    <border>
      <left style="thin">
        <color indexed="64"/>
      </left>
      <right/>
      <top style="medium">
        <color rgb="FF00AEEF"/>
      </top>
      <bottom style="thin">
        <color indexed="64"/>
      </bottom>
      <diagonal/>
    </border>
    <border>
      <left/>
      <right/>
      <top style="medium">
        <color rgb="FF00AEEF"/>
      </top>
      <bottom style="thin">
        <color indexed="64"/>
      </bottom>
      <diagonal/>
    </border>
    <border>
      <left/>
      <right style="thin">
        <color indexed="64"/>
      </right>
      <top style="medium">
        <color rgb="FF00AEEF"/>
      </top>
      <bottom style="thin">
        <color indexed="64"/>
      </bottom>
      <diagonal/>
    </border>
    <border>
      <left/>
      <right style="medium">
        <color rgb="FF00AEEF"/>
      </right>
      <top style="medium">
        <color rgb="FF00AEEF"/>
      </top>
      <bottom style="thin">
        <color indexed="64"/>
      </bottom>
      <diagonal/>
    </border>
    <border>
      <left style="thin">
        <color theme="1"/>
      </left>
      <right/>
      <top style="thin">
        <color theme="1"/>
      </top>
      <bottom/>
      <diagonal/>
    </border>
    <border>
      <left style="thin">
        <color theme="1"/>
      </left>
      <right/>
      <top/>
      <bottom/>
      <diagonal/>
    </border>
    <border>
      <left style="thin">
        <color theme="1"/>
      </left>
      <right/>
      <top/>
      <bottom style="thin">
        <color theme="1"/>
      </bottom>
      <diagonal/>
    </border>
    <border>
      <left style="medium">
        <color theme="2"/>
      </left>
      <right/>
      <top style="medium">
        <color theme="2"/>
      </top>
      <bottom/>
      <diagonal/>
    </border>
    <border>
      <left/>
      <right style="thin">
        <color theme="1"/>
      </right>
      <top style="thin">
        <color theme="1"/>
      </top>
      <bottom style="thin">
        <color theme="1"/>
      </bottom>
      <diagonal/>
    </border>
    <border>
      <left style="thin">
        <color theme="1"/>
      </left>
      <right/>
      <top style="thin">
        <color theme="1"/>
      </top>
      <bottom style="thin">
        <color theme="1"/>
      </bottom>
      <diagonal/>
    </border>
    <border>
      <left style="medium">
        <color rgb="FF00AEEF"/>
      </left>
      <right/>
      <top style="thin">
        <color rgb="FF002060"/>
      </top>
      <bottom style="medium">
        <color rgb="FF002060"/>
      </bottom>
      <diagonal/>
    </border>
    <border>
      <left/>
      <right style="thin">
        <color rgb="FF002060"/>
      </right>
      <top style="thin">
        <color rgb="FF002060"/>
      </top>
      <bottom style="medium">
        <color rgb="FF002060"/>
      </bottom>
      <diagonal/>
    </border>
    <border>
      <left style="thin">
        <color rgb="FF000000"/>
      </left>
      <right style="thin">
        <color rgb="FF000000"/>
      </right>
      <top style="thin">
        <color rgb="FF000000"/>
      </top>
      <bottom style="thin">
        <color rgb="FF000000"/>
      </bottom>
      <diagonal/>
    </border>
    <border>
      <left/>
      <right style="medium">
        <color theme="2"/>
      </right>
      <top style="medium">
        <color theme="2"/>
      </top>
      <bottom/>
      <diagonal/>
    </border>
    <border>
      <left/>
      <right style="thin">
        <color theme="1"/>
      </right>
      <top style="medium">
        <color rgb="FF00B0F0"/>
      </top>
      <bottom style="thin">
        <color theme="1"/>
      </bottom>
      <diagonal/>
    </border>
    <border>
      <left style="thin">
        <color theme="1"/>
      </left>
      <right style="thin">
        <color theme="1"/>
      </right>
      <top style="medium">
        <color rgb="FF00B0F0"/>
      </top>
      <bottom style="thin">
        <color theme="1"/>
      </bottom>
      <diagonal/>
    </border>
    <border>
      <left style="thin">
        <color theme="1"/>
      </left>
      <right/>
      <top style="medium">
        <color rgb="FF00B0F0"/>
      </top>
      <bottom style="thin">
        <color theme="1"/>
      </bottom>
      <diagonal/>
    </border>
    <border>
      <left style="thin">
        <color rgb="FF000000"/>
      </left>
      <right style="thin">
        <color rgb="FF000000"/>
      </right>
      <top style="medium">
        <color rgb="FF00B0F0"/>
      </top>
      <bottom style="thin">
        <color rgb="FF000000"/>
      </bottom>
      <diagonal/>
    </border>
    <border>
      <left style="thin">
        <color indexed="64"/>
      </left>
      <right style="thin">
        <color indexed="64"/>
      </right>
      <top style="medium">
        <color rgb="FF00B0F0"/>
      </top>
      <bottom style="thin">
        <color indexed="64"/>
      </bottom>
      <diagonal/>
    </border>
    <border>
      <left/>
      <right style="medium">
        <color rgb="FF00AEEF"/>
      </right>
      <top style="medium">
        <color rgb="FF00AEEF"/>
      </top>
      <bottom style="thin">
        <color rgb="FF002060"/>
      </bottom>
      <diagonal/>
    </border>
    <border>
      <left/>
      <right style="medium">
        <color rgb="FF00AEEF"/>
      </right>
      <top style="thin">
        <color rgb="FF002060"/>
      </top>
      <bottom style="thin">
        <color rgb="FF002060"/>
      </bottom>
      <diagonal/>
    </border>
    <border>
      <left/>
      <right style="medium">
        <color rgb="FF00AEEF"/>
      </right>
      <top style="thin">
        <color rgb="FF002060"/>
      </top>
      <bottom style="medium">
        <color rgb="FF00AEEF"/>
      </bottom>
      <diagonal/>
    </border>
    <border>
      <left style="thin">
        <color rgb="FF0047BB"/>
      </left>
      <right style="thin">
        <color theme="1"/>
      </right>
      <top style="thin">
        <color rgb="FF0047BB"/>
      </top>
      <bottom style="thin">
        <color theme="1"/>
      </bottom>
      <diagonal/>
    </border>
    <border>
      <left style="thin">
        <color theme="1"/>
      </left>
      <right style="thin">
        <color rgb="FF0047BB"/>
      </right>
      <top style="thin">
        <color rgb="FF0047BB"/>
      </top>
      <bottom/>
      <diagonal/>
    </border>
    <border>
      <left style="thin">
        <color rgb="FF0047BB"/>
      </left>
      <right style="thin">
        <color theme="1"/>
      </right>
      <top style="thin">
        <color theme="1"/>
      </top>
      <bottom style="thin">
        <color theme="1"/>
      </bottom>
      <diagonal/>
    </border>
    <border>
      <left style="thin">
        <color theme="1"/>
      </left>
      <right style="thin">
        <color rgb="FF0047BB"/>
      </right>
      <top style="thin">
        <color theme="1"/>
      </top>
      <bottom style="thin">
        <color theme="1"/>
      </bottom>
      <diagonal/>
    </border>
    <border>
      <left style="medium">
        <color theme="3"/>
      </left>
      <right/>
      <top style="medium">
        <color theme="3"/>
      </top>
      <bottom style="medium">
        <color theme="2"/>
      </bottom>
      <diagonal/>
    </border>
    <border>
      <left/>
      <right/>
      <top style="medium">
        <color theme="3"/>
      </top>
      <bottom style="medium">
        <color theme="2"/>
      </bottom>
      <diagonal/>
    </border>
    <border>
      <left/>
      <right style="medium">
        <color theme="3"/>
      </right>
      <top style="medium">
        <color theme="3"/>
      </top>
      <bottom style="medium">
        <color theme="2"/>
      </bottom>
      <diagonal/>
    </border>
    <border>
      <left style="medium">
        <color theme="3"/>
      </left>
      <right/>
      <top style="medium">
        <color theme="2"/>
      </top>
      <bottom/>
      <diagonal/>
    </border>
    <border>
      <left style="medium">
        <color theme="2"/>
      </left>
      <right style="medium">
        <color theme="3"/>
      </right>
      <top style="medium">
        <color theme="2"/>
      </top>
      <bottom/>
      <diagonal/>
    </border>
    <border>
      <left style="medium">
        <color theme="3"/>
      </left>
      <right/>
      <top style="medium">
        <color rgb="FF00B0F0"/>
      </top>
      <bottom style="thin">
        <color theme="1"/>
      </bottom>
      <diagonal/>
    </border>
    <border>
      <left style="thin">
        <color rgb="FF0047BB"/>
      </left>
      <right style="medium">
        <color theme="3"/>
      </right>
      <top style="thin">
        <color rgb="FF0047BB"/>
      </top>
      <bottom style="thin">
        <color rgb="FF0047BB"/>
      </bottom>
      <diagonal/>
    </border>
    <border>
      <left style="medium">
        <color theme="3"/>
      </left>
      <right/>
      <top style="thin">
        <color theme="1"/>
      </top>
      <bottom style="thin">
        <color theme="1"/>
      </bottom>
      <diagonal/>
    </border>
    <border>
      <left style="medium">
        <color theme="3"/>
      </left>
      <right/>
      <top style="thin">
        <color theme="1"/>
      </top>
      <bottom style="medium">
        <color theme="3"/>
      </bottom>
      <diagonal/>
    </border>
    <border>
      <left/>
      <right style="thin">
        <color theme="1"/>
      </right>
      <top style="thin">
        <color theme="1"/>
      </top>
      <bottom style="medium">
        <color theme="3"/>
      </bottom>
      <diagonal/>
    </border>
    <border>
      <left style="thin">
        <color theme="1"/>
      </left>
      <right style="thin">
        <color theme="1"/>
      </right>
      <top style="thin">
        <color theme="1"/>
      </top>
      <bottom style="medium">
        <color theme="3"/>
      </bottom>
      <diagonal/>
    </border>
    <border>
      <left style="thin">
        <color theme="1"/>
      </left>
      <right/>
      <top style="thin">
        <color theme="1"/>
      </top>
      <bottom style="medium">
        <color theme="3"/>
      </bottom>
      <diagonal/>
    </border>
    <border>
      <left style="thin">
        <color rgb="FF0047BB"/>
      </left>
      <right style="thin">
        <color theme="1"/>
      </right>
      <top style="thin">
        <color theme="1"/>
      </top>
      <bottom style="medium">
        <color theme="3"/>
      </bottom>
      <diagonal/>
    </border>
    <border>
      <left style="thin">
        <color theme="1"/>
      </left>
      <right style="thin">
        <color rgb="FF0047BB"/>
      </right>
      <top style="thin">
        <color theme="1"/>
      </top>
      <bottom style="medium">
        <color theme="3"/>
      </bottom>
      <diagonal/>
    </border>
    <border>
      <left style="thin">
        <color rgb="FF0047BB"/>
      </left>
      <right style="medium">
        <color theme="3"/>
      </right>
      <top style="thin">
        <color rgb="FF0047BB"/>
      </top>
      <bottom style="medium">
        <color theme="3"/>
      </bottom>
      <diagonal/>
    </border>
    <border>
      <left/>
      <right/>
      <top style="medium">
        <color indexed="64"/>
      </top>
      <bottom style="medium">
        <color theme="0"/>
      </bottom>
      <diagonal/>
    </border>
    <border>
      <left/>
      <right style="medium">
        <color indexed="64"/>
      </right>
      <top style="medium">
        <color indexed="64"/>
      </top>
      <bottom style="medium">
        <color theme="0"/>
      </bottom>
      <diagonal/>
    </border>
    <border>
      <left style="medium">
        <color indexed="64"/>
      </left>
      <right/>
      <top style="medium">
        <color theme="2"/>
      </top>
      <bottom/>
      <diagonal/>
    </border>
    <border>
      <left style="medium">
        <color theme="2"/>
      </left>
      <right style="medium">
        <color indexed="64"/>
      </right>
      <top style="medium">
        <color theme="2"/>
      </top>
      <bottom/>
      <diagonal/>
    </border>
    <border>
      <left style="medium">
        <color indexed="64"/>
      </left>
      <right/>
      <top style="medium">
        <color rgb="FF00B0F0"/>
      </top>
      <bottom style="thin">
        <color theme="1"/>
      </bottom>
      <diagonal/>
    </border>
    <border>
      <left style="thin">
        <color rgb="FF0047BB"/>
      </left>
      <right style="medium">
        <color indexed="64"/>
      </right>
      <top style="thin">
        <color rgb="FF0047BB"/>
      </top>
      <bottom style="thin">
        <color rgb="FF0047BB"/>
      </bottom>
      <diagonal/>
    </border>
    <border>
      <left style="medium">
        <color indexed="64"/>
      </left>
      <right/>
      <top style="thin">
        <color theme="1"/>
      </top>
      <bottom style="thin">
        <color theme="1"/>
      </bottom>
      <diagonal/>
    </border>
    <border>
      <left style="medium">
        <color indexed="64"/>
      </left>
      <right/>
      <top style="thin">
        <color theme="1"/>
      </top>
      <bottom style="medium">
        <color indexed="64"/>
      </bottom>
      <diagonal/>
    </border>
    <border>
      <left/>
      <right style="thin">
        <color theme="1"/>
      </right>
      <top style="thin">
        <color theme="1"/>
      </top>
      <bottom style="medium">
        <color indexed="64"/>
      </bottom>
      <diagonal/>
    </border>
    <border>
      <left style="thin">
        <color theme="1"/>
      </left>
      <right style="thin">
        <color theme="1"/>
      </right>
      <top style="thin">
        <color theme="1"/>
      </top>
      <bottom style="medium">
        <color indexed="64"/>
      </bottom>
      <diagonal/>
    </border>
    <border>
      <left style="thin">
        <color theme="1"/>
      </left>
      <right/>
      <top style="thin">
        <color theme="1"/>
      </top>
      <bottom style="medium">
        <color indexed="64"/>
      </bottom>
      <diagonal/>
    </border>
    <border>
      <left style="thin">
        <color rgb="FF000000"/>
      </left>
      <right style="thin">
        <color rgb="FF000000"/>
      </right>
      <top style="thin">
        <color rgb="FF000000"/>
      </top>
      <bottom style="medium">
        <color indexed="64"/>
      </bottom>
      <diagonal/>
    </border>
    <border>
      <left style="thin">
        <color theme="1"/>
      </left>
      <right style="thin">
        <color rgb="FF0047BB"/>
      </right>
      <top style="thin">
        <color theme="1"/>
      </top>
      <bottom style="medium">
        <color indexed="64"/>
      </bottom>
      <diagonal/>
    </border>
    <border>
      <left style="thin">
        <color rgb="FF0047BB"/>
      </left>
      <right style="medium">
        <color indexed="64"/>
      </right>
      <top style="thin">
        <color rgb="FF0047BB"/>
      </top>
      <bottom style="medium">
        <color indexed="64"/>
      </bottom>
      <diagonal/>
    </border>
    <border>
      <left style="medium">
        <color indexed="64"/>
      </left>
      <right style="thin">
        <color indexed="64"/>
      </right>
      <top style="medium">
        <color rgb="FF00B0F0"/>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s>
  <cellStyleXfs count="10">
    <xf numFmtId="0" fontId="0" fillId="0" borderId="0"/>
    <xf numFmtId="44"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0" fillId="0" borderId="0"/>
    <xf numFmtId="9" fontId="20" fillId="0" borderId="0" applyFont="0" applyFill="0" applyBorder="0" applyAlignment="0" applyProtection="0"/>
    <xf numFmtId="165" fontId="20" fillId="0" borderId="0" applyFont="0" applyFill="0" applyBorder="0" applyAlignment="0" applyProtection="0"/>
    <xf numFmtId="0" fontId="26" fillId="0" borderId="0" applyNumberFormat="0" applyFill="0" applyBorder="0" applyAlignment="0" applyProtection="0"/>
    <xf numFmtId="0" fontId="29" fillId="0" borderId="0"/>
    <xf numFmtId="164" fontId="29" fillId="0" borderId="0" applyFont="0" applyFill="0" applyBorder="0" applyAlignment="0" applyProtection="0"/>
  </cellStyleXfs>
  <cellXfs count="963">
    <xf numFmtId="0" fontId="0" fillId="0" borderId="0" xfId="0"/>
    <xf numFmtId="0" fontId="2" fillId="0" borderId="0" xfId="0" applyFont="1"/>
    <xf numFmtId="0" fontId="20" fillId="6" borderId="0" xfId="8" applyFont="1" applyFill="1"/>
    <xf numFmtId="0" fontId="31" fillId="6" borderId="0" xfId="8" applyFont="1" applyFill="1" applyAlignment="1">
      <alignment horizontal="right"/>
    </xf>
    <xf numFmtId="0" fontId="20" fillId="6" borderId="0" xfId="8" applyFont="1" applyFill="1" applyAlignment="1">
      <alignment horizontal="left"/>
    </xf>
    <xf numFmtId="0" fontId="32" fillId="6" borderId="0" xfId="8" applyFont="1" applyFill="1"/>
    <xf numFmtId="0" fontId="32" fillId="8" borderId="0" xfId="8" applyFont="1" applyFill="1" applyAlignment="1" applyProtection="1">
      <alignment horizontal="center"/>
      <protection locked="0"/>
    </xf>
    <xf numFmtId="0" fontId="20" fillId="6" borderId="0" xfId="8" quotePrefix="1" applyFont="1" applyFill="1" applyAlignment="1">
      <alignment horizontal="left"/>
    </xf>
    <xf numFmtId="0" fontId="32" fillId="6" borderId="0" xfId="8" applyFont="1" applyFill="1" applyAlignment="1">
      <alignment horizontal="center"/>
    </xf>
    <xf numFmtId="0" fontId="32" fillId="6" borderId="0" xfId="8" applyFont="1" applyFill="1" applyAlignment="1">
      <alignment horizontal="left"/>
    </xf>
    <xf numFmtId="166" fontId="32" fillId="8" borderId="0" xfId="8" applyNumberFormat="1" applyFont="1" applyFill="1" applyAlignment="1" applyProtection="1">
      <alignment horizontal="center"/>
      <protection locked="0"/>
    </xf>
    <xf numFmtId="0" fontId="33" fillId="6" borderId="0" xfId="8" applyFont="1" applyFill="1"/>
    <xf numFmtId="0" fontId="20" fillId="6" borderId="0" xfId="8" applyFont="1" applyFill="1" applyAlignment="1">
      <alignment horizontal="center"/>
    </xf>
    <xf numFmtId="0" fontId="20" fillId="7" borderId="0" xfId="8" applyFont="1" applyFill="1"/>
    <xf numFmtId="0" fontId="20" fillId="0" borderId="0" xfId="8" applyFont="1"/>
    <xf numFmtId="0" fontId="32" fillId="6" borderId="0" xfId="8" applyFont="1" applyFill="1" applyAlignment="1">
      <alignment horizontal="right"/>
    </xf>
    <xf numFmtId="0" fontId="20" fillId="5" borderId="0" xfId="8" applyFont="1" applyFill="1"/>
    <xf numFmtId="0" fontId="34" fillId="5" borderId="0" xfId="8" applyFont="1" applyFill="1"/>
    <xf numFmtId="0" fontId="35" fillId="5" borderId="0" xfId="8" applyFont="1" applyFill="1"/>
    <xf numFmtId="0" fontId="34" fillId="5" borderId="0" xfId="8" quotePrefix="1" applyFont="1" applyFill="1" applyAlignment="1">
      <alignment horizontal="center"/>
    </xf>
    <xf numFmtId="0" fontId="34" fillId="5" borderId="0" xfId="8" quotePrefix="1" applyFont="1" applyFill="1" applyAlignment="1">
      <alignment horizontal="right"/>
    </xf>
    <xf numFmtId="0" fontId="34" fillId="5" borderId="0" xfId="8" applyFont="1" applyFill="1" applyAlignment="1">
      <alignment horizontal="center"/>
    </xf>
    <xf numFmtId="0" fontId="36" fillId="5" borderId="0" xfId="8" applyFont="1" applyFill="1"/>
    <xf numFmtId="0" fontId="20" fillId="5" borderId="0" xfId="8" applyFont="1" applyFill="1" applyAlignment="1">
      <alignment horizontal="right"/>
    </xf>
    <xf numFmtId="0" fontId="20" fillId="6" borderId="0" xfId="8" applyFont="1" applyFill="1" applyAlignment="1">
      <alignment horizontal="right"/>
    </xf>
    <xf numFmtId="167" fontId="20" fillId="6" borderId="0" xfId="8" applyNumberFormat="1" applyFont="1" applyFill="1"/>
    <xf numFmtId="0" fontId="33" fillId="6" borderId="0" xfId="8" applyFont="1" applyFill="1" applyAlignment="1">
      <alignment horizontal="left"/>
    </xf>
    <xf numFmtId="0" fontId="33" fillId="8" borderId="0" xfId="8" applyFont="1" applyFill="1" applyAlignment="1" applyProtection="1">
      <alignment horizontal="left"/>
      <protection locked="0"/>
    </xf>
    <xf numFmtId="0" fontId="33" fillId="6" borderId="0" xfId="8" applyFont="1" applyFill="1" applyAlignment="1">
      <alignment horizontal="center"/>
    </xf>
    <xf numFmtId="168" fontId="33" fillId="6" borderId="0" xfId="9" applyNumberFormat="1" applyFont="1" applyFill="1" applyBorder="1" applyAlignment="1" applyProtection="1"/>
    <xf numFmtId="39" fontId="33" fillId="6" borderId="0" xfId="9" applyNumberFormat="1" applyFont="1" applyFill="1" applyBorder="1" applyAlignment="1" applyProtection="1"/>
    <xf numFmtId="167" fontId="33" fillId="8" borderId="0" xfId="9" applyNumberFormat="1" applyFont="1" applyFill="1" applyBorder="1" applyAlignment="1" applyProtection="1">
      <protection locked="0"/>
    </xf>
    <xf numFmtId="0" fontId="33" fillId="0" borderId="0" xfId="8" applyFont="1"/>
    <xf numFmtId="167" fontId="33" fillId="6" borderId="0" xfId="9" applyNumberFormat="1" applyFont="1" applyFill="1" applyBorder="1" applyAlignment="1" applyProtection="1"/>
    <xf numFmtId="0" fontId="20" fillId="6" borderId="3" xfId="8" applyFont="1" applyFill="1" applyBorder="1"/>
    <xf numFmtId="168" fontId="20" fillId="6" borderId="3" xfId="9" applyNumberFormat="1" applyFont="1" applyFill="1" applyBorder="1" applyAlignment="1" applyProtection="1">
      <alignment horizontal="right"/>
    </xf>
    <xf numFmtId="164" fontId="32" fillId="6" borderId="3" xfId="9" applyFont="1" applyFill="1" applyBorder="1" applyAlignment="1" applyProtection="1">
      <alignment horizontal="right"/>
    </xf>
    <xf numFmtId="167" fontId="32" fillId="6" borderId="6" xfId="9" applyNumberFormat="1" applyFont="1" applyFill="1" applyBorder="1" applyProtection="1"/>
    <xf numFmtId="0" fontId="33" fillId="6" borderId="0" xfId="8" quotePrefix="1" applyFont="1" applyFill="1" applyAlignment="1">
      <alignment horizontal="left" vertical="center"/>
    </xf>
    <xf numFmtId="164" fontId="32" fillId="6" borderId="0" xfId="9" applyFont="1" applyFill="1" applyBorder="1" applyAlignment="1" applyProtection="1">
      <alignment horizontal="right"/>
    </xf>
    <xf numFmtId="167" fontId="33" fillId="6" borderId="0" xfId="9" applyNumberFormat="1" applyFont="1" applyFill="1" applyBorder="1" applyProtection="1"/>
    <xf numFmtId="168" fontId="20" fillId="6" borderId="0" xfId="9" applyNumberFormat="1" applyFont="1" applyFill="1" applyBorder="1" applyAlignment="1" applyProtection="1">
      <alignment horizontal="right"/>
    </xf>
    <xf numFmtId="0" fontId="33" fillId="6" borderId="0" xfId="8" quotePrefix="1" applyFont="1" applyFill="1" applyAlignment="1">
      <alignment horizontal="left"/>
    </xf>
    <xf numFmtId="168" fontId="33" fillId="6" borderId="0" xfId="9" applyNumberFormat="1" applyFont="1" applyFill="1" applyBorder="1" applyAlignment="1" applyProtection="1">
      <alignment horizontal="right"/>
    </xf>
    <xf numFmtId="164" fontId="33" fillId="6" borderId="0" xfId="9" applyFont="1" applyFill="1" applyBorder="1" applyProtection="1"/>
    <xf numFmtId="39" fontId="32" fillId="6" borderId="4" xfId="9" applyNumberFormat="1" applyFont="1" applyFill="1" applyBorder="1" applyProtection="1"/>
    <xf numFmtId="4" fontId="38" fillId="0" borderId="0" xfId="8" applyNumberFormat="1" applyFont="1" applyAlignment="1">
      <alignment horizontal="right"/>
    </xf>
    <xf numFmtId="0" fontId="38" fillId="0" borderId="0" xfId="8" applyFont="1" applyAlignment="1">
      <alignment horizontal="center"/>
    </xf>
    <xf numFmtId="4" fontId="20" fillId="0" borderId="0" xfId="8" applyNumberFormat="1" applyFont="1"/>
    <xf numFmtId="0" fontId="3" fillId="0" borderId="0" xfId="0" applyFont="1" applyAlignment="1">
      <alignment horizontal="left"/>
    </xf>
    <xf numFmtId="0" fontId="16" fillId="0" borderId="0" xfId="0" applyFont="1"/>
    <xf numFmtId="0" fontId="2" fillId="0" borderId="0" xfId="0" applyFont="1" applyAlignment="1">
      <alignment horizontal="right"/>
    </xf>
    <xf numFmtId="0" fontId="0" fillId="3" borderId="0" xfId="0" applyFill="1"/>
    <xf numFmtId="0" fontId="11" fillId="3" borderId="0" xfId="0" applyFont="1" applyFill="1" applyAlignment="1">
      <alignment horizontal="left" vertical="top"/>
    </xf>
    <xf numFmtId="0" fontId="0" fillId="3" borderId="0" xfId="0" applyFill="1" applyAlignment="1">
      <alignment horizontal="left" vertical="top"/>
    </xf>
    <xf numFmtId="0" fontId="15" fillId="3" borderId="0" xfId="0" applyFont="1" applyFill="1" applyAlignment="1">
      <alignment vertical="top"/>
    </xf>
    <xf numFmtId="0" fontId="13" fillId="3" borderId="0" xfId="0" applyFont="1" applyFill="1" applyAlignment="1">
      <alignment horizontal="left" vertical="top"/>
    </xf>
    <xf numFmtId="0" fontId="39" fillId="0" borderId="0" xfId="0" applyFont="1" applyAlignment="1">
      <alignment vertical="center"/>
    </xf>
    <xf numFmtId="0" fontId="15" fillId="3" borderId="0" xfId="0" applyFont="1" applyFill="1" applyAlignment="1">
      <alignment vertical="center"/>
    </xf>
    <xf numFmtId="0" fontId="4" fillId="0" borderId="0" xfId="0" applyFont="1" applyAlignment="1">
      <alignment horizontal="left"/>
    </xf>
    <xf numFmtId="0" fontId="5" fillId="0" borderId="0" xfId="0" applyFont="1" applyAlignment="1">
      <alignment horizontal="left" vertical="top"/>
    </xf>
    <xf numFmtId="0" fontId="6" fillId="0" borderId="0" xfId="0" applyFont="1" applyAlignment="1">
      <alignment horizontal="left" vertical="top"/>
    </xf>
    <xf numFmtId="0" fontId="8" fillId="2" borderId="0" xfId="0" applyFont="1" applyFill="1" applyAlignment="1">
      <alignment vertical="top" wrapText="1"/>
    </xf>
    <xf numFmtId="0" fontId="10" fillId="3" borderId="0" xfId="0" applyFont="1" applyFill="1" applyAlignment="1">
      <alignment horizontal="left" vertical="center"/>
    </xf>
    <xf numFmtId="0" fontId="15" fillId="3" borderId="0" xfId="0" applyFont="1" applyFill="1" applyAlignment="1">
      <alignment horizontal="left" vertical="center"/>
    </xf>
    <xf numFmtId="0" fontId="15" fillId="0" borderId="0" xfId="0" applyFont="1" applyAlignment="1">
      <alignment vertical="center"/>
    </xf>
    <xf numFmtId="0" fontId="0" fillId="3" borderId="0" xfId="0" applyFill="1" applyAlignment="1">
      <alignment horizontal="center" vertical="top"/>
    </xf>
    <xf numFmtId="0" fontId="10" fillId="3" borderId="0" xfId="0" applyFont="1" applyFill="1" applyAlignment="1">
      <alignment horizontal="left" vertical="top"/>
    </xf>
    <xf numFmtId="0" fontId="8" fillId="0" borderId="0" xfId="0" applyFont="1" applyAlignment="1">
      <alignment horizontal="left" vertical="top"/>
    </xf>
    <xf numFmtId="0" fontId="0" fillId="0" borderId="0" xfId="0" applyAlignment="1">
      <alignment horizontal="left" vertical="top"/>
    </xf>
    <xf numFmtId="0" fontId="25" fillId="0" borderId="0" xfId="0" applyFont="1"/>
    <xf numFmtId="0" fontId="43" fillId="0" borderId="0" xfId="0" applyFont="1" applyAlignment="1">
      <alignment horizontal="left" vertical="top" wrapText="1"/>
    </xf>
    <xf numFmtId="0" fontId="0" fillId="0" borderId="0" xfId="0" applyAlignment="1">
      <alignment horizontal="left" vertical="top" wrapText="1"/>
    </xf>
    <xf numFmtId="0" fontId="0" fillId="4" borderId="0" xfId="0" applyFill="1"/>
    <xf numFmtId="0" fontId="3" fillId="4" borderId="0" xfId="0" applyFont="1" applyFill="1" applyAlignment="1">
      <alignment horizontal="left"/>
    </xf>
    <xf numFmtId="0" fontId="4" fillId="4" borderId="0" xfId="0" applyFont="1" applyFill="1" applyAlignment="1">
      <alignment horizontal="left"/>
    </xf>
    <xf numFmtId="0" fontId="16" fillId="4" borderId="0" xfId="0" applyFont="1" applyFill="1"/>
    <xf numFmtId="0" fontId="5" fillId="4" borderId="0" xfId="0" applyFont="1" applyFill="1" applyAlignment="1">
      <alignment horizontal="left" vertical="top"/>
    </xf>
    <xf numFmtId="0" fontId="6" fillId="4" borderId="0" xfId="0" applyFont="1" applyFill="1" applyAlignment="1">
      <alignment horizontal="left" vertical="top"/>
    </xf>
    <xf numFmtId="0" fontId="7" fillId="4" borderId="0" xfId="0" applyFont="1" applyFill="1"/>
    <xf numFmtId="0" fontId="35" fillId="0" borderId="0" xfId="8" applyFont="1"/>
    <xf numFmtId="4" fontId="35" fillId="0" borderId="0" xfId="8" applyNumberFormat="1" applyFont="1"/>
    <xf numFmtId="0" fontId="30" fillId="0" borderId="0" xfId="8" applyFont="1"/>
    <xf numFmtId="4" fontId="30" fillId="0" borderId="0" xfId="8" applyNumberFormat="1" applyFont="1"/>
    <xf numFmtId="0" fontId="20" fillId="4" borderId="0" xfId="8" applyFont="1" applyFill="1"/>
    <xf numFmtId="0" fontId="46" fillId="10" borderId="0" xfId="0" applyFont="1" applyFill="1" applyAlignment="1">
      <alignment vertical="top" wrapText="1"/>
    </xf>
    <xf numFmtId="0" fontId="46" fillId="3" borderId="0" xfId="0" applyFont="1" applyFill="1" applyAlignment="1">
      <alignment horizontal="left" vertical="center"/>
    </xf>
    <xf numFmtId="0" fontId="0" fillId="4" borderId="0" xfId="0" applyFill="1" applyAlignment="1">
      <alignment horizontal="left" vertical="top"/>
    </xf>
    <xf numFmtId="0" fontId="0" fillId="3" borderId="0" xfId="0" applyFill="1" applyAlignment="1">
      <alignment horizontal="left" vertical="center"/>
    </xf>
    <xf numFmtId="0" fontId="10" fillId="3" borderId="0" xfId="0" applyFont="1" applyFill="1" applyAlignment="1">
      <alignment vertical="top" wrapText="1"/>
    </xf>
    <xf numFmtId="0" fontId="22" fillId="0" borderId="0" xfId="0" applyFont="1"/>
    <xf numFmtId="0" fontId="55" fillId="0" borderId="0" xfId="0" applyFont="1" applyAlignment="1">
      <alignment vertical="center"/>
    </xf>
    <xf numFmtId="0" fontId="13" fillId="4" borderId="0" xfId="0" applyFont="1" applyFill="1" applyAlignment="1">
      <alignment horizontal="left" vertical="center" wrapText="1"/>
    </xf>
    <xf numFmtId="0" fontId="7" fillId="0" borderId="0" xfId="0" applyFont="1"/>
    <xf numFmtId="0" fontId="18" fillId="0" borderId="0" xfId="0" applyFont="1" applyAlignment="1">
      <alignment horizontal="right"/>
    </xf>
    <xf numFmtId="0" fontId="0" fillId="3" borderId="0" xfId="0" applyFill="1" applyAlignment="1">
      <alignment horizontal="left" vertical="top" wrapText="1"/>
    </xf>
    <xf numFmtId="0" fontId="2" fillId="3" borderId="0" xfId="0" applyFont="1" applyFill="1" applyAlignment="1">
      <alignment horizontal="right" vertical="top"/>
    </xf>
    <xf numFmtId="0" fontId="11" fillId="4" borderId="0" xfId="0" applyFont="1" applyFill="1" applyAlignment="1">
      <alignment horizontal="left" vertical="top"/>
    </xf>
    <xf numFmtId="0" fontId="13" fillId="3" borderId="0" xfId="0" applyFont="1" applyFill="1" applyAlignment="1">
      <alignment vertical="center" wrapText="1"/>
    </xf>
    <xf numFmtId="0" fontId="0" fillId="4" borderId="0" xfId="0" applyFill="1" applyAlignment="1">
      <alignment vertical="top" wrapText="1"/>
    </xf>
    <xf numFmtId="0" fontId="48" fillId="3" borderId="0" xfId="0" applyFont="1" applyFill="1" applyAlignment="1">
      <alignment horizontal="left" vertical="top"/>
    </xf>
    <xf numFmtId="0" fontId="15" fillId="3" borderId="0" xfId="0" applyFont="1" applyFill="1" applyAlignment="1">
      <alignment horizontal="left" vertical="top"/>
    </xf>
    <xf numFmtId="0" fontId="13" fillId="3" borderId="0" xfId="0" applyFont="1" applyFill="1" applyAlignment="1">
      <alignment vertical="top" wrapText="1"/>
    </xf>
    <xf numFmtId="0" fontId="13" fillId="3" borderId="0" xfId="0" applyFont="1" applyFill="1" applyAlignment="1">
      <alignment horizontal="left" vertical="center" wrapText="1" indent="1"/>
    </xf>
    <xf numFmtId="0" fontId="0" fillId="0" borderId="0" xfId="0" applyAlignment="1">
      <alignment horizontal="center" vertical="center"/>
    </xf>
    <xf numFmtId="0" fontId="24" fillId="4" borderId="0" xfId="0" applyFont="1" applyFill="1" applyAlignment="1">
      <alignment vertical="center" wrapText="1"/>
    </xf>
    <xf numFmtId="0" fontId="24" fillId="4" borderId="0" xfId="0" applyFont="1" applyFill="1" applyAlignment="1">
      <alignment vertical="center"/>
    </xf>
    <xf numFmtId="0" fontId="11" fillId="3" borderId="0" xfId="0" applyFont="1" applyFill="1" applyAlignment="1">
      <alignment horizontal="left" vertical="center"/>
    </xf>
    <xf numFmtId="0" fontId="13" fillId="4" borderId="0" xfId="0" applyFont="1" applyFill="1" applyAlignment="1">
      <alignment horizontal="left" vertical="center" wrapText="1" indent="1"/>
    </xf>
    <xf numFmtId="0" fontId="13" fillId="4" borderId="0" xfId="0" applyFont="1" applyFill="1" applyAlignment="1">
      <alignment horizontal="left" vertical="top"/>
    </xf>
    <xf numFmtId="0" fontId="9" fillId="2" borderId="0" xfId="0" applyFont="1" applyFill="1" applyAlignment="1">
      <alignment vertical="center"/>
    </xf>
    <xf numFmtId="0" fontId="8" fillId="2" borderId="0" xfId="0" applyFont="1" applyFill="1" applyAlignment="1">
      <alignment vertical="center"/>
    </xf>
    <xf numFmtId="0" fontId="13" fillId="3" borderId="0" xfId="0" applyFont="1" applyFill="1" applyAlignment="1">
      <alignment horizontal="center" vertical="top" wrapText="1"/>
    </xf>
    <xf numFmtId="0" fontId="10" fillId="3" borderId="0" xfId="0" applyFont="1" applyFill="1" applyAlignment="1">
      <alignment vertical="top"/>
    </xf>
    <xf numFmtId="0" fontId="13" fillId="3" borderId="0" xfId="0" applyFont="1" applyFill="1" applyAlignment="1">
      <alignment vertical="top"/>
    </xf>
    <xf numFmtId="0" fontId="13" fillId="4" borderId="0" xfId="0" applyFont="1" applyFill="1" applyAlignment="1">
      <alignment vertical="top"/>
    </xf>
    <xf numFmtId="0" fontId="24" fillId="4" borderId="0" xfId="0" applyFont="1" applyFill="1" applyAlignment="1">
      <alignment vertical="top"/>
    </xf>
    <xf numFmtId="0" fontId="10" fillId="4" borderId="0" xfId="0" applyFont="1" applyFill="1" applyAlignment="1">
      <alignment horizontal="left" vertical="top" wrapText="1"/>
    </xf>
    <xf numFmtId="0" fontId="13" fillId="4" borderId="0" xfId="0" applyFont="1" applyFill="1" applyAlignment="1">
      <alignment vertical="top" wrapText="1"/>
    </xf>
    <xf numFmtId="0" fontId="13" fillId="4" borderId="0" xfId="0" applyFont="1" applyFill="1" applyAlignment="1">
      <alignment horizontal="left" vertical="top" wrapText="1"/>
    </xf>
    <xf numFmtId="0" fontId="13" fillId="3" borderId="0" xfId="0" applyFont="1" applyFill="1" applyAlignment="1">
      <alignment horizontal="center" vertical="center" wrapText="1"/>
    </xf>
    <xf numFmtId="0" fontId="13" fillId="3" borderId="0" xfId="0" applyFont="1" applyFill="1" applyAlignment="1">
      <alignment horizontal="left" vertical="center" wrapText="1"/>
    </xf>
    <xf numFmtId="0" fontId="57" fillId="3" borderId="0" xfId="0" applyFont="1" applyFill="1" applyAlignment="1">
      <alignment horizontal="left" vertical="center"/>
    </xf>
    <xf numFmtId="0" fontId="0" fillId="0" borderId="0" xfId="0" applyAlignment="1">
      <alignment horizontal="left" vertical="center"/>
    </xf>
    <xf numFmtId="0" fontId="0" fillId="0" borderId="0" xfId="0" applyAlignment="1">
      <alignment horizontal="center" vertical="top"/>
    </xf>
    <xf numFmtId="0" fontId="15" fillId="0" borderId="0" xfId="0" applyFont="1" applyAlignment="1">
      <alignment horizontal="left" vertical="center"/>
    </xf>
    <xf numFmtId="0" fontId="15" fillId="0" borderId="42" xfId="0" applyFont="1" applyBorder="1" applyAlignment="1">
      <alignment horizontal="left" vertical="center"/>
    </xf>
    <xf numFmtId="0" fontId="15" fillId="0" borderId="43" xfId="0" applyFont="1" applyBorder="1" applyAlignment="1">
      <alignment horizontal="left" vertical="center"/>
    </xf>
    <xf numFmtId="0" fontId="11" fillId="0" borderId="44" xfId="0" applyFont="1" applyBorder="1" applyAlignment="1">
      <alignment horizontal="left" vertical="top"/>
    </xf>
    <xf numFmtId="0" fontId="0" fillId="0" borderId="45" xfId="0" applyBorder="1" applyAlignment="1">
      <alignment horizontal="left" vertical="center"/>
    </xf>
    <xf numFmtId="0" fontId="46" fillId="0" borderId="44" xfId="0" applyFont="1" applyBorder="1" applyAlignment="1">
      <alignment horizontal="left" vertical="center"/>
    </xf>
    <xf numFmtId="0" fontId="15" fillId="0" borderId="45" xfId="0" applyFont="1" applyBorder="1" applyAlignment="1">
      <alignment horizontal="left" vertical="center"/>
    </xf>
    <xf numFmtId="0" fontId="0" fillId="0" borderId="45" xfId="0" applyBorder="1" applyAlignment="1">
      <alignment horizontal="center"/>
    </xf>
    <xf numFmtId="0" fontId="15" fillId="0" borderId="45" xfId="0" applyFont="1" applyBorder="1" applyAlignment="1" applyProtection="1">
      <alignment horizontal="left" vertical="center"/>
      <protection locked="0"/>
    </xf>
    <xf numFmtId="0" fontId="57" fillId="0" borderId="41" xfId="0" applyFont="1" applyBorder="1" applyAlignment="1">
      <alignment horizontal="left" vertical="center"/>
    </xf>
    <xf numFmtId="0" fontId="19" fillId="12" borderId="49" xfId="0" applyFont="1" applyFill="1" applyBorder="1" applyAlignment="1">
      <alignment horizontal="left" vertical="center"/>
    </xf>
    <xf numFmtId="0" fontId="61" fillId="12" borderId="50" xfId="0" applyFont="1" applyFill="1" applyBorder="1" applyAlignment="1">
      <alignment horizontal="left" vertical="center"/>
    </xf>
    <xf numFmtId="0" fontId="61" fillId="12" borderId="51" xfId="0" applyFont="1" applyFill="1" applyBorder="1" applyAlignment="1">
      <alignment horizontal="left" vertical="center"/>
    </xf>
    <xf numFmtId="0" fontId="14" fillId="3" borderId="0" xfId="0" applyFont="1" applyFill="1" applyAlignment="1">
      <alignment vertical="center"/>
    </xf>
    <xf numFmtId="0" fontId="14" fillId="4" borderId="0" xfId="0" applyFont="1" applyFill="1" applyAlignment="1">
      <alignment vertical="center"/>
    </xf>
    <xf numFmtId="0" fontId="13" fillId="3" borderId="0" xfId="0" applyFont="1" applyFill="1" applyAlignment="1">
      <alignment vertical="center"/>
    </xf>
    <xf numFmtId="0" fontId="11" fillId="0" borderId="46" xfId="0" applyFont="1" applyBorder="1" applyAlignment="1">
      <alignment horizontal="left" vertical="top"/>
    </xf>
    <xf numFmtId="0" fontId="0" fillId="0" borderId="47" xfId="0" applyBorder="1" applyAlignment="1">
      <alignment horizontal="left" vertical="top"/>
    </xf>
    <xf numFmtId="0" fontId="0" fillId="0" borderId="47" xfId="0" applyBorder="1" applyAlignment="1">
      <alignment horizontal="left" vertical="center"/>
    </xf>
    <xf numFmtId="0" fontId="0" fillId="0" borderId="48" xfId="0" applyBorder="1" applyAlignment="1">
      <alignment horizontal="left" vertical="center"/>
    </xf>
    <xf numFmtId="0" fontId="30" fillId="4" borderId="0" xfId="8" applyFont="1" applyFill="1"/>
    <xf numFmtId="0" fontId="45" fillId="4" borderId="0" xfId="0" applyFont="1" applyFill="1"/>
    <xf numFmtId="0" fontId="0" fillId="0" borderId="5" xfId="0" applyBorder="1"/>
    <xf numFmtId="0" fontId="0" fillId="0" borderId="2" xfId="0" applyBorder="1"/>
    <xf numFmtId="0" fontId="0" fillId="0" borderId="5" xfId="0" applyBorder="1" applyAlignment="1">
      <alignment horizontal="center" vertical="center"/>
    </xf>
    <xf numFmtId="0" fontId="0" fillId="0" borderId="2" xfId="0" applyBorder="1" applyAlignment="1">
      <alignment horizontal="center" vertical="center"/>
    </xf>
    <xf numFmtId="0" fontId="58" fillId="0" borderId="0" xfId="0" applyFont="1"/>
    <xf numFmtId="44" fontId="17" fillId="3" borderId="0" xfId="1" applyFont="1" applyFill="1" applyBorder="1" applyAlignment="1" applyProtection="1">
      <alignment horizontal="center" vertical="center"/>
    </xf>
    <xf numFmtId="0" fontId="14" fillId="0" borderId="44" xfId="0" applyFont="1" applyBorder="1" applyAlignment="1">
      <alignment horizontal="left" vertical="top"/>
    </xf>
    <xf numFmtId="0" fontId="8" fillId="13" borderId="0" xfId="0" applyFont="1" applyFill="1" applyAlignment="1">
      <alignment vertical="top" wrapText="1"/>
    </xf>
    <xf numFmtId="0" fontId="17" fillId="0" borderId="0" xfId="0" applyFont="1" applyAlignment="1">
      <alignment horizontal="left" vertical="center" wrapText="1"/>
    </xf>
    <xf numFmtId="0" fontId="0" fillId="4" borderId="0" xfId="0" applyFill="1" applyAlignment="1">
      <alignment horizontal="left" vertical="top" wrapText="1"/>
    </xf>
    <xf numFmtId="0" fontId="23" fillId="0" borderId="0" xfId="0" applyFont="1" applyAlignment="1">
      <alignment horizontal="left" vertical="center" wrapText="1"/>
    </xf>
    <xf numFmtId="0" fontId="13" fillId="3" borderId="0" xfId="0" applyFont="1" applyFill="1" applyAlignment="1">
      <alignment horizontal="left" wrapText="1"/>
    </xf>
    <xf numFmtId="0" fontId="10" fillId="3" borderId="0" xfId="0" applyFont="1" applyFill="1" applyAlignment="1">
      <alignment horizontal="center" vertical="top" wrapText="1"/>
    </xf>
    <xf numFmtId="0" fontId="8" fillId="10" borderId="0" xfId="0" applyFont="1" applyFill="1" applyAlignment="1">
      <alignment horizontal="left" vertical="center" wrapText="1"/>
    </xf>
    <xf numFmtId="0" fontId="10" fillId="3" borderId="0" xfId="0" applyFont="1" applyFill="1" applyAlignment="1">
      <alignment horizontal="left" vertical="top" wrapText="1"/>
    </xf>
    <xf numFmtId="0" fontId="13" fillId="3" borderId="0" xfId="0" applyFont="1" applyFill="1" applyAlignment="1">
      <alignment horizontal="left" vertical="top" wrapText="1"/>
    </xf>
    <xf numFmtId="0" fontId="13" fillId="3" borderId="0" xfId="0" applyFont="1" applyFill="1" applyAlignment="1">
      <alignment horizontal="left" vertical="center" indent="2"/>
    </xf>
    <xf numFmtId="0" fontId="11" fillId="4" borderId="44" xfId="0" applyFont="1" applyFill="1" applyBorder="1" applyAlignment="1">
      <alignment horizontal="left" vertical="top"/>
    </xf>
    <xf numFmtId="0" fontId="15" fillId="4" borderId="0" xfId="0" applyFont="1" applyFill="1" applyAlignment="1">
      <alignment horizontal="left" vertical="center"/>
    </xf>
    <xf numFmtId="0" fontId="0" fillId="4" borderId="45" xfId="0" applyFill="1" applyBorder="1" applyAlignment="1">
      <alignment horizontal="center"/>
    </xf>
    <xf numFmtId="0" fontId="0" fillId="4" borderId="0" xfId="0" applyFill="1" applyAlignment="1">
      <alignment horizontal="left" vertical="center"/>
    </xf>
    <xf numFmtId="0" fontId="0" fillId="4" borderId="0" xfId="0" applyFill="1" applyAlignment="1">
      <alignment horizontal="center" vertical="top"/>
    </xf>
    <xf numFmtId="0" fontId="14" fillId="4" borderId="44" xfId="0" applyFont="1" applyFill="1" applyBorder="1" applyAlignment="1">
      <alignment horizontal="left" vertical="top"/>
    </xf>
    <xf numFmtId="0" fontId="15" fillId="4" borderId="45" xfId="0" applyFont="1" applyFill="1" applyBorder="1" applyAlignment="1" applyProtection="1">
      <alignment horizontal="left" vertical="center"/>
      <protection locked="0"/>
    </xf>
    <xf numFmtId="0" fontId="15" fillId="4" borderId="45" xfId="0" applyFont="1" applyFill="1" applyBorder="1" applyAlignment="1">
      <alignment horizontal="left" vertical="center"/>
    </xf>
    <xf numFmtId="0" fontId="44" fillId="4" borderId="44" xfId="0" applyFont="1" applyFill="1" applyBorder="1" applyAlignment="1">
      <alignment horizontal="left" vertical="top"/>
    </xf>
    <xf numFmtId="0" fontId="0" fillId="4" borderId="45" xfId="0" applyFill="1" applyBorder="1"/>
    <xf numFmtId="0" fontId="11" fillId="4" borderId="0" xfId="0" applyFont="1" applyFill="1" applyAlignment="1">
      <alignment horizontal="left" vertical="center"/>
    </xf>
    <xf numFmtId="0" fontId="15" fillId="3" borderId="0" xfId="0" applyFont="1" applyFill="1"/>
    <xf numFmtId="0" fontId="61" fillId="12" borderId="42" xfId="0" applyFont="1" applyFill="1" applyBorder="1" applyAlignment="1">
      <alignment horizontal="left" vertical="center"/>
    </xf>
    <xf numFmtId="0" fontId="61" fillId="12" borderId="43" xfId="0" applyFont="1" applyFill="1" applyBorder="1" applyAlignment="1">
      <alignment horizontal="left" vertical="center"/>
    </xf>
    <xf numFmtId="0" fontId="15" fillId="3" borderId="0" xfId="0" applyFont="1" applyFill="1" applyAlignment="1">
      <alignment vertical="center" wrapText="1"/>
    </xf>
    <xf numFmtId="0" fontId="19" fillId="13" borderId="0" xfId="0" applyFont="1" applyFill="1" applyAlignment="1">
      <alignment vertical="center"/>
    </xf>
    <xf numFmtId="0" fontId="9" fillId="13" borderId="0" xfId="0" applyFont="1" applyFill="1" applyAlignment="1">
      <alignment vertical="center"/>
    </xf>
    <xf numFmtId="0" fontId="56" fillId="3" borderId="0" xfId="0" applyFont="1" applyFill="1" applyAlignment="1">
      <alignment vertical="top"/>
    </xf>
    <xf numFmtId="0" fontId="13" fillId="4" borderId="0" xfId="0" applyFont="1" applyFill="1" applyAlignment="1">
      <alignment horizontal="left" vertical="center"/>
    </xf>
    <xf numFmtId="0" fontId="13" fillId="4" borderId="0" xfId="0" applyFont="1" applyFill="1" applyAlignment="1">
      <alignment horizontal="left" vertical="center" indent="2"/>
    </xf>
    <xf numFmtId="0" fontId="13" fillId="4" borderId="0" xfId="0" applyFont="1" applyFill="1" applyAlignment="1">
      <alignment horizontal="center" vertical="center"/>
    </xf>
    <xf numFmtId="0" fontId="10" fillId="4" borderId="0" xfId="0" applyFont="1" applyFill="1" applyAlignment="1">
      <alignment horizontal="left" vertical="center"/>
    </xf>
    <xf numFmtId="0" fontId="0" fillId="0" borderId="1" xfId="0" applyBorder="1" applyAlignment="1">
      <alignment horizontal="center" vertical="center" wrapText="1"/>
    </xf>
    <xf numFmtId="0" fontId="0" fillId="0" borderId="5" xfId="0" applyBorder="1" applyAlignment="1">
      <alignment horizontal="center" vertical="center" wrapText="1"/>
    </xf>
    <xf numFmtId="0" fontId="0" fillId="4" borderId="2" xfId="0" applyFill="1" applyBorder="1" applyAlignment="1">
      <alignment wrapText="1"/>
    </xf>
    <xf numFmtId="0" fontId="14" fillId="4" borderId="0" xfId="0" applyFont="1" applyFill="1"/>
    <xf numFmtId="0" fontId="0" fillId="3" borderId="0" xfId="0" applyFill="1" applyAlignment="1">
      <alignment horizontal="right"/>
    </xf>
    <xf numFmtId="0" fontId="0" fillId="0" borderId="0" xfId="0" applyAlignment="1">
      <alignment horizontal="right"/>
    </xf>
    <xf numFmtId="0" fontId="13" fillId="3" borderId="0" xfId="0" applyFont="1" applyFill="1" applyAlignment="1">
      <alignment horizontal="left" vertical="center" wrapText="1" indent="2"/>
    </xf>
    <xf numFmtId="0" fontId="19" fillId="12" borderId="41" xfId="0" applyFont="1" applyFill="1" applyBorder="1" applyAlignment="1">
      <alignment horizontal="left" vertical="center" indent="1"/>
    </xf>
    <xf numFmtId="0" fontId="61" fillId="12" borderId="0" xfId="0" applyFont="1" applyFill="1" applyAlignment="1">
      <alignment horizontal="left" vertical="center"/>
    </xf>
    <xf numFmtId="0" fontId="11" fillId="4" borderId="0" xfId="0" applyFont="1" applyFill="1" applyAlignment="1">
      <alignment horizontal="left" vertical="top" indent="1"/>
    </xf>
    <xf numFmtId="0" fontId="15" fillId="3" borderId="0" xfId="0" applyFont="1" applyFill="1" applyAlignment="1">
      <alignment horizontal="center" vertical="center"/>
    </xf>
    <xf numFmtId="0" fontId="15" fillId="0" borderId="0" xfId="0" applyFont="1" applyAlignment="1">
      <alignment horizontal="center" vertical="center"/>
    </xf>
    <xf numFmtId="0" fontId="19" fillId="5" borderId="52" xfId="0" applyFont="1" applyFill="1" applyBorder="1" applyAlignment="1">
      <alignment vertical="center"/>
    </xf>
    <xf numFmtId="0" fontId="19" fillId="5" borderId="52" xfId="0" applyFont="1" applyFill="1" applyBorder="1" applyAlignment="1">
      <alignment horizontal="left" vertical="center"/>
    </xf>
    <xf numFmtId="0" fontId="19" fillId="5" borderId="52" xfId="0" applyFont="1" applyFill="1" applyBorder="1" applyAlignment="1">
      <alignment horizontal="right" vertical="center" indent="1"/>
    </xf>
    <xf numFmtId="44" fontId="17" fillId="4" borderId="0" xfId="1" applyFont="1" applyFill="1" applyBorder="1" applyAlignment="1" applyProtection="1">
      <alignment horizontal="center" vertical="center"/>
    </xf>
    <xf numFmtId="0" fontId="19" fillId="5" borderId="0" xfId="0" applyFont="1" applyFill="1" applyAlignment="1">
      <alignment horizontal="left" vertical="center"/>
    </xf>
    <xf numFmtId="0" fontId="15" fillId="3" borderId="0" xfId="0" applyFont="1" applyFill="1" applyAlignment="1">
      <alignment horizontal="left" vertical="center" wrapText="1"/>
    </xf>
    <xf numFmtId="0" fontId="0" fillId="4" borderId="0" xfId="0" applyFill="1" applyAlignment="1">
      <alignment horizontal="center"/>
    </xf>
    <xf numFmtId="44" fontId="13" fillId="3" borderId="0" xfId="0" applyNumberFormat="1" applyFont="1" applyFill="1" applyAlignment="1">
      <alignment horizontal="left" vertical="top" wrapText="1"/>
    </xf>
    <xf numFmtId="0" fontId="13" fillId="3" borderId="0" xfId="0" applyFont="1" applyFill="1" applyAlignment="1">
      <alignment horizontal="left" vertical="center" indent="3"/>
    </xf>
    <xf numFmtId="0" fontId="13" fillId="3" borderId="0" xfId="0" applyFont="1" applyFill="1" applyAlignment="1">
      <alignment horizontal="left" vertical="center" wrapText="1" indent="3"/>
    </xf>
    <xf numFmtId="0" fontId="88" fillId="0" borderId="70" xfId="0" applyFont="1" applyBorder="1" applyAlignment="1" applyProtection="1">
      <alignment horizontal="left" vertical="center"/>
      <protection locked="0"/>
    </xf>
    <xf numFmtId="0" fontId="56" fillId="0" borderId="61" xfId="0" applyFont="1" applyBorder="1" applyAlignment="1" applyProtection="1">
      <alignment horizontal="center"/>
      <protection locked="0"/>
    </xf>
    <xf numFmtId="0" fontId="88" fillId="0" borderId="72" xfId="0" applyFont="1" applyBorder="1" applyAlignment="1" applyProtection="1">
      <alignment horizontal="left" vertical="center"/>
      <protection locked="0"/>
    </xf>
    <xf numFmtId="0" fontId="56" fillId="0" borderId="73" xfId="0" applyFont="1" applyBorder="1" applyAlignment="1" applyProtection="1">
      <alignment horizontal="center"/>
      <protection locked="0"/>
    </xf>
    <xf numFmtId="0" fontId="56" fillId="0" borderId="19" xfId="0" applyFont="1" applyBorder="1" applyAlignment="1" applyProtection="1">
      <alignment horizontal="left" vertical="center"/>
      <protection locked="0"/>
    </xf>
    <xf numFmtId="0" fontId="56" fillId="0" borderId="23" xfId="0" applyFont="1" applyBorder="1" applyAlignment="1" applyProtection="1">
      <alignment horizontal="left" vertical="center"/>
      <protection locked="0"/>
    </xf>
    <xf numFmtId="0" fontId="56" fillId="0" borderId="25" xfId="0" applyFont="1" applyBorder="1" applyAlignment="1" applyProtection="1">
      <alignment horizontal="left" vertical="center"/>
      <protection locked="0"/>
    </xf>
    <xf numFmtId="0" fontId="0" fillId="6" borderId="0" xfId="0" applyFill="1"/>
    <xf numFmtId="0" fontId="75" fillId="6" borderId="0" xfId="0" applyFont="1" applyFill="1"/>
    <xf numFmtId="169" fontId="24" fillId="6" borderId="0" xfId="0" applyNumberFormat="1" applyFont="1" applyFill="1"/>
    <xf numFmtId="0" fontId="16" fillId="6" borderId="0" xfId="0" applyFont="1" applyFill="1"/>
    <xf numFmtId="0" fontId="53" fillId="6" borderId="0" xfId="0" applyFont="1" applyFill="1"/>
    <xf numFmtId="0" fontId="49" fillId="9" borderId="0" xfId="0" applyFont="1" applyFill="1" applyAlignment="1">
      <alignment horizontal="left" vertical="center"/>
    </xf>
    <xf numFmtId="0" fontId="49" fillId="4" borderId="0" xfId="0" applyFont="1" applyFill="1" applyAlignment="1">
      <alignment horizontal="center" vertical="center"/>
    </xf>
    <xf numFmtId="0" fontId="0" fillId="4" borderId="56" xfId="0" applyFill="1" applyBorder="1" applyAlignment="1">
      <alignment horizontal="center" vertical="center"/>
    </xf>
    <xf numFmtId="0" fontId="0" fillId="4" borderId="0" xfId="0" applyFill="1" applyAlignment="1">
      <alignment horizontal="center" vertical="center"/>
    </xf>
    <xf numFmtId="0" fontId="69" fillId="4" borderId="0" xfId="0" applyFont="1" applyFill="1" applyAlignment="1">
      <alignment horizontal="right" vertical="center"/>
    </xf>
    <xf numFmtId="0" fontId="0" fillId="4" borderId="0" xfId="0" applyFill="1" applyAlignment="1">
      <alignment vertical="center"/>
    </xf>
    <xf numFmtId="0" fontId="50" fillId="6" borderId="0" xfId="0" applyFont="1" applyFill="1"/>
    <xf numFmtId="0" fontId="39" fillId="6" borderId="0" xfId="0" applyFont="1" applyFill="1"/>
    <xf numFmtId="0" fontId="78" fillId="5" borderId="52" xfId="0" applyFont="1" applyFill="1" applyBorder="1" applyAlignment="1">
      <alignment vertical="center"/>
    </xf>
    <xf numFmtId="0" fontId="78" fillId="5" borderId="52" xfId="0" applyFont="1" applyFill="1" applyBorder="1" applyAlignment="1">
      <alignment horizontal="left" vertical="center"/>
    </xf>
    <xf numFmtId="0" fontId="78" fillId="5" borderId="52" xfId="0" applyFont="1" applyFill="1" applyBorder="1" applyAlignment="1">
      <alignment horizontal="right" vertical="center" indent="1"/>
    </xf>
    <xf numFmtId="0" fontId="39" fillId="0" borderId="0" xfId="0" applyFont="1"/>
    <xf numFmtId="0" fontId="79" fillId="6" borderId="0" xfId="0" applyFont="1" applyFill="1"/>
    <xf numFmtId="0" fontId="79" fillId="0" borderId="0" xfId="0" applyFont="1"/>
    <xf numFmtId="0" fontId="80" fillId="10" borderId="32" xfId="0" applyFont="1" applyFill="1" applyBorder="1" applyAlignment="1">
      <alignment horizontal="center" vertical="center"/>
    </xf>
    <xf numFmtId="0" fontId="51" fillId="6" borderId="0" xfId="0" applyFont="1" applyFill="1" applyAlignment="1">
      <alignment vertical="center"/>
    </xf>
    <xf numFmtId="0" fontId="51" fillId="0" borderId="0" xfId="0" applyFont="1" applyAlignment="1">
      <alignment vertical="center"/>
    </xf>
    <xf numFmtId="0" fontId="51" fillId="6" borderId="0" xfId="0" applyFont="1" applyFill="1"/>
    <xf numFmtId="0" fontId="51" fillId="0" borderId="0" xfId="0" applyFont="1"/>
    <xf numFmtId="0" fontId="82" fillId="10" borderId="32" xfId="0" applyFont="1" applyFill="1" applyBorder="1" applyAlignment="1">
      <alignment horizontal="center" vertical="center"/>
    </xf>
    <xf numFmtId="0" fontId="0" fillId="4" borderId="56" xfId="0" applyFill="1" applyBorder="1" applyAlignment="1" applyProtection="1">
      <alignment horizontal="center" vertical="center"/>
      <protection locked="0"/>
    </xf>
    <xf numFmtId="0" fontId="0" fillId="4" borderId="0" xfId="0" applyFill="1" applyAlignment="1" applyProtection="1">
      <alignment horizontal="center" vertical="center"/>
      <protection locked="0"/>
    </xf>
    <xf numFmtId="0" fontId="0" fillId="9" borderId="0" xfId="0" applyFill="1" applyAlignment="1">
      <alignment vertical="center"/>
    </xf>
    <xf numFmtId="0" fontId="0" fillId="0" borderId="0" xfId="0" applyAlignment="1">
      <alignment vertical="center"/>
    </xf>
    <xf numFmtId="0" fontId="49" fillId="4" borderId="57" xfId="0" applyFont="1" applyFill="1" applyBorder="1" applyAlignment="1">
      <alignment horizontal="right" vertical="center"/>
    </xf>
    <xf numFmtId="0" fontId="0" fillId="4" borderId="3" xfId="0" applyFill="1" applyBorder="1" applyAlignment="1">
      <alignment horizontal="right" vertical="center"/>
    </xf>
    <xf numFmtId="0" fontId="0" fillId="0" borderId="130" xfId="0" applyBorder="1" applyAlignment="1">
      <alignment vertical="center"/>
    </xf>
    <xf numFmtId="0" fontId="25" fillId="4" borderId="58" xfId="0" applyFont="1" applyFill="1" applyBorder="1" applyAlignment="1">
      <alignment horizontal="right" vertical="center"/>
    </xf>
    <xf numFmtId="0" fontId="25" fillId="4" borderId="56" xfId="0" applyFont="1" applyFill="1" applyBorder="1" applyAlignment="1">
      <alignment horizontal="center" vertical="center"/>
    </xf>
    <xf numFmtId="0" fontId="0" fillId="0" borderId="131" xfId="0" applyBorder="1" applyAlignment="1">
      <alignment vertical="center"/>
    </xf>
    <xf numFmtId="0" fontId="25" fillId="4" borderId="0" xfId="0" applyFont="1" applyFill="1" applyAlignment="1">
      <alignment horizontal="center" vertical="center"/>
    </xf>
    <xf numFmtId="0" fontId="25" fillId="4" borderId="60" xfId="0" applyFont="1" applyFill="1" applyBorder="1" applyAlignment="1">
      <alignment horizontal="right" vertical="center"/>
    </xf>
    <xf numFmtId="0" fontId="0" fillId="4" borderId="56" xfId="0" applyFill="1" applyBorder="1" applyAlignment="1">
      <alignment horizontal="right" vertical="center"/>
    </xf>
    <xf numFmtId="0" fontId="0" fillId="0" borderId="132" xfId="0" applyBorder="1" applyAlignment="1">
      <alignment vertical="center"/>
    </xf>
    <xf numFmtId="0" fontId="43" fillId="4" borderId="0" xfId="0" applyFont="1" applyFill="1" applyAlignment="1">
      <alignment horizontal="center" vertical="center" wrapText="1"/>
    </xf>
    <xf numFmtId="0" fontId="43" fillId="4" borderId="0" xfId="0" applyFont="1" applyFill="1" applyAlignment="1">
      <alignment vertical="center" wrapText="1"/>
    </xf>
    <xf numFmtId="0" fontId="19" fillId="5" borderId="168" xfId="0" applyFont="1" applyFill="1" applyBorder="1" applyAlignment="1">
      <alignment horizontal="center" vertical="center" wrapText="1"/>
    </xf>
    <xf numFmtId="0" fontId="61" fillId="14" borderId="13" xfId="0" applyFont="1" applyFill="1" applyBorder="1" applyAlignment="1">
      <alignment vertical="center" wrapText="1"/>
    </xf>
    <xf numFmtId="0" fontId="56" fillId="8" borderId="15" xfId="0" applyFont="1" applyFill="1" applyBorder="1" applyAlignment="1">
      <alignment horizontal="left" vertical="center" wrapText="1"/>
    </xf>
    <xf numFmtId="0" fontId="61" fillId="14" borderId="13" xfId="0" applyFont="1" applyFill="1" applyBorder="1"/>
    <xf numFmtId="0" fontId="15" fillId="8" borderId="15" xfId="0" applyFont="1" applyFill="1" applyBorder="1" applyAlignment="1">
      <alignment vertical="center"/>
    </xf>
    <xf numFmtId="0" fontId="0" fillId="0" borderId="0" xfId="0" applyAlignment="1">
      <alignment horizontal="right" vertical="center"/>
    </xf>
    <xf numFmtId="0" fontId="0" fillId="9" borderId="0" xfId="0" applyFill="1" applyAlignment="1">
      <alignment horizontal="center" vertical="center"/>
    </xf>
    <xf numFmtId="0" fontId="9" fillId="2" borderId="0" xfId="0" applyFont="1" applyFill="1" applyAlignment="1">
      <alignment horizontal="left" vertical="center" wrapText="1"/>
    </xf>
    <xf numFmtId="0" fontId="84" fillId="5" borderId="172" xfId="0" applyFont="1" applyFill="1" applyBorder="1" applyAlignment="1">
      <alignment horizontal="center" vertical="center" wrapText="1"/>
    </xf>
    <xf numFmtId="0" fontId="43" fillId="3" borderId="0" xfId="0" applyFont="1" applyFill="1"/>
    <xf numFmtId="0" fontId="43" fillId="0" borderId="0" xfId="0" applyFont="1"/>
    <xf numFmtId="0" fontId="8" fillId="3" borderId="0" xfId="0" applyFont="1" applyFill="1" applyAlignment="1">
      <alignment horizontal="left" vertical="top" wrapText="1"/>
    </xf>
    <xf numFmtId="0" fontId="8" fillId="5" borderId="0" xfId="0" applyFont="1" applyFill="1" applyAlignment="1">
      <alignment horizontal="left" vertical="top" wrapText="1"/>
    </xf>
    <xf numFmtId="0" fontId="0" fillId="5" borderId="0" xfId="0" applyFill="1"/>
    <xf numFmtId="0" fontId="0" fillId="4" borderId="101" xfId="0" applyFill="1" applyBorder="1"/>
    <xf numFmtId="0" fontId="0" fillId="4" borderId="0" xfId="0" applyFill="1" applyAlignment="1">
      <alignment horizontal="left" vertical="top" indent="1"/>
    </xf>
    <xf numFmtId="170" fontId="0" fillId="4" borderId="0" xfId="0" applyNumberFormat="1" applyFill="1" applyAlignment="1">
      <alignment horizontal="left" vertical="top"/>
    </xf>
    <xf numFmtId="0" fontId="14" fillId="3" borderId="0" xfId="0" applyFont="1" applyFill="1" applyAlignment="1">
      <alignment horizontal="left" vertical="top"/>
    </xf>
    <xf numFmtId="0" fontId="57" fillId="9" borderId="79" xfId="0" applyFont="1" applyFill="1" applyBorder="1" applyAlignment="1">
      <alignment horizontal="center" vertical="center" wrapText="1"/>
    </xf>
    <xf numFmtId="0" fontId="56" fillId="3" borderId="84" xfId="0" applyFont="1" applyFill="1" applyBorder="1" applyAlignment="1">
      <alignment horizontal="center" vertical="center" wrapText="1"/>
    </xf>
    <xf numFmtId="0" fontId="56" fillId="3" borderId="85" xfId="0" applyFont="1" applyFill="1" applyBorder="1" applyAlignment="1">
      <alignment horizontal="center" vertical="center" wrapText="1"/>
    </xf>
    <xf numFmtId="0" fontId="13" fillId="3" borderId="0" xfId="0" applyFont="1" applyFill="1" applyAlignment="1">
      <alignment horizontal="right" vertical="top"/>
    </xf>
    <xf numFmtId="170" fontId="10" fillId="3" borderId="87" xfId="0" applyNumberFormat="1" applyFont="1" applyFill="1" applyBorder="1" applyAlignment="1">
      <alignment vertical="top"/>
    </xf>
    <xf numFmtId="170" fontId="10" fillId="3" borderId="0" xfId="0" applyNumberFormat="1" applyFont="1" applyFill="1" applyAlignment="1">
      <alignment vertical="top"/>
    </xf>
    <xf numFmtId="0" fontId="86" fillId="4" borderId="0" xfId="0" applyFont="1" applyFill="1" applyAlignment="1">
      <alignment horizontal="left" vertical="top"/>
    </xf>
    <xf numFmtId="0" fontId="10" fillId="4" borderId="0" xfId="0" applyFont="1" applyFill="1" applyAlignment="1">
      <alignment horizontal="left" vertical="top"/>
    </xf>
    <xf numFmtId="0" fontId="11" fillId="3" borderId="0" xfId="0" applyFont="1" applyFill="1" applyAlignment="1">
      <alignment vertical="top" wrapText="1"/>
    </xf>
    <xf numFmtId="0" fontId="13" fillId="4" borderId="0" xfId="0" applyFont="1" applyFill="1" applyAlignment="1">
      <alignment vertical="center"/>
    </xf>
    <xf numFmtId="0" fontId="13" fillId="4" borderId="0" xfId="0" applyFont="1" applyFill="1" applyAlignment="1">
      <alignment vertical="center" wrapText="1"/>
    </xf>
    <xf numFmtId="0" fontId="15" fillId="4" borderId="0" xfId="0" applyFont="1" applyFill="1" applyAlignment="1">
      <alignment vertical="top"/>
    </xf>
    <xf numFmtId="4" fontId="0" fillId="0" borderId="0" xfId="0" applyNumberFormat="1"/>
    <xf numFmtId="9" fontId="15" fillId="4" borderId="0" xfId="3" applyFont="1" applyFill="1" applyBorder="1" applyAlignment="1" applyProtection="1">
      <alignment horizontal="center" vertical="top"/>
    </xf>
    <xf numFmtId="0" fontId="15" fillId="4" borderId="0" xfId="0" applyFont="1" applyFill="1" applyAlignment="1">
      <alignment horizontal="left" vertical="top" indent="1"/>
    </xf>
    <xf numFmtId="0" fontId="15" fillId="0" borderId="0" xfId="0" applyFont="1" applyAlignment="1">
      <alignment vertical="top" wrapText="1"/>
    </xf>
    <xf numFmtId="0" fontId="15" fillId="4" borderId="105" xfId="0" applyFont="1" applyFill="1" applyBorder="1" applyAlignment="1" applyProtection="1">
      <alignment horizontal="center" vertical="center"/>
      <protection locked="0"/>
    </xf>
    <xf numFmtId="0" fontId="15" fillId="4" borderId="106" xfId="0" applyFont="1" applyFill="1" applyBorder="1" applyAlignment="1" applyProtection="1">
      <alignment horizontal="center" vertical="center"/>
      <protection locked="0"/>
    </xf>
    <xf numFmtId="0" fontId="15" fillId="4" borderId="107" xfId="0" applyFont="1" applyFill="1" applyBorder="1" applyAlignment="1" applyProtection="1">
      <alignment horizontal="center" vertical="center"/>
      <protection locked="0"/>
    </xf>
    <xf numFmtId="14" fontId="23" fillId="4" borderId="11" xfId="1" applyNumberFormat="1" applyFont="1" applyFill="1" applyBorder="1" applyAlignment="1" applyProtection="1">
      <alignment horizontal="left" vertical="center"/>
      <protection locked="0"/>
    </xf>
    <xf numFmtId="14" fontId="23" fillId="4" borderId="11" xfId="1" applyNumberFormat="1" applyFont="1" applyFill="1" applyBorder="1" applyAlignment="1" applyProtection="1">
      <alignment horizontal="center" vertical="center"/>
      <protection locked="0"/>
    </xf>
    <xf numFmtId="0" fontId="0" fillId="9" borderId="0" xfId="0" applyFill="1"/>
    <xf numFmtId="0" fontId="73" fillId="4" borderId="89" xfId="0" applyFont="1" applyFill="1" applyBorder="1" applyAlignment="1">
      <alignment horizontal="right" vertical="center"/>
    </xf>
    <xf numFmtId="0" fontId="0" fillId="4" borderId="167" xfId="0" applyFill="1" applyBorder="1" applyAlignment="1">
      <alignment horizontal="right" vertical="center"/>
    </xf>
    <xf numFmtId="0" fontId="0" fillId="0" borderId="16" xfId="0" applyBorder="1"/>
    <xf numFmtId="0" fontId="6" fillId="0" borderId="17" xfId="0" applyFont="1" applyBorder="1" applyAlignment="1">
      <alignment horizontal="left" vertical="top"/>
    </xf>
    <xf numFmtId="0" fontId="74" fillId="0" borderId="0" xfId="0" applyFont="1" applyAlignment="1">
      <alignment horizontal="left" vertical="top"/>
    </xf>
    <xf numFmtId="0" fontId="25" fillId="4" borderId="166" xfId="0" applyFont="1" applyFill="1" applyBorder="1" applyAlignment="1">
      <alignment horizontal="center" vertical="center"/>
    </xf>
    <xf numFmtId="0" fontId="0" fillId="4" borderId="17" xfId="0" applyFill="1" applyBorder="1" applyAlignment="1">
      <alignment vertical="center"/>
    </xf>
    <xf numFmtId="0" fontId="0" fillId="4" borderId="166" xfId="0" applyFill="1" applyBorder="1" applyAlignment="1">
      <alignment horizontal="right" vertical="center"/>
    </xf>
    <xf numFmtId="0" fontId="6" fillId="0" borderId="18" xfId="0" applyFont="1" applyBorder="1" applyAlignment="1">
      <alignment horizontal="left" vertical="top"/>
    </xf>
    <xf numFmtId="0" fontId="9" fillId="2" borderId="0" xfId="0" applyFont="1" applyFill="1" applyAlignment="1">
      <alignment vertical="center" wrapText="1"/>
    </xf>
    <xf numFmtId="0" fontId="61" fillId="5" borderId="172" xfId="0" applyFont="1" applyFill="1" applyBorder="1" applyAlignment="1">
      <alignment horizontal="center" vertical="center" wrapText="1"/>
    </xf>
    <xf numFmtId="0" fontId="61" fillId="5" borderId="173" xfId="0" applyFont="1" applyFill="1" applyBorder="1" applyAlignment="1">
      <alignment horizontal="center" vertical="center" wrapText="1"/>
    </xf>
    <xf numFmtId="0" fontId="9" fillId="5" borderId="177" xfId="0" applyFont="1" applyFill="1" applyBorder="1" applyAlignment="1">
      <alignment horizontal="center" vertical="center" wrapText="1"/>
    </xf>
    <xf numFmtId="0" fontId="9" fillId="5" borderId="194" xfId="0" applyFont="1" applyFill="1" applyBorder="1" applyAlignment="1">
      <alignment horizontal="center" vertical="center" wrapText="1"/>
    </xf>
    <xf numFmtId="0" fontId="15" fillId="0" borderId="0" xfId="0" applyFont="1" applyAlignment="1">
      <alignment vertical="center" wrapText="1"/>
    </xf>
    <xf numFmtId="0" fontId="15" fillId="4" borderId="0" xfId="0" applyFont="1" applyFill="1" applyAlignment="1">
      <alignment vertical="center" wrapText="1"/>
    </xf>
    <xf numFmtId="9" fontId="15" fillId="4" borderId="0" xfId="3" applyFont="1" applyFill="1" applyBorder="1" applyAlignment="1" applyProtection="1">
      <alignment vertical="top"/>
    </xf>
    <xf numFmtId="170" fontId="15" fillId="9" borderId="192" xfId="1" applyNumberFormat="1" applyFont="1" applyFill="1" applyBorder="1" applyAlignment="1" applyProtection="1">
      <alignment horizontal="center" vertical="top"/>
    </xf>
    <xf numFmtId="170" fontId="15" fillId="9" borderId="174" xfId="1" applyNumberFormat="1" applyFont="1" applyFill="1" applyBorder="1" applyAlignment="1" applyProtection="1">
      <alignment horizontal="center" vertical="top"/>
    </xf>
    <xf numFmtId="170" fontId="15" fillId="9" borderId="193" xfId="1" applyNumberFormat="1" applyFont="1" applyFill="1" applyBorder="1" applyAlignment="1" applyProtection="1">
      <alignment horizontal="center" vertical="top"/>
    </xf>
    <xf numFmtId="0" fontId="15" fillId="3" borderId="0" xfId="0" applyFont="1" applyFill="1" applyAlignment="1">
      <alignment horizontal="center" vertical="top"/>
    </xf>
    <xf numFmtId="0" fontId="15" fillId="3" borderId="0" xfId="0" applyFont="1" applyFill="1" applyAlignment="1">
      <alignment horizontal="right" vertical="top" indent="1"/>
    </xf>
    <xf numFmtId="170" fontId="15" fillId="9" borderId="26" xfId="0" applyNumberFormat="1" applyFont="1" applyFill="1" applyBorder="1" applyAlignment="1">
      <alignment horizontal="center" vertical="top"/>
    </xf>
    <xf numFmtId="170" fontId="15" fillId="9" borderId="176" xfId="1" applyNumberFormat="1" applyFont="1" applyFill="1" applyBorder="1" applyAlignment="1" applyProtection="1">
      <alignment horizontal="center" vertical="top"/>
    </xf>
    <xf numFmtId="170" fontId="15" fillId="9" borderId="53" xfId="0" applyNumberFormat="1" applyFont="1" applyFill="1" applyBorder="1" applyAlignment="1">
      <alignment horizontal="center" vertical="top"/>
    </xf>
    <xf numFmtId="0" fontId="15" fillId="4" borderId="19" xfId="0" applyFont="1" applyFill="1" applyBorder="1" applyAlignment="1" applyProtection="1">
      <alignment horizontal="left" vertical="center"/>
      <protection locked="0"/>
    </xf>
    <xf numFmtId="0" fontId="15" fillId="4" borderId="30" xfId="0" applyFont="1" applyFill="1" applyBorder="1" applyAlignment="1" applyProtection="1">
      <alignment horizontal="left" vertical="center"/>
      <protection locked="0"/>
    </xf>
    <xf numFmtId="0" fontId="15" fillId="4" borderId="20" xfId="0" applyFont="1" applyFill="1" applyBorder="1" applyAlignment="1" applyProtection="1">
      <alignment horizontal="center" vertical="center"/>
      <protection locked="0"/>
    </xf>
    <xf numFmtId="0" fontId="15" fillId="4" borderId="30" xfId="0" applyFont="1" applyFill="1" applyBorder="1" applyAlignment="1" applyProtection="1">
      <alignment horizontal="center" vertical="center"/>
      <protection locked="0"/>
    </xf>
    <xf numFmtId="0" fontId="15" fillId="4" borderId="22" xfId="0" applyFont="1" applyFill="1" applyBorder="1" applyAlignment="1" applyProtection="1">
      <alignment horizontal="center" vertical="center"/>
      <protection locked="0"/>
    </xf>
    <xf numFmtId="0" fontId="15" fillId="4" borderId="23" xfId="0" applyFont="1" applyFill="1" applyBorder="1" applyAlignment="1" applyProtection="1">
      <alignment horizontal="left" vertical="center"/>
      <protection locked="0"/>
    </xf>
    <xf numFmtId="0" fontId="15" fillId="4" borderId="15" xfId="0" applyFont="1" applyFill="1" applyBorder="1" applyAlignment="1" applyProtection="1">
      <alignment horizontal="left" vertical="center"/>
      <protection locked="0"/>
    </xf>
    <xf numFmtId="0" fontId="15" fillId="4" borderId="13" xfId="0" applyFont="1" applyFill="1" applyBorder="1" applyAlignment="1" applyProtection="1">
      <alignment horizontal="center" vertical="center"/>
      <protection locked="0"/>
    </xf>
    <xf numFmtId="0" fontId="15" fillId="4" borderId="15" xfId="0" applyFont="1" applyFill="1" applyBorder="1" applyAlignment="1" applyProtection="1">
      <alignment horizontal="center" vertical="center"/>
      <protection locked="0"/>
    </xf>
    <xf numFmtId="0" fontId="15" fillId="4" borderId="24" xfId="0" applyFont="1" applyFill="1" applyBorder="1" applyAlignment="1" applyProtection="1">
      <alignment horizontal="center" vertical="center"/>
      <protection locked="0"/>
    </xf>
    <xf numFmtId="0" fontId="15" fillId="4" borderId="25" xfId="0" applyFont="1" applyFill="1" applyBorder="1" applyAlignment="1" applyProtection="1">
      <alignment horizontal="left" vertical="center"/>
      <protection locked="0"/>
    </xf>
    <xf numFmtId="0" fontId="15" fillId="4" borderId="29" xfId="0" applyFont="1" applyFill="1" applyBorder="1" applyAlignment="1" applyProtection="1">
      <alignment horizontal="left" vertical="center"/>
      <protection locked="0"/>
    </xf>
    <xf numFmtId="0" fontId="15" fillId="4" borderId="26" xfId="0" applyFont="1" applyFill="1" applyBorder="1" applyAlignment="1" applyProtection="1">
      <alignment horizontal="center" vertical="center"/>
      <protection locked="0"/>
    </xf>
    <xf numFmtId="0" fontId="15" fillId="4" borderId="29" xfId="0" applyFont="1" applyFill="1" applyBorder="1" applyAlignment="1" applyProtection="1">
      <alignment horizontal="center" vertical="center"/>
      <protection locked="0"/>
    </xf>
    <xf numFmtId="0" fontId="15" fillId="4" borderId="28" xfId="0" applyFont="1" applyFill="1" applyBorder="1" applyAlignment="1" applyProtection="1">
      <alignment horizontal="center" vertical="center"/>
      <protection locked="0"/>
    </xf>
    <xf numFmtId="0" fontId="15" fillId="4" borderId="105" xfId="0" applyFont="1" applyFill="1" applyBorder="1" applyAlignment="1" applyProtection="1">
      <alignment horizontal="center" vertical="top"/>
      <protection locked="0"/>
    </xf>
    <xf numFmtId="0" fontId="15" fillId="4" borderId="106" xfId="0" applyFont="1" applyFill="1" applyBorder="1" applyAlignment="1" applyProtection="1">
      <alignment horizontal="center" vertical="top"/>
      <protection locked="0"/>
    </xf>
    <xf numFmtId="0" fontId="15" fillId="4" borderId="107" xfId="0" applyFont="1" applyFill="1" applyBorder="1" applyAlignment="1" applyProtection="1">
      <alignment horizontal="center" vertical="top"/>
      <protection locked="0"/>
    </xf>
    <xf numFmtId="0" fontId="9" fillId="2" borderId="0" xfId="0" applyFont="1" applyFill="1" applyAlignment="1">
      <alignment horizontal="left" vertical="center"/>
    </xf>
    <xf numFmtId="0" fontId="95" fillId="5" borderId="195" xfId="0" applyFont="1" applyFill="1" applyBorder="1" applyAlignment="1">
      <alignment horizontal="center" vertical="center" wrapText="1"/>
    </xf>
    <xf numFmtId="0" fontId="42" fillId="0" borderId="0" xfId="7" applyFont="1" applyAlignment="1" applyProtection="1">
      <alignment horizontal="left" vertical="center"/>
    </xf>
    <xf numFmtId="39" fontId="33" fillId="6" borderId="0" xfId="9" applyNumberFormat="1" applyFont="1" applyFill="1" applyBorder="1" applyAlignment="1" applyProtection="1">
      <alignment horizontal="right"/>
    </xf>
    <xf numFmtId="0" fontId="19" fillId="12" borderId="0" xfId="0" applyFont="1" applyFill="1" applyAlignment="1">
      <alignment horizontal="left" vertical="center"/>
    </xf>
    <xf numFmtId="0" fontId="14" fillId="4" borderId="0" xfId="0" applyFont="1" applyFill="1" applyAlignment="1">
      <alignment horizontal="left" vertical="center"/>
    </xf>
    <xf numFmtId="0" fontId="14" fillId="3" borderId="0" xfId="0" applyFont="1" applyFill="1"/>
    <xf numFmtId="0" fontId="23" fillId="0" borderId="0" xfId="0" applyFont="1" applyAlignment="1">
      <alignment vertical="top" wrapText="1"/>
    </xf>
    <xf numFmtId="0" fontId="56" fillId="9" borderId="86" xfId="0" applyFont="1" applyFill="1" applyBorder="1" applyAlignment="1">
      <alignment horizontal="center" vertical="center"/>
    </xf>
    <xf numFmtId="0" fontId="76" fillId="6" borderId="0" xfId="0" applyFont="1" applyFill="1"/>
    <xf numFmtId="0" fontId="19" fillId="5" borderId="204" xfId="0" applyFont="1" applyFill="1" applyBorder="1" applyAlignment="1">
      <alignment horizontal="left" vertical="center" indent="1"/>
    </xf>
    <xf numFmtId="0" fontId="19" fillId="5" borderId="0" xfId="0" applyFont="1" applyFill="1" applyAlignment="1">
      <alignment horizontal="left" vertical="center" indent="1"/>
    </xf>
    <xf numFmtId="0" fontId="66" fillId="3" borderId="0" xfId="0" applyFont="1" applyFill="1"/>
    <xf numFmtId="0" fontId="13" fillId="3" borderId="0" xfId="0" applyFont="1" applyFill="1" applyAlignment="1">
      <alignment horizontal="right" vertical="top" indent="1"/>
    </xf>
    <xf numFmtId="0" fontId="19" fillId="5" borderId="187" xfId="0" applyFont="1" applyFill="1" applyBorder="1" applyAlignment="1">
      <alignment horizontal="center" vertical="center" wrapText="1"/>
    </xf>
    <xf numFmtId="0" fontId="19" fillId="5" borderId="188" xfId="0" applyFont="1" applyFill="1" applyBorder="1" applyAlignment="1">
      <alignment horizontal="center" vertical="center" wrapText="1"/>
    </xf>
    <xf numFmtId="0" fontId="25" fillId="4" borderId="58" xfId="0" applyFont="1" applyFill="1" applyBorder="1" applyAlignment="1">
      <alignment horizontal="right" vertical="center" indent="1"/>
    </xf>
    <xf numFmtId="0" fontId="25" fillId="4" borderId="58" xfId="0" applyFont="1" applyFill="1" applyBorder="1" applyAlignment="1">
      <alignment horizontal="left" vertical="center" indent="1"/>
    </xf>
    <xf numFmtId="0" fontId="25" fillId="4" borderId="208" xfId="0" applyFont="1" applyFill="1" applyBorder="1" applyAlignment="1">
      <alignment horizontal="left" vertical="center" indent="1"/>
    </xf>
    <xf numFmtId="0" fontId="0" fillId="16" borderId="0" xfId="0" applyFill="1"/>
    <xf numFmtId="0" fontId="11" fillId="16" borderId="0" xfId="0" applyFont="1" applyFill="1" applyAlignment="1">
      <alignment horizontal="left" vertical="top"/>
    </xf>
    <xf numFmtId="0" fontId="56" fillId="16" borderId="0" xfId="0" applyFont="1" applyFill="1" applyAlignment="1">
      <alignment horizontal="left" vertical="top" wrapText="1"/>
    </xf>
    <xf numFmtId="0" fontId="15" fillId="16" borderId="0" xfId="0" applyFont="1" applyFill="1"/>
    <xf numFmtId="0" fontId="0" fillId="4" borderId="57" xfId="0" applyFill="1" applyBorder="1" applyAlignment="1">
      <alignment vertical="center"/>
    </xf>
    <xf numFmtId="0" fontId="0" fillId="4" borderId="3" xfId="0" applyFill="1" applyBorder="1" applyAlignment="1">
      <alignment vertical="center"/>
    </xf>
    <xf numFmtId="0" fontId="0" fillId="4" borderId="209" xfId="0" applyFill="1" applyBorder="1" applyAlignment="1">
      <alignment vertical="center"/>
    </xf>
    <xf numFmtId="0" fontId="69" fillId="4" borderId="58" xfId="0" applyFont="1" applyFill="1" applyBorder="1" applyAlignment="1">
      <alignment horizontal="right" vertical="center"/>
    </xf>
    <xf numFmtId="0" fontId="0" fillId="4" borderId="59" xfId="0" applyFill="1" applyBorder="1" applyAlignment="1">
      <alignment vertical="center"/>
    </xf>
    <xf numFmtId="0" fontId="0" fillId="4" borderId="60" xfId="0" applyFill="1" applyBorder="1" applyAlignment="1">
      <alignment vertical="center"/>
    </xf>
    <xf numFmtId="0" fontId="0" fillId="4" borderId="56" xfId="0" applyFill="1" applyBorder="1" applyAlignment="1">
      <alignment vertical="center"/>
    </xf>
    <xf numFmtId="0" fontId="0" fillId="4" borderId="200" xfId="0" applyFill="1" applyBorder="1" applyAlignment="1">
      <alignment vertical="center"/>
    </xf>
    <xf numFmtId="0" fontId="43" fillId="0" borderId="0" xfId="0" applyFont="1" applyAlignment="1">
      <alignment horizontal="center" vertical="center" wrapText="1"/>
    </xf>
    <xf numFmtId="0" fontId="13" fillId="3" borderId="200" xfId="0" applyFont="1" applyFill="1" applyBorder="1" applyAlignment="1">
      <alignment horizontal="center" vertical="center"/>
    </xf>
    <xf numFmtId="0" fontId="15" fillId="3" borderId="210" xfId="0" applyFont="1" applyFill="1" applyBorder="1" applyAlignment="1">
      <alignment vertical="center"/>
    </xf>
    <xf numFmtId="172" fontId="69" fillId="0" borderId="90" xfId="0" applyNumberFormat="1" applyFont="1" applyBorder="1" applyAlignment="1" applyProtection="1">
      <alignment vertical="center"/>
      <protection locked="0"/>
    </xf>
    <xf numFmtId="172" fontId="51" fillId="0" borderId="91" xfId="0" applyNumberFormat="1" applyFont="1" applyBorder="1" applyAlignment="1" applyProtection="1">
      <alignment vertical="center" shrinkToFit="1"/>
      <protection locked="0"/>
    </xf>
    <xf numFmtId="172" fontId="51" fillId="0" borderId="91" xfId="0" applyNumberFormat="1" applyFont="1" applyBorder="1" applyAlignment="1" applyProtection="1">
      <alignment vertical="center"/>
      <protection locked="0"/>
    </xf>
    <xf numFmtId="172" fontId="51" fillId="0" borderId="33" xfId="0" applyNumberFormat="1" applyFont="1" applyBorder="1" applyAlignment="1" applyProtection="1">
      <alignment vertical="center"/>
      <protection locked="0"/>
    </xf>
    <xf numFmtId="172" fontId="69" fillId="0" borderId="92" xfId="0" applyNumberFormat="1" applyFont="1" applyBorder="1" applyAlignment="1" applyProtection="1">
      <alignment vertical="center"/>
      <protection locked="0"/>
    </xf>
    <xf numFmtId="172" fontId="51" fillId="0" borderId="92" xfId="0" applyNumberFormat="1" applyFont="1" applyBorder="1" applyAlignment="1" applyProtection="1">
      <alignment vertical="center"/>
      <protection locked="0"/>
    </xf>
    <xf numFmtId="172" fontId="51" fillId="8" borderId="36" xfId="0" applyNumberFormat="1" applyFont="1" applyFill="1" applyBorder="1"/>
    <xf numFmtId="172" fontId="83" fillId="10" borderId="37" xfId="0" applyNumberFormat="1" applyFont="1" applyFill="1" applyBorder="1" applyAlignment="1">
      <alignment horizontal="right" vertical="center"/>
    </xf>
    <xf numFmtId="172" fontId="51" fillId="0" borderId="92" xfId="0" applyNumberFormat="1" applyFont="1" applyBorder="1" applyAlignment="1" applyProtection="1">
      <alignment vertical="center" shrinkToFit="1"/>
      <protection locked="0"/>
    </xf>
    <xf numFmtId="172" fontId="92" fillId="0" borderId="90" xfId="1" applyNumberFormat="1" applyFont="1" applyBorder="1" applyAlignment="1" applyProtection="1">
      <alignment vertical="center"/>
      <protection locked="0"/>
    </xf>
    <xf numFmtId="172" fontId="92" fillId="0" borderId="92" xfId="0" applyNumberFormat="1" applyFont="1" applyBorder="1" applyAlignment="1" applyProtection="1">
      <alignment vertical="center" shrinkToFit="1"/>
      <protection locked="0"/>
    </xf>
    <xf numFmtId="172" fontId="92" fillId="0" borderId="91" xfId="0" applyNumberFormat="1" applyFont="1" applyBorder="1" applyAlignment="1" applyProtection="1">
      <alignment vertical="center"/>
      <protection locked="0"/>
    </xf>
    <xf numFmtId="172" fontId="92" fillId="0" borderId="92" xfId="0" applyNumberFormat="1" applyFont="1" applyBorder="1" applyAlignment="1" applyProtection="1">
      <alignment vertical="center"/>
      <protection locked="0"/>
    </xf>
    <xf numFmtId="172" fontId="92" fillId="0" borderId="33" xfId="0" applyNumberFormat="1" applyFont="1" applyBorder="1" applyAlignment="1" applyProtection="1">
      <alignment vertical="center"/>
      <protection locked="0"/>
    </xf>
    <xf numFmtId="172" fontId="33" fillId="0" borderId="92" xfId="0" applyNumberFormat="1" applyFont="1" applyBorder="1" applyAlignment="1" applyProtection="1">
      <alignment vertical="center"/>
      <protection locked="0"/>
    </xf>
    <xf numFmtId="172" fontId="15" fillId="0" borderId="92" xfId="0" applyNumberFormat="1" applyFont="1" applyBorder="1" applyAlignment="1" applyProtection="1">
      <alignment vertical="center" shrinkToFit="1"/>
      <protection locked="0"/>
    </xf>
    <xf numFmtId="172" fontId="15" fillId="0" borderId="91" xfId="0" applyNumberFormat="1" applyFont="1" applyBorder="1" applyAlignment="1" applyProtection="1">
      <alignment vertical="center"/>
      <protection locked="0"/>
    </xf>
    <xf numFmtId="172" fontId="15" fillId="0" borderId="92" xfId="0" applyNumberFormat="1" applyFont="1" applyBorder="1" applyAlignment="1" applyProtection="1">
      <alignment vertical="center"/>
      <protection locked="0"/>
    </xf>
    <xf numFmtId="172" fontId="15" fillId="0" borderId="33" xfId="0" applyNumberFormat="1" applyFont="1" applyBorder="1" applyAlignment="1" applyProtection="1">
      <alignment vertical="center"/>
      <protection locked="0"/>
    </xf>
    <xf numFmtId="172" fontId="81" fillId="14" borderId="37" xfId="0" applyNumberFormat="1" applyFont="1" applyFill="1" applyBorder="1" applyAlignment="1">
      <alignment horizontal="right" vertical="center"/>
    </xf>
    <xf numFmtId="0" fontId="11" fillId="3" borderId="211" xfId="0" applyFont="1" applyFill="1" applyBorder="1" applyAlignment="1">
      <alignment horizontal="center" vertical="center"/>
    </xf>
    <xf numFmtId="0" fontId="11" fillId="3" borderId="212" xfId="0" applyFont="1" applyFill="1" applyBorder="1" applyAlignment="1">
      <alignment horizontal="center" vertical="center"/>
    </xf>
    <xf numFmtId="0" fontId="101" fillId="6" borderId="0" xfId="0" applyFont="1" applyFill="1"/>
    <xf numFmtId="0" fontId="0" fillId="0" borderId="0" xfId="0" applyProtection="1">
      <protection locked="0"/>
    </xf>
    <xf numFmtId="0" fontId="4" fillId="0" borderId="0" xfId="0" applyFont="1" applyAlignment="1" applyProtection="1">
      <alignment horizontal="left"/>
      <protection locked="0"/>
    </xf>
    <xf numFmtId="0" fontId="0" fillId="4" borderId="0" xfId="0" applyFill="1" applyProtection="1">
      <protection locked="0"/>
    </xf>
    <xf numFmtId="0" fontId="0" fillId="4" borderId="0" xfId="0" applyFill="1" applyAlignment="1" applyProtection="1">
      <alignment horizontal="left" vertical="top"/>
      <protection locked="0"/>
    </xf>
    <xf numFmtId="0" fontId="39" fillId="0" borderId="0" xfId="0" applyFont="1" applyAlignment="1" applyProtection="1">
      <alignment vertical="center"/>
      <protection locked="0"/>
    </xf>
    <xf numFmtId="0" fontId="25" fillId="0" borderId="0" xfId="0" applyFont="1" applyProtection="1">
      <protection locked="0"/>
    </xf>
    <xf numFmtId="0" fontId="23" fillId="0" borderId="0" xfId="0" applyFont="1" applyAlignment="1">
      <alignment horizontal="left" vertical="center"/>
    </xf>
    <xf numFmtId="0" fontId="17" fillId="0" borderId="0" xfId="0" applyFont="1" applyAlignment="1">
      <alignment horizontal="left" vertical="center"/>
    </xf>
    <xf numFmtId="0" fontId="0" fillId="6" borderId="0" xfId="0" applyFill="1" applyProtection="1">
      <protection locked="0"/>
    </xf>
    <xf numFmtId="0" fontId="39" fillId="6" borderId="0" xfId="0" applyFont="1" applyFill="1" applyProtection="1">
      <protection locked="0"/>
    </xf>
    <xf numFmtId="0" fontId="39" fillId="0" borderId="0" xfId="0" applyFont="1" applyProtection="1">
      <protection locked="0"/>
    </xf>
    <xf numFmtId="0" fontId="79" fillId="6" borderId="0" xfId="0" applyFont="1" applyFill="1" applyProtection="1">
      <protection locked="0"/>
    </xf>
    <xf numFmtId="0" fontId="79" fillId="0" borderId="0" xfId="0" applyFont="1" applyProtection="1">
      <protection locked="0"/>
    </xf>
    <xf numFmtId="0" fontId="51" fillId="6" borderId="0" xfId="0" applyFont="1" applyFill="1" applyAlignment="1" applyProtection="1">
      <alignment vertical="center"/>
      <protection locked="0"/>
    </xf>
    <xf numFmtId="0" fontId="51" fillId="0" borderId="0" xfId="0" applyFont="1" applyAlignment="1" applyProtection="1">
      <alignment vertical="center"/>
      <protection locked="0"/>
    </xf>
    <xf numFmtId="0" fontId="51" fillId="6" borderId="0" xfId="0" applyFont="1" applyFill="1" applyProtection="1">
      <protection locked="0"/>
    </xf>
    <xf numFmtId="0" fontId="51" fillId="0" borderId="0" xfId="0" applyFont="1" applyProtection="1">
      <protection locked="0"/>
    </xf>
    <xf numFmtId="0" fontId="42" fillId="0" borderId="0" xfId="7" applyFont="1" applyAlignment="1" applyProtection="1">
      <alignment horizontal="left" vertical="center"/>
      <protection locked="0"/>
    </xf>
    <xf numFmtId="0" fontId="23" fillId="0" borderId="0" xfId="0" applyFont="1" applyAlignment="1" applyProtection="1">
      <alignment horizontal="left" vertical="center"/>
      <protection locked="0"/>
    </xf>
    <xf numFmtId="0" fontId="0" fillId="0" borderId="0" xfId="0" applyAlignment="1" applyProtection="1">
      <alignment horizontal="left" vertical="top" wrapText="1"/>
      <protection locked="0"/>
    </xf>
    <xf numFmtId="0" fontId="17" fillId="0" borderId="0" xfId="0" applyFont="1" applyAlignment="1" applyProtection="1">
      <alignment horizontal="left" vertical="center" wrapText="1"/>
      <protection locked="0"/>
    </xf>
    <xf numFmtId="0" fontId="0" fillId="0" borderId="0" xfId="0" applyAlignment="1" applyProtection="1">
      <alignment vertical="center"/>
      <protection locked="0"/>
    </xf>
    <xf numFmtId="0" fontId="2" fillId="0" borderId="0" xfId="0" applyFont="1" applyProtection="1">
      <protection locked="0"/>
    </xf>
    <xf numFmtId="0" fontId="2" fillId="0" borderId="0" xfId="0" applyFont="1" applyAlignment="1" applyProtection="1">
      <alignment vertical="center"/>
      <protection locked="0"/>
    </xf>
    <xf numFmtId="0" fontId="23" fillId="0" borderId="0" xfId="0" applyFont="1" applyProtection="1">
      <protection locked="0"/>
    </xf>
    <xf numFmtId="0" fontId="0" fillId="0" borderId="0" xfId="0" applyAlignment="1" applyProtection="1">
      <alignment horizontal="right"/>
      <protection locked="0"/>
    </xf>
    <xf numFmtId="0" fontId="0" fillId="0" borderId="0" xfId="0" applyAlignment="1" applyProtection="1">
      <alignment horizontal="left" vertical="top"/>
      <protection locked="0"/>
    </xf>
    <xf numFmtId="0" fontId="13" fillId="4" borderId="0" xfId="0" applyFont="1" applyFill="1" applyAlignment="1">
      <alignment horizontal="left" vertical="top" wrapText="1" indent="1"/>
    </xf>
    <xf numFmtId="0" fontId="0" fillId="0" borderId="217" xfId="0" applyBorder="1" applyAlignment="1">
      <alignment vertical="center"/>
    </xf>
    <xf numFmtId="0" fontId="0" fillId="4" borderId="6" xfId="0" applyFill="1" applyBorder="1" applyAlignment="1">
      <alignment horizontal="left" indent="1"/>
    </xf>
    <xf numFmtId="0" fontId="0" fillId="4" borderId="6" xfId="0" applyFill="1" applyBorder="1" applyAlignment="1" applyProtection="1">
      <alignment horizontal="center"/>
      <protection locked="0"/>
    </xf>
    <xf numFmtId="0" fontId="0" fillId="0" borderId="6" xfId="0" applyBorder="1" applyAlignment="1">
      <alignment vertical="center"/>
    </xf>
    <xf numFmtId="0" fontId="0" fillId="4" borderId="218" xfId="0" applyFill="1" applyBorder="1" applyAlignment="1">
      <alignment horizontal="left" indent="1"/>
    </xf>
    <xf numFmtId="0" fontId="0" fillId="4" borderId="7" xfId="0" applyFill="1" applyBorder="1" applyAlignment="1" applyProtection="1">
      <alignment horizontal="center"/>
      <protection locked="0"/>
    </xf>
    <xf numFmtId="0" fontId="0" fillId="4" borderId="0" xfId="0" applyFill="1" applyAlignment="1">
      <alignment horizontal="left"/>
    </xf>
    <xf numFmtId="0" fontId="0" fillId="4" borderId="219" xfId="0" applyFill="1" applyBorder="1" applyAlignment="1">
      <alignment horizontal="left" indent="1"/>
    </xf>
    <xf numFmtId="0" fontId="0" fillId="4" borderId="7" xfId="0" applyFill="1" applyBorder="1" applyAlignment="1">
      <alignment horizontal="left" indent="1"/>
    </xf>
    <xf numFmtId="0" fontId="0" fillId="4" borderId="7" xfId="0" applyFill="1" applyBorder="1" applyAlignment="1">
      <alignment horizontal="left"/>
    </xf>
    <xf numFmtId="0" fontId="0" fillId="3" borderId="0" xfId="0" applyFill="1" applyAlignment="1">
      <alignment vertical="center"/>
    </xf>
    <xf numFmtId="0" fontId="0" fillId="3" borderId="0" xfId="0" applyFill="1" applyAlignment="1">
      <alignment horizontal="right" vertical="center"/>
    </xf>
    <xf numFmtId="0" fontId="0" fillId="3" borderId="0" xfId="0" applyFill="1" applyAlignment="1">
      <alignment horizontal="center" vertical="center"/>
    </xf>
    <xf numFmtId="0" fontId="18" fillId="3" borderId="0" xfId="0" applyFont="1" applyFill="1" applyAlignment="1">
      <alignment horizontal="right"/>
    </xf>
    <xf numFmtId="0" fontId="14" fillId="3" borderId="0" xfId="0" applyFont="1" applyFill="1" applyAlignment="1">
      <alignment horizontal="right"/>
    </xf>
    <xf numFmtId="0" fontId="95" fillId="5" borderId="220" xfId="0" applyFont="1" applyFill="1" applyBorder="1" applyAlignment="1">
      <alignment horizontal="center" vertical="center" wrapText="1"/>
    </xf>
    <xf numFmtId="0" fontId="24" fillId="4" borderId="0" xfId="0" applyFont="1" applyFill="1" applyAlignment="1">
      <alignment horizontal="right" indent="1"/>
    </xf>
    <xf numFmtId="0" fontId="86" fillId="3" borderId="0" xfId="0" applyFont="1" applyFill="1" applyAlignment="1">
      <alignment horizontal="left" vertical="top"/>
    </xf>
    <xf numFmtId="172" fontId="51" fillId="8" borderId="33" xfId="0" applyNumberFormat="1" applyFont="1" applyFill="1" applyBorder="1" applyAlignment="1">
      <alignment vertical="center"/>
    </xf>
    <xf numFmtId="172" fontId="51" fillId="8" borderId="38" xfId="0" applyNumberFormat="1" applyFont="1" applyFill="1" applyBorder="1" applyAlignment="1">
      <alignment vertical="center"/>
    </xf>
    <xf numFmtId="172" fontId="51" fillId="8" borderId="39" xfId="0" applyNumberFormat="1" applyFont="1" applyFill="1" applyBorder="1"/>
    <xf numFmtId="172" fontId="83" fillId="10" borderId="40" xfId="0" applyNumberFormat="1" applyFont="1" applyFill="1" applyBorder="1" applyAlignment="1">
      <alignment horizontal="right" vertical="center"/>
    </xf>
    <xf numFmtId="172" fontId="51" fillId="0" borderId="90" xfId="0" applyNumberFormat="1" applyFont="1" applyBorder="1" applyAlignment="1">
      <alignment vertical="center"/>
    </xf>
    <xf numFmtId="172" fontId="51" fillId="0" borderId="91" xfId="0" applyNumberFormat="1" applyFont="1" applyBorder="1" applyAlignment="1">
      <alignment vertical="center"/>
    </xf>
    <xf numFmtId="172" fontId="51" fillId="0" borderId="38" xfId="0" applyNumberFormat="1" applyFont="1" applyBorder="1" applyAlignment="1">
      <alignment vertical="center"/>
    </xf>
    <xf numFmtId="172" fontId="51" fillId="0" borderId="92" xfId="0" applyNumberFormat="1" applyFont="1" applyBorder="1" applyAlignment="1">
      <alignment vertical="center"/>
    </xf>
    <xf numFmtId="172" fontId="81" fillId="14" borderId="40" xfId="0" applyNumberFormat="1" applyFont="1" applyFill="1" applyBorder="1" applyAlignment="1">
      <alignment horizontal="right" vertical="center"/>
    </xf>
    <xf numFmtId="169" fontId="23" fillId="11" borderId="230" xfId="1" applyNumberFormat="1" applyFont="1" applyFill="1" applyBorder="1" applyAlignment="1" applyProtection="1">
      <alignment horizontal="center" vertical="center"/>
    </xf>
    <xf numFmtId="169" fontId="23" fillId="11" borderId="225" xfId="1" applyNumberFormat="1" applyFont="1" applyFill="1" applyBorder="1" applyAlignment="1" applyProtection="1">
      <alignment horizontal="center" vertical="center"/>
    </xf>
    <xf numFmtId="0" fontId="23" fillId="6" borderId="228" xfId="0" applyFont="1" applyFill="1" applyBorder="1" applyAlignment="1" applyProtection="1">
      <alignment horizontal="center" vertical="center"/>
      <protection locked="0"/>
    </xf>
    <xf numFmtId="170" fontId="23" fillId="6" borderId="228" xfId="1" applyNumberFormat="1" applyFont="1" applyFill="1" applyBorder="1" applyAlignment="1" applyProtection="1">
      <alignment horizontal="center" vertical="center"/>
      <protection locked="0"/>
    </xf>
    <xf numFmtId="0" fontId="23" fillId="6" borderId="125" xfId="0" applyFont="1" applyFill="1" applyBorder="1" applyAlignment="1" applyProtection="1">
      <alignment horizontal="center" vertical="center"/>
      <protection locked="0"/>
    </xf>
    <xf numFmtId="170" fontId="23" fillId="6" borderId="125" xfId="1" applyNumberFormat="1" applyFont="1" applyFill="1" applyBorder="1" applyAlignment="1" applyProtection="1">
      <alignment horizontal="center" vertical="center"/>
      <protection locked="0"/>
    </xf>
    <xf numFmtId="169" fontId="88" fillId="11" borderId="230" xfId="1" applyNumberFormat="1" applyFont="1" applyFill="1" applyBorder="1" applyAlignment="1" applyProtection="1">
      <alignment horizontal="center" vertical="top"/>
    </xf>
    <xf numFmtId="169" fontId="88" fillId="11" borderId="225" xfId="1" applyNumberFormat="1" applyFont="1" applyFill="1" applyBorder="1" applyAlignment="1" applyProtection="1">
      <alignment horizontal="center" vertical="top"/>
    </xf>
    <xf numFmtId="0" fontId="88" fillId="6" borderId="228" xfId="0" applyFont="1" applyFill="1" applyBorder="1" applyAlignment="1" applyProtection="1">
      <alignment horizontal="center" vertical="center"/>
      <protection locked="0"/>
    </xf>
    <xf numFmtId="170" fontId="88" fillId="6" borderId="228" xfId="1" applyNumberFormat="1" applyFont="1" applyFill="1" applyBorder="1" applyAlignment="1" applyProtection="1">
      <alignment horizontal="center" vertical="center"/>
      <protection locked="0"/>
    </xf>
    <xf numFmtId="169" fontId="88" fillId="11" borderId="230" xfId="1" applyNumberFormat="1" applyFont="1" applyFill="1" applyBorder="1" applyAlignment="1" applyProtection="1">
      <alignment horizontal="center" vertical="center"/>
    </xf>
    <xf numFmtId="0" fontId="88" fillId="6" borderId="125" xfId="0" applyFont="1" applyFill="1" applyBorder="1" applyAlignment="1" applyProtection="1">
      <alignment horizontal="center" vertical="center"/>
      <protection locked="0"/>
    </xf>
    <xf numFmtId="170" fontId="88" fillId="6" borderId="125" xfId="1" applyNumberFormat="1" applyFont="1" applyFill="1" applyBorder="1" applyAlignment="1" applyProtection="1">
      <alignment horizontal="center" vertical="center"/>
      <protection locked="0"/>
    </xf>
    <xf numFmtId="169" fontId="88" fillId="11" borderId="225" xfId="1" applyNumberFormat="1" applyFont="1" applyFill="1" applyBorder="1" applyAlignment="1" applyProtection="1">
      <alignment horizontal="center" vertical="center"/>
    </xf>
    <xf numFmtId="0" fontId="88" fillId="6" borderId="231" xfId="0" applyFont="1" applyFill="1" applyBorder="1" applyAlignment="1" applyProtection="1">
      <alignment horizontal="center" vertical="center"/>
      <protection locked="0"/>
    </xf>
    <xf numFmtId="0" fontId="88" fillId="6" borderId="61" xfId="0" applyFont="1" applyFill="1" applyBorder="1" applyAlignment="1" applyProtection="1">
      <alignment horizontal="center" vertical="center"/>
      <protection locked="0"/>
    </xf>
    <xf numFmtId="170" fontId="88" fillId="6" borderId="231" xfId="1" applyNumberFormat="1" applyFont="1" applyFill="1" applyBorder="1" applyAlignment="1" applyProtection="1">
      <alignment horizontal="center" vertical="center"/>
      <protection locked="0"/>
    </xf>
    <xf numFmtId="169" fontId="88" fillId="11" borderId="231" xfId="1" applyNumberFormat="1" applyFont="1" applyFill="1" applyBorder="1" applyAlignment="1" applyProtection="1">
      <alignment horizontal="center" vertical="center"/>
    </xf>
    <xf numFmtId="170" fontId="88" fillId="6" borderId="61" xfId="1" applyNumberFormat="1" applyFont="1" applyFill="1" applyBorder="1" applyAlignment="1" applyProtection="1">
      <alignment horizontal="center" vertical="center"/>
      <protection locked="0"/>
    </xf>
    <xf numFmtId="169" fontId="88" fillId="11" borderId="61" xfId="1" applyNumberFormat="1" applyFont="1" applyFill="1" applyBorder="1" applyAlignment="1" applyProtection="1">
      <alignment horizontal="center" vertical="center"/>
    </xf>
    <xf numFmtId="170" fontId="88" fillId="6" borderId="229" xfId="1" applyNumberFormat="1" applyFont="1" applyFill="1" applyBorder="1" applyAlignment="1" applyProtection="1">
      <alignment horizontal="center" vertical="center"/>
      <protection locked="0"/>
    </xf>
    <xf numFmtId="170" fontId="88" fillId="6" borderId="222" xfId="1" applyNumberFormat="1" applyFont="1" applyFill="1" applyBorder="1" applyAlignment="1" applyProtection="1">
      <alignment horizontal="center" vertical="center"/>
      <protection locked="0"/>
    </xf>
    <xf numFmtId="0" fontId="23" fillId="4" borderId="8" xfId="0" applyFont="1" applyFill="1" applyBorder="1" applyAlignment="1" applyProtection="1">
      <alignment horizontal="left" vertical="center"/>
      <protection locked="0"/>
    </xf>
    <xf numFmtId="0" fontId="23" fillId="4" borderId="10" xfId="0" applyFont="1" applyFill="1" applyBorder="1" applyAlignment="1" applyProtection="1">
      <alignment horizontal="left" vertical="center"/>
      <protection locked="0"/>
    </xf>
    <xf numFmtId="0" fontId="23" fillId="4" borderId="8" xfId="0" applyFont="1" applyFill="1" applyBorder="1" applyAlignment="1" applyProtection="1">
      <alignment horizontal="center" vertical="center"/>
      <protection locked="0"/>
    </xf>
    <xf numFmtId="0" fontId="23" fillId="4" borderId="10" xfId="0" applyFont="1" applyFill="1" applyBorder="1" applyAlignment="1" applyProtection="1">
      <alignment horizontal="center" vertical="center"/>
      <protection locked="0"/>
    </xf>
    <xf numFmtId="0" fontId="23" fillId="4" borderId="8" xfId="0" applyFont="1" applyFill="1" applyBorder="1" applyAlignment="1" applyProtection="1">
      <alignment horizontal="left" vertical="center" wrapText="1"/>
      <protection locked="0"/>
    </xf>
    <xf numFmtId="0" fontId="23" fillId="4" borderId="9" xfId="0" applyFont="1" applyFill="1" applyBorder="1" applyAlignment="1" applyProtection="1">
      <alignment horizontal="left" vertical="center" wrapText="1"/>
      <protection locked="0"/>
    </xf>
    <xf numFmtId="0" fontId="23" fillId="4" borderId="10" xfId="0" applyFont="1" applyFill="1" applyBorder="1" applyAlignment="1" applyProtection="1">
      <alignment horizontal="left" vertical="center" wrapText="1"/>
      <protection locked="0"/>
    </xf>
    <xf numFmtId="0" fontId="43" fillId="4" borderId="12" xfId="0" applyFont="1" applyFill="1" applyBorder="1" applyAlignment="1">
      <alignment horizontal="center" vertical="top"/>
    </xf>
    <xf numFmtId="0" fontId="43" fillId="4" borderId="0" xfId="0" applyFont="1" applyFill="1" applyAlignment="1">
      <alignment horizontal="center" vertical="top"/>
    </xf>
    <xf numFmtId="0" fontId="0" fillId="3" borderId="0" xfId="0" applyFill="1" applyProtection="1">
      <protection locked="0"/>
    </xf>
    <xf numFmtId="174" fontId="0" fillId="9" borderId="0" xfId="0" applyNumberFormat="1" applyFill="1" applyAlignment="1">
      <alignment horizontal="center" vertical="top"/>
    </xf>
    <xf numFmtId="170" fontId="23" fillId="6" borderId="229" xfId="1" applyNumberFormat="1" applyFont="1" applyFill="1" applyBorder="1" applyAlignment="1" applyProtection="1">
      <alignment horizontal="center" vertical="center"/>
      <protection locked="0"/>
    </xf>
    <xf numFmtId="170" fontId="23" fillId="6" borderId="222" xfId="1" applyNumberFormat="1" applyFont="1" applyFill="1" applyBorder="1" applyAlignment="1" applyProtection="1">
      <alignment horizontal="center" vertical="center"/>
      <protection locked="0"/>
    </xf>
    <xf numFmtId="169" fontId="23" fillId="11" borderId="235" xfId="1" applyNumberFormat="1" applyFont="1" applyFill="1" applyBorder="1" applyAlignment="1" applyProtection="1">
      <alignment horizontal="center" vertical="center"/>
    </xf>
    <xf numFmtId="2" fontId="23" fillId="9" borderId="236" xfId="0" applyNumberFormat="1" applyFont="1" applyFill="1" applyBorder="1" applyAlignment="1">
      <alignment horizontal="center" vertical="center"/>
    </xf>
    <xf numFmtId="169" fontId="23" fillId="11" borderId="237" xfId="1" applyNumberFormat="1" applyFont="1" applyFill="1" applyBorder="1" applyAlignment="1" applyProtection="1">
      <alignment horizontal="center" vertical="center"/>
    </xf>
    <xf numFmtId="2" fontId="23" fillId="9" borderId="238" xfId="0" applyNumberFormat="1" applyFont="1" applyFill="1" applyBorder="1" applyAlignment="1">
      <alignment horizontal="center" vertical="center"/>
    </xf>
    <xf numFmtId="0" fontId="19" fillId="5" borderId="239" xfId="0" applyFont="1" applyFill="1" applyBorder="1" applyAlignment="1">
      <alignment horizontal="left" vertical="center" indent="1"/>
    </xf>
    <xf numFmtId="0" fontId="19" fillId="5" borderId="240" xfId="0" applyFont="1" applyFill="1" applyBorder="1" applyAlignment="1">
      <alignment horizontal="left" vertical="center" indent="1"/>
    </xf>
    <xf numFmtId="0" fontId="95" fillId="5" borderId="243" xfId="0" applyFont="1" applyFill="1" applyBorder="1" applyAlignment="1">
      <alignment horizontal="center" vertical="center" wrapText="1"/>
    </xf>
    <xf numFmtId="0" fontId="23" fillId="6" borderId="249" xfId="0" applyFont="1" applyFill="1" applyBorder="1" applyAlignment="1" applyProtection="1">
      <alignment horizontal="center" vertical="center"/>
      <protection locked="0"/>
    </xf>
    <xf numFmtId="170" fontId="23" fillId="6" borderId="250" xfId="1" applyNumberFormat="1" applyFont="1" applyFill="1" applyBorder="1" applyAlignment="1" applyProtection="1">
      <alignment horizontal="center" vertical="center"/>
      <protection locked="0"/>
    </xf>
    <xf numFmtId="169" fontId="23" fillId="11" borderId="251" xfId="1" applyNumberFormat="1" applyFont="1" applyFill="1" applyBorder="1" applyAlignment="1" applyProtection="1">
      <alignment horizontal="center" vertical="center"/>
    </xf>
    <xf numFmtId="2" fontId="23" fillId="9" borderId="252" xfId="0" applyNumberFormat="1" applyFont="1" applyFill="1" applyBorder="1" applyAlignment="1">
      <alignment horizontal="center" vertical="center"/>
    </xf>
    <xf numFmtId="0" fontId="0" fillId="8" borderId="0" xfId="0" applyFill="1" applyAlignment="1">
      <alignment horizontal="left" vertical="top"/>
    </xf>
    <xf numFmtId="0" fontId="0" fillId="8" borderId="0" xfId="0" applyFill="1"/>
    <xf numFmtId="0" fontId="15" fillId="8" borderId="0" xfId="0" applyFont="1" applyFill="1" applyAlignment="1">
      <alignment vertical="center" wrapText="1"/>
    </xf>
    <xf numFmtId="0" fontId="19" fillId="5" borderId="41" xfId="0" applyFont="1" applyFill="1" applyBorder="1" applyAlignment="1">
      <alignment horizontal="left" vertical="center" indent="1"/>
    </xf>
    <xf numFmtId="0" fontId="19" fillId="5" borderId="254" xfId="0" applyFont="1" applyFill="1" applyBorder="1" applyAlignment="1">
      <alignment horizontal="left" vertical="center"/>
    </xf>
    <xf numFmtId="0" fontId="19" fillId="5" borderId="254" xfId="0" applyFont="1" applyFill="1" applyBorder="1" applyAlignment="1">
      <alignment vertical="center"/>
    </xf>
    <xf numFmtId="0" fontId="19" fillId="5" borderId="255" xfId="0" applyFont="1" applyFill="1" applyBorder="1" applyAlignment="1">
      <alignment vertical="center"/>
    </xf>
    <xf numFmtId="0" fontId="95" fillId="5" borderId="257" xfId="0" applyFont="1" applyFill="1" applyBorder="1" applyAlignment="1">
      <alignment horizontal="center" vertical="center" wrapText="1"/>
    </xf>
    <xf numFmtId="0" fontId="88" fillId="6" borderId="263" xfId="0" applyFont="1" applyFill="1" applyBorder="1" applyAlignment="1" applyProtection="1">
      <alignment horizontal="center" vertical="center"/>
      <protection locked="0"/>
    </xf>
    <xf numFmtId="170" fontId="88" fillId="6" borderId="264" xfId="1" applyNumberFormat="1" applyFont="1" applyFill="1" applyBorder="1" applyAlignment="1" applyProtection="1">
      <alignment horizontal="center" vertical="center"/>
      <protection locked="0"/>
    </xf>
    <xf numFmtId="169" fontId="88" fillId="11" borderId="265" xfId="1" applyNumberFormat="1" applyFont="1" applyFill="1" applyBorder="1" applyAlignment="1" applyProtection="1">
      <alignment horizontal="center" vertical="center"/>
    </xf>
    <xf numFmtId="2" fontId="23" fillId="9" borderId="266" xfId="0" applyNumberFormat="1" applyFont="1" applyFill="1" applyBorder="1" applyAlignment="1">
      <alignment horizontal="center" vertical="center"/>
    </xf>
    <xf numFmtId="170" fontId="88" fillId="6" borderId="263" xfId="1" applyNumberFormat="1" applyFont="1" applyFill="1" applyBorder="1" applyAlignment="1" applyProtection="1">
      <alignment horizontal="center" vertical="center"/>
      <protection locked="0"/>
    </xf>
    <xf numFmtId="0" fontId="88" fillId="6" borderId="271" xfId="0" applyFont="1" applyFill="1" applyBorder="1" applyAlignment="1" applyProtection="1">
      <alignment horizontal="center" vertical="center"/>
      <protection locked="0"/>
    </xf>
    <xf numFmtId="170" fontId="88" fillId="6" borderId="271" xfId="1" applyNumberFormat="1" applyFont="1" applyFill="1" applyBorder="1" applyAlignment="1" applyProtection="1">
      <alignment horizontal="center" vertical="center"/>
      <protection locked="0"/>
    </xf>
    <xf numFmtId="169" fontId="88" fillId="11" borderId="271" xfId="1" applyNumberFormat="1" applyFont="1" applyFill="1" applyBorder="1" applyAlignment="1" applyProtection="1">
      <alignment horizontal="center" vertical="center"/>
    </xf>
    <xf numFmtId="0" fontId="23" fillId="6" borderId="263" xfId="0" applyFont="1" applyFill="1" applyBorder="1" applyAlignment="1" applyProtection="1">
      <alignment horizontal="center" vertical="center"/>
      <protection locked="0"/>
    </xf>
    <xf numFmtId="170" fontId="23" fillId="6" borderId="263" xfId="1" applyNumberFormat="1" applyFont="1" applyFill="1" applyBorder="1" applyAlignment="1" applyProtection="1">
      <alignment horizontal="center" vertical="center"/>
      <protection locked="0"/>
    </xf>
    <xf numFmtId="169" fontId="23" fillId="11" borderId="265" xfId="1" applyNumberFormat="1" applyFont="1" applyFill="1" applyBorder="1" applyAlignment="1" applyProtection="1">
      <alignment horizontal="center" vertical="center"/>
    </xf>
    <xf numFmtId="169" fontId="88" fillId="11" borderId="265" xfId="1" applyNumberFormat="1" applyFont="1" applyFill="1" applyBorder="1" applyAlignment="1" applyProtection="1">
      <alignment horizontal="center" vertical="top"/>
    </xf>
    <xf numFmtId="0" fontId="19" fillId="3" borderId="0" xfId="0" applyFont="1" applyFill="1" applyAlignment="1">
      <alignment vertical="center"/>
    </xf>
    <xf numFmtId="0" fontId="19" fillId="3" borderId="0" xfId="0" applyFont="1" applyFill="1" applyAlignment="1">
      <alignment horizontal="right" vertical="center" indent="1"/>
    </xf>
    <xf numFmtId="0" fontId="95" fillId="3" borderId="0" xfId="0" applyFont="1" applyFill="1" applyAlignment="1">
      <alignment horizontal="center" vertical="center" wrapText="1"/>
    </xf>
    <xf numFmtId="2" fontId="88" fillId="3" borderId="0" xfId="0" applyNumberFormat="1" applyFont="1" applyFill="1" applyAlignment="1">
      <alignment horizontal="center" vertical="center"/>
    </xf>
    <xf numFmtId="0" fontId="23" fillId="3" borderId="0" xfId="0" applyFont="1" applyFill="1" applyAlignment="1" applyProtection="1">
      <alignment horizontal="center" vertical="center"/>
      <protection locked="0"/>
    </xf>
    <xf numFmtId="0" fontId="88" fillId="3" borderId="0" xfId="0" applyFont="1" applyFill="1" applyAlignment="1" applyProtection="1">
      <alignment horizontal="center" vertical="center"/>
      <protection locked="0"/>
    </xf>
    <xf numFmtId="2" fontId="23" fillId="3" borderId="0" xfId="0" applyNumberFormat="1" applyFont="1" applyFill="1" applyAlignment="1">
      <alignment horizontal="center" vertical="center"/>
    </xf>
    <xf numFmtId="0" fontId="13" fillId="4" borderId="0" xfId="0" applyFont="1" applyFill="1" applyAlignment="1">
      <alignment horizontal="left" vertical="center" wrapText="1" indent="2"/>
    </xf>
    <xf numFmtId="0" fontId="26" fillId="4" borderId="0" xfId="7" applyFill="1" applyAlignment="1" applyProtection="1">
      <alignment horizontal="left"/>
      <protection locked="0"/>
    </xf>
    <xf numFmtId="0" fontId="0" fillId="0" borderId="0" xfId="0"/>
    <xf numFmtId="0" fontId="89" fillId="4" borderId="8" xfId="0" applyFont="1" applyFill="1" applyBorder="1" applyAlignment="1" applyProtection="1">
      <alignment horizontal="left" vertical="center"/>
      <protection locked="0"/>
    </xf>
    <xf numFmtId="0" fontId="89" fillId="4" borderId="9" xfId="0" applyFont="1" applyFill="1" applyBorder="1" applyAlignment="1" applyProtection="1">
      <alignment horizontal="left" vertical="center"/>
      <protection locked="0"/>
    </xf>
    <xf numFmtId="0" fontId="89" fillId="4" borderId="10" xfId="0" applyFont="1" applyFill="1" applyBorder="1" applyAlignment="1" applyProtection="1">
      <alignment horizontal="left" vertical="center"/>
      <protection locked="0"/>
    </xf>
    <xf numFmtId="0" fontId="56" fillId="9" borderId="86" xfId="0" applyFont="1" applyFill="1" applyBorder="1" applyAlignment="1">
      <alignment horizontal="center" vertical="center" wrapText="1"/>
    </xf>
    <xf numFmtId="0" fontId="10" fillId="3" borderId="0" xfId="0" applyFont="1" applyFill="1" applyAlignment="1">
      <alignment horizontal="left" vertical="center" wrapText="1"/>
    </xf>
    <xf numFmtId="0" fontId="13" fillId="3" borderId="0" xfId="0" applyFont="1" applyFill="1" applyAlignment="1">
      <alignment horizontal="left" vertical="center" wrapText="1"/>
    </xf>
    <xf numFmtId="0" fontId="92" fillId="3" borderId="0" xfId="0" applyFont="1" applyFill="1" applyAlignment="1">
      <alignment horizontal="left" vertical="center" wrapText="1"/>
    </xf>
    <xf numFmtId="0" fontId="56" fillId="3" borderId="0" xfId="0" applyFont="1" applyFill="1" applyAlignment="1">
      <alignment horizontal="left" vertical="center" wrapText="1"/>
    </xf>
    <xf numFmtId="0" fontId="88" fillId="0" borderId="62" xfId="0" applyFont="1" applyBorder="1" applyAlignment="1" applyProtection="1">
      <alignment horizontal="left" vertical="center"/>
      <protection locked="0"/>
    </xf>
    <xf numFmtId="0" fontId="88" fillId="0" borderId="63" xfId="0" applyFont="1" applyBorder="1" applyAlignment="1" applyProtection="1">
      <alignment horizontal="left" vertical="center"/>
      <protection locked="0"/>
    </xf>
    <xf numFmtId="0" fontId="88" fillId="0" borderId="62" xfId="0" applyFont="1" applyBorder="1" applyAlignment="1" applyProtection="1">
      <alignment horizontal="center" vertical="center"/>
      <protection locked="0"/>
    </xf>
    <xf numFmtId="0" fontId="88" fillId="0" borderId="64" xfId="0" applyFont="1" applyBorder="1" applyAlignment="1" applyProtection="1">
      <alignment horizontal="center" vertical="center"/>
      <protection locked="0"/>
    </xf>
    <xf numFmtId="0" fontId="88" fillId="0" borderId="63" xfId="0" applyFont="1" applyBorder="1" applyAlignment="1" applyProtection="1">
      <alignment horizontal="center" vertical="center"/>
      <protection locked="0"/>
    </xf>
    <xf numFmtId="0" fontId="88" fillId="0" borderId="64" xfId="0" applyFont="1" applyBorder="1" applyAlignment="1" applyProtection="1">
      <alignment horizontal="left" vertical="center"/>
      <protection locked="0"/>
    </xf>
    <xf numFmtId="0" fontId="23" fillId="4" borderId="8" xfId="0" applyFont="1" applyFill="1" applyBorder="1" applyAlignment="1" applyProtection="1">
      <alignment horizontal="left" vertical="center"/>
      <protection locked="0"/>
    </xf>
    <xf numFmtId="0" fontId="23" fillId="4" borderId="9" xfId="0" applyFont="1" applyFill="1" applyBorder="1" applyAlignment="1" applyProtection="1">
      <alignment horizontal="left" vertical="center"/>
      <protection locked="0"/>
    </xf>
    <xf numFmtId="0" fontId="23" fillId="4" borderId="10" xfId="0" applyFont="1" applyFill="1" applyBorder="1" applyAlignment="1" applyProtection="1">
      <alignment horizontal="left" vertical="center"/>
      <protection locked="0"/>
    </xf>
    <xf numFmtId="0" fontId="88" fillId="0" borderId="71" xfId="0" applyFont="1" applyBorder="1" applyAlignment="1" applyProtection="1">
      <alignment horizontal="left" vertical="center"/>
      <protection locked="0"/>
    </xf>
    <xf numFmtId="0" fontId="88" fillId="0" borderId="74" xfId="0" applyFont="1" applyBorder="1" applyAlignment="1" applyProtection="1">
      <alignment horizontal="left" vertical="center"/>
      <protection locked="0"/>
    </xf>
    <xf numFmtId="0" fontId="88" fillId="0" borderId="75" xfId="0" applyFont="1" applyBorder="1" applyAlignment="1" applyProtection="1">
      <alignment horizontal="left" vertical="center"/>
      <protection locked="0"/>
    </xf>
    <xf numFmtId="0" fontId="15" fillId="16" borderId="0" xfId="0" applyFont="1" applyFill="1" applyAlignment="1">
      <alignment horizontal="left" vertical="center" wrapText="1"/>
    </xf>
    <xf numFmtId="0" fontId="23" fillId="4" borderId="108" xfId="0" applyFont="1" applyFill="1" applyBorder="1" applyAlignment="1" applyProtection="1">
      <alignment horizontal="left" vertical="center"/>
      <protection locked="0"/>
    </xf>
    <xf numFmtId="0" fontId="23" fillId="4" borderId="109" xfId="0" applyFont="1" applyFill="1" applyBorder="1" applyAlignment="1" applyProtection="1">
      <alignment horizontal="left" vertical="center"/>
      <protection locked="0"/>
    </xf>
    <xf numFmtId="0" fontId="23" fillId="4" borderId="110" xfId="0" applyFont="1" applyFill="1" applyBorder="1" applyAlignment="1" applyProtection="1">
      <alignment horizontal="left" vertical="center"/>
      <protection locked="0"/>
    </xf>
    <xf numFmtId="0" fontId="23" fillId="4" borderId="111" xfId="0" applyFont="1" applyFill="1" applyBorder="1" applyAlignment="1" applyProtection="1">
      <alignment horizontal="center" vertical="center"/>
      <protection locked="0"/>
    </xf>
    <xf numFmtId="0" fontId="23" fillId="4" borderId="112" xfId="0" applyFont="1" applyFill="1" applyBorder="1" applyAlignment="1" applyProtection="1">
      <alignment horizontal="center" vertical="center"/>
      <protection locked="0"/>
    </xf>
    <xf numFmtId="0" fontId="23" fillId="4" borderId="113" xfId="0" applyFont="1" applyFill="1" applyBorder="1" applyAlignment="1" applyProtection="1">
      <alignment horizontal="center" vertical="center"/>
      <protection locked="0"/>
    </xf>
    <xf numFmtId="0" fontId="23" fillId="4" borderId="111" xfId="0" applyFont="1" applyFill="1" applyBorder="1" applyAlignment="1" applyProtection="1">
      <alignment horizontal="left" vertical="center"/>
      <protection locked="0"/>
    </xf>
    <xf numFmtId="0" fontId="23" fillId="4" borderId="112" xfId="0" applyFont="1" applyFill="1" applyBorder="1" applyAlignment="1" applyProtection="1">
      <alignment horizontal="left" vertical="center"/>
      <protection locked="0"/>
    </xf>
    <xf numFmtId="0" fontId="23" fillId="4" borderId="113" xfId="0" applyFont="1" applyFill="1" applyBorder="1" applyAlignment="1" applyProtection="1">
      <alignment horizontal="left" vertical="center"/>
      <protection locked="0"/>
    </xf>
    <xf numFmtId="0" fontId="23" fillId="4" borderId="114" xfId="0" applyFont="1" applyFill="1" applyBorder="1" applyAlignment="1" applyProtection="1">
      <alignment horizontal="left" vertical="center"/>
      <protection locked="0"/>
    </xf>
    <xf numFmtId="0" fontId="23" fillId="4" borderId="115" xfId="0" applyFont="1" applyFill="1" applyBorder="1" applyAlignment="1" applyProtection="1">
      <alignment horizontal="left" vertical="center"/>
      <protection locked="0"/>
    </xf>
    <xf numFmtId="0" fontId="23" fillId="4" borderId="116" xfId="0" applyFont="1" applyFill="1" applyBorder="1" applyAlignment="1" applyProtection="1">
      <alignment horizontal="left" vertical="center"/>
      <protection locked="0"/>
    </xf>
    <xf numFmtId="0" fontId="15" fillId="4" borderId="8" xfId="0" applyFont="1" applyFill="1" applyBorder="1" applyAlignment="1" applyProtection="1">
      <alignment horizontal="center" vertical="center" wrapText="1"/>
      <protection locked="0"/>
    </xf>
    <xf numFmtId="0" fontId="15" fillId="4" borderId="9" xfId="0" applyFont="1" applyFill="1" applyBorder="1" applyAlignment="1" applyProtection="1">
      <alignment horizontal="center" vertical="center" wrapText="1"/>
      <protection locked="0"/>
    </xf>
    <xf numFmtId="0" fontId="15" fillId="4" borderId="10" xfId="0" applyFont="1" applyFill="1" applyBorder="1" applyAlignment="1" applyProtection="1">
      <alignment horizontal="center" vertical="center" wrapText="1"/>
      <protection locked="0"/>
    </xf>
    <xf numFmtId="0" fontId="66" fillId="16" borderId="0" xfId="0" applyFont="1" applyFill="1" applyAlignment="1">
      <alignment horizontal="left" vertical="top" wrapText="1"/>
    </xf>
    <xf numFmtId="0" fontId="23" fillId="4" borderId="8" xfId="0" applyFont="1" applyFill="1" applyBorder="1" applyAlignment="1" applyProtection="1">
      <alignment horizontal="left" vertical="top" wrapText="1"/>
      <protection locked="0"/>
    </xf>
    <xf numFmtId="0" fontId="23" fillId="4" borderId="9" xfId="0" applyFont="1" applyFill="1" applyBorder="1" applyAlignment="1" applyProtection="1">
      <alignment horizontal="left" vertical="top" wrapText="1"/>
      <protection locked="0"/>
    </xf>
    <xf numFmtId="0" fontId="23" fillId="4" borderId="10" xfId="0" applyFont="1" applyFill="1" applyBorder="1" applyAlignment="1" applyProtection="1">
      <alignment horizontal="left" vertical="top" wrapText="1"/>
      <protection locked="0"/>
    </xf>
    <xf numFmtId="0" fontId="11" fillId="3" borderId="213" xfId="0" applyFont="1" applyFill="1" applyBorder="1" applyAlignment="1">
      <alignment horizontal="center" vertical="center" wrapText="1"/>
    </xf>
    <xf numFmtId="0" fontId="11" fillId="3" borderId="214" xfId="0" applyFont="1" applyFill="1" applyBorder="1" applyAlignment="1">
      <alignment horizontal="center" vertical="center" wrapText="1"/>
    </xf>
    <xf numFmtId="0" fontId="11" fillId="3" borderId="215" xfId="0" applyFont="1" applyFill="1" applyBorder="1" applyAlignment="1">
      <alignment horizontal="center" vertical="center" wrapText="1"/>
    </xf>
    <xf numFmtId="0" fontId="11" fillId="3" borderId="213" xfId="0" applyFont="1" applyFill="1" applyBorder="1" applyAlignment="1">
      <alignment horizontal="center" vertical="center"/>
    </xf>
    <xf numFmtId="0" fontId="11" fillId="3" borderId="214" xfId="0" applyFont="1" applyFill="1" applyBorder="1" applyAlignment="1">
      <alignment horizontal="center" vertical="center"/>
    </xf>
    <xf numFmtId="0" fontId="11" fillId="3" borderId="215" xfId="0" applyFont="1" applyFill="1" applyBorder="1" applyAlignment="1">
      <alignment horizontal="center" vertical="center"/>
    </xf>
    <xf numFmtId="0" fontId="22" fillId="0" borderId="0" xfId="0" applyFont="1" applyAlignment="1">
      <alignment horizontal="left" vertical="center" wrapText="1"/>
    </xf>
    <xf numFmtId="0" fontId="9" fillId="10" borderId="0" xfId="0" applyFont="1" applyFill="1" applyAlignment="1">
      <alignment horizontal="left" vertical="center" wrapText="1"/>
    </xf>
    <xf numFmtId="0" fontId="8" fillId="10" borderId="0" xfId="0" applyFont="1" applyFill="1" applyAlignment="1">
      <alignment horizontal="left" vertical="center" wrapText="1"/>
    </xf>
    <xf numFmtId="0" fontId="23" fillId="0" borderId="8" xfId="0" applyFont="1" applyBorder="1" applyAlignment="1" applyProtection="1">
      <alignment horizontal="left" vertical="center"/>
      <protection locked="0"/>
    </xf>
    <xf numFmtId="0" fontId="23" fillId="0" borderId="9" xfId="0" applyFont="1" applyBorder="1" applyAlignment="1" applyProtection="1">
      <alignment horizontal="left" vertical="center"/>
      <protection locked="0"/>
    </xf>
    <xf numFmtId="0" fontId="23" fillId="0" borderId="10" xfId="0" applyFont="1" applyBorder="1" applyAlignment="1" applyProtection="1">
      <alignment horizontal="left" vertical="center"/>
      <protection locked="0"/>
    </xf>
    <xf numFmtId="0" fontId="14" fillId="3" borderId="213" xfId="0" applyFont="1" applyFill="1" applyBorder="1" applyAlignment="1">
      <alignment horizontal="center" vertical="center"/>
    </xf>
    <xf numFmtId="0" fontId="14" fillId="3" borderId="215" xfId="0" applyFont="1" applyFill="1" applyBorder="1" applyAlignment="1">
      <alignment horizontal="center" vertical="center"/>
    </xf>
    <xf numFmtId="0" fontId="87" fillId="4" borderId="8" xfId="7" applyFont="1" applyFill="1" applyBorder="1" applyAlignment="1" applyProtection="1">
      <alignment horizontal="left" vertical="center"/>
      <protection locked="0"/>
    </xf>
    <xf numFmtId="0" fontId="87" fillId="4" borderId="9" xfId="7" applyFont="1" applyFill="1" applyBorder="1" applyAlignment="1" applyProtection="1">
      <alignment horizontal="left" vertical="center"/>
      <protection locked="0"/>
    </xf>
    <xf numFmtId="0" fontId="87" fillId="4" borderId="10" xfId="7" applyFont="1" applyFill="1" applyBorder="1" applyAlignment="1" applyProtection="1">
      <alignment horizontal="left" vertical="center"/>
      <protection locked="0"/>
    </xf>
    <xf numFmtId="0" fontId="11" fillId="3" borderId="216" xfId="0" applyFont="1" applyFill="1" applyBorder="1" applyAlignment="1">
      <alignment horizontal="center" vertical="center"/>
    </xf>
    <xf numFmtId="0" fontId="56" fillId="9" borderId="97" xfId="0" applyFont="1" applyFill="1" applyBorder="1" applyAlignment="1">
      <alignment horizontal="center" vertical="center" wrapText="1"/>
    </xf>
    <xf numFmtId="0" fontId="56" fillId="0" borderId="20" xfId="0" applyFont="1" applyBorder="1" applyAlignment="1" applyProtection="1">
      <alignment horizontal="left" vertical="center"/>
      <protection locked="0"/>
    </xf>
    <xf numFmtId="169" fontId="56" fillId="0" borderId="30" xfId="0" applyNumberFormat="1" applyFont="1" applyBorder="1" applyAlignment="1" applyProtection="1">
      <alignment horizontal="center" vertical="center"/>
      <protection locked="0"/>
    </xf>
    <xf numFmtId="169" fontId="56" fillId="0" borderId="21" xfId="0" applyNumberFormat="1" applyFont="1" applyBorder="1" applyAlignment="1" applyProtection="1">
      <alignment horizontal="center" vertical="center"/>
      <protection locked="0"/>
    </xf>
    <xf numFmtId="0" fontId="56" fillId="0" borderId="13" xfId="0" applyFont="1" applyBorder="1" applyAlignment="1" applyProtection="1">
      <alignment horizontal="left" vertical="center"/>
      <protection locked="0"/>
    </xf>
    <xf numFmtId="169" fontId="56" fillId="0" borderId="15" xfId="0" applyNumberFormat="1" applyFont="1" applyBorder="1" applyAlignment="1" applyProtection="1">
      <alignment horizontal="center" vertical="center"/>
      <protection locked="0"/>
    </xf>
    <xf numFmtId="169" fontId="56" fillId="0" borderId="14" xfId="0" applyNumberFormat="1" applyFont="1" applyBorder="1" applyAlignment="1" applyProtection="1">
      <alignment horizontal="center" vertical="center"/>
      <protection locked="0"/>
    </xf>
    <xf numFmtId="0" fontId="56" fillId="0" borderId="20" xfId="0" applyFont="1" applyBorder="1" applyAlignment="1" applyProtection="1">
      <alignment horizontal="center" vertical="center"/>
      <protection locked="0"/>
    </xf>
    <xf numFmtId="0" fontId="56" fillId="0" borderId="22" xfId="0" applyFont="1" applyBorder="1" applyAlignment="1" applyProtection="1">
      <alignment horizontal="center" vertical="center"/>
      <protection locked="0"/>
    </xf>
    <xf numFmtId="0" fontId="56" fillId="0" borderId="13" xfId="0" applyFont="1" applyBorder="1" applyAlignment="1" applyProtection="1">
      <alignment horizontal="center" vertical="center"/>
      <protection locked="0"/>
    </xf>
    <xf numFmtId="0" fontId="56" fillId="0" borderId="24" xfId="0" applyFont="1" applyBorder="1" applyAlignment="1" applyProtection="1">
      <alignment horizontal="center" vertical="center"/>
      <protection locked="0"/>
    </xf>
    <xf numFmtId="0" fontId="17" fillId="0" borderId="0" xfId="0" applyFont="1" applyAlignment="1">
      <alignment horizontal="left" vertical="center" wrapText="1"/>
    </xf>
    <xf numFmtId="0" fontId="90" fillId="4" borderId="8" xfId="0" applyFont="1" applyFill="1" applyBorder="1" applyAlignment="1" applyProtection="1">
      <alignment horizontal="left" vertical="center" wrapText="1"/>
      <protection locked="0"/>
    </xf>
    <xf numFmtId="0" fontId="90" fillId="4" borderId="9" xfId="0" applyFont="1" applyFill="1" applyBorder="1" applyAlignment="1" applyProtection="1">
      <alignment horizontal="left" vertical="center" wrapText="1"/>
      <protection locked="0"/>
    </xf>
    <xf numFmtId="0" fontId="90" fillId="4" borderId="10" xfId="0" applyFont="1" applyFill="1" applyBorder="1" applyAlignment="1" applyProtection="1">
      <alignment horizontal="left" vertical="center" wrapText="1"/>
      <protection locked="0"/>
    </xf>
    <xf numFmtId="0" fontId="90" fillId="4" borderId="8" xfId="0" applyFont="1" applyFill="1" applyBorder="1" applyAlignment="1" applyProtection="1">
      <alignment horizontal="center" vertical="center" wrapText="1"/>
      <protection locked="0"/>
    </xf>
    <xf numFmtId="0" fontId="90" fillId="4" borderId="9" xfId="0" applyFont="1" applyFill="1" applyBorder="1" applyAlignment="1" applyProtection="1">
      <alignment horizontal="center" vertical="center" wrapText="1"/>
      <protection locked="0"/>
    </xf>
    <xf numFmtId="0" fontId="90" fillId="4" borderId="10" xfId="0" applyFont="1" applyFill="1" applyBorder="1" applyAlignment="1" applyProtection="1">
      <alignment horizontal="center" vertical="center" wrapText="1"/>
      <protection locked="0"/>
    </xf>
    <xf numFmtId="0" fontId="0" fillId="4" borderId="0" xfId="0" applyFill="1" applyAlignment="1">
      <alignment horizontal="left" vertical="top" wrapText="1" indent="1"/>
    </xf>
    <xf numFmtId="0" fontId="42" fillId="0" borderId="0" xfId="7" applyFont="1" applyAlignment="1" applyProtection="1">
      <alignment horizontal="left" vertical="center"/>
    </xf>
    <xf numFmtId="0" fontId="23" fillId="0" borderId="0" xfId="0" applyFont="1" applyAlignment="1">
      <alignment horizontal="left" vertical="center" wrapText="1"/>
    </xf>
    <xf numFmtId="169" fontId="56" fillId="0" borderId="29" xfId="0" applyNumberFormat="1" applyFont="1" applyBorder="1" applyAlignment="1" applyProtection="1">
      <alignment horizontal="center" vertical="center"/>
      <protection locked="0"/>
    </xf>
    <xf numFmtId="169" fontId="56" fillId="0" borderId="27" xfId="0" applyNumberFormat="1" applyFont="1" applyBorder="1" applyAlignment="1" applyProtection="1">
      <alignment horizontal="center" vertical="center"/>
      <protection locked="0"/>
    </xf>
    <xf numFmtId="0" fontId="43" fillId="3" borderId="12" xfId="0" applyFont="1" applyFill="1" applyBorder="1" applyAlignment="1">
      <alignment horizontal="center" vertical="top"/>
    </xf>
    <xf numFmtId="0" fontId="56" fillId="0" borderId="26" xfId="0" applyFont="1" applyBorder="1" applyAlignment="1" applyProtection="1">
      <alignment horizontal="center" vertical="center"/>
      <protection locked="0"/>
    </xf>
    <xf numFmtId="0" fontId="56" fillId="0" borderId="28" xfId="0" applyFont="1" applyBorder="1" applyAlignment="1" applyProtection="1">
      <alignment horizontal="center" vertical="center"/>
      <protection locked="0"/>
    </xf>
    <xf numFmtId="0" fontId="56" fillId="9" borderId="86" xfId="0" applyFont="1" applyFill="1" applyBorder="1" applyAlignment="1">
      <alignment horizontal="center" vertical="center"/>
    </xf>
    <xf numFmtId="0" fontId="56" fillId="9" borderId="102" xfId="0" applyFont="1" applyFill="1" applyBorder="1" applyAlignment="1">
      <alignment horizontal="center" vertical="center"/>
    </xf>
    <xf numFmtId="0" fontId="56" fillId="9" borderId="103" xfId="0" applyFont="1" applyFill="1" applyBorder="1" applyAlignment="1">
      <alignment horizontal="center" vertical="center"/>
    </xf>
    <xf numFmtId="0" fontId="19" fillId="5" borderId="0" xfId="0" applyFont="1" applyFill="1" applyAlignment="1">
      <alignment horizontal="center" vertical="center" wrapText="1"/>
    </xf>
    <xf numFmtId="0" fontId="19" fillId="5" borderId="31" xfId="0" applyFont="1" applyFill="1" applyBorder="1" applyAlignment="1">
      <alignment horizontal="center" vertical="center" wrapText="1"/>
    </xf>
    <xf numFmtId="0" fontId="90" fillId="4" borderId="121" xfId="0" applyFont="1" applyFill="1" applyBorder="1" applyAlignment="1" applyProtection="1">
      <alignment horizontal="center" vertical="center" wrapText="1"/>
      <protection locked="0"/>
    </xf>
    <xf numFmtId="0" fontId="90" fillId="4" borderId="122" xfId="0" applyFont="1" applyFill="1" applyBorder="1" applyAlignment="1" applyProtection="1">
      <alignment horizontal="center" vertical="center" wrapText="1"/>
      <protection locked="0"/>
    </xf>
    <xf numFmtId="0" fontId="90" fillId="4" borderId="124" xfId="0" applyFont="1" applyFill="1" applyBorder="1" applyAlignment="1" applyProtection="1">
      <alignment horizontal="center" vertical="center" wrapText="1"/>
      <protection locked="0"/>
    </xf>
    <xf numFmtId="0" fontId="90" fillId="4" borderId="125" xfId="0" applyFont="1" applyFill="1" applyBorder="1" applyAlignment="1" applyProtection="1">
      <alignment horizontal="center" vertical="center" wrapText="1"/>
      <protection locked="0"/>
    </xf>
    <xf numFmtId="0" fontId="90" fillId="4" borderId="127" xfId="0" applyFont="1" applyFill="1" applyBorder="1" applyAlignment="1" applyProtection="1">
      <alignment horizontal="center" vertical="center" wrapText="1"/>
      <protection locked="0"/>
    </xf>
    <xf numFmtId="0" fontId="90" fillId="4" borderId="128" xfId="0" applyFont="1" applyFill="1" applyBorder="1" applyAlignment="1" applyProtection="1">
      <alignment horizontal="center" vertical="center" wrapText="1"/>
      <protection locked="0"/>
    </xf>
    <xf numFmtId="173" fontId="90" fillId="4" borderId="128" xfId="0" applyNumberFormat="1" applyFont="1" applyFill="1" applyBorder="1" applyAlignment="1" applyProtection="1">
      <alignment horizontal="center" vertical="center" wrapText="1"/>
      <protection locked="0"/>
    </xf>
    <xf numFmtId="173" fontId="90" fillId="4" borderId="129" xfId="0" applyNumberFormat="1" applyFont="1" applyFill="1" applyBorder="1" applyAlignment="1" applyProtection="1">
      <alignment horizontal="center" vertical="center" wrapText="1"/>
      <protection locked="0"/>
    </xf>
    <xf numFmtId="0" fontId="15" fillId="4" borderId="65" xfId="0" applyFont="1" applyFill="1" applyBorder="1" applyAlignment="1" applyProtection="1">
      <alignment horizontal="center" vertical="center"/>
      <protection locked="0"/>
    </xf>
    <xf numFmtId="0" fontId="15" fillId="4" borderId="12" xfId="0" applyFont="1" applyFill="1" applyBorder="1" applyAlignment="1" applyProtection="1">
      <alignment horizontal="center" vertical="center"/>
      <protection locked="0"/>
    </xf>
    <xf numFmtId="0" fontId="15" fillId="4" borderId="66" xfId="0" applyFont="1" applyFill="1" applyBorder="1" applyAlignment="1" applyProtection="1">
      <alignment horizontal="center" vertical="center"/>
      <protection locked="0"/>
    </xf>
    <xf numFmtId="0" fontId="15" fillId="4" borderId="67" xfId="0" applyFont="1" applyFill="1" applyBorder="1" applyAlignment="1" applyProtection="1">
      <alignment horizontal="center" vertical="center"/>
      <protection locked="0"/>
    </xf>
    <xf numFmtId="0" fontId="15" fillId="4" borderId="68" xfId="0" applyFont="1" applyFill="1" applyBorder="1" applyAlignment="1" applyProtection="1">
      <alignment horizontal="center" vertical="center"/>
      <protection locked="0"/>
    </xf>
    <xf numFmtId="0" fontId="15" fillId="4" borderId="69" xfId="0" applyFont="1" applyFill="1" applyBorder="1" applyAlignment="1" applyProtection="1">
      <alignment horizontal="center" vertical="center"/>
      <protection locked="0"/>
    </xf>
    <xf numFmtId="0" fontId="88" fillId="0" borderId="76" xfId="0" applyFont="1" applyBorder="1" applyAlignment="1" applyProtection="1">
      <alignment horizontal="left" vertical="center"/>
      <protection locked="0"/>
    </xf>
    <xf numFmtId="0" fontId="88" fillId="0" borderId="74" xfId="0" applyFont="1" applyBorder="1" applyAlignment="1" applyProtection="1">
      <alignment horizontal="center" vertical="center"/>
      <protection locked="0"/>
    </xf>
    <xf numFmtId="0" fontId="88" fillId="0" borderId="76" xfId="0" applyFont="1" applyBorder="1" applyAlignment="1" applyProtection="1">
      <alignment horizontal="center" vertical="center"/>
      <protection locked="0"/>
    </xf>
    <xf numFmtId="0" fontId="88" fillId="0" borderId="75" xfId="0" applyFont="1" applyBorder="1" applyAlignment="1" applyProtection="1">
      <alignment horizontal="center" vertical="center"/>
      <protection locked="0"/>
    </xf>
    <xf numFmtId="0" fontId="88" fillId="0" borderId="77" xfId="0" applyFont="1" applyBorder="1" applyAlignment="1" applyProtection="1">
      <alignment horizontal="left" vertical="center"/>
      <protection locked="0"/>
    </xf>
    <xf numFmtId="173" fontId="90" fillId="4" borderId="125" xfId="0" applyNumberFormat="1" applyFont="1" applyFill="1" applyBorder="1" applyAlignment="1" applyProtection="1">
      <alignment horizontal="center" vertical="center" wrapText="1"/>
      <protection locked="0"/>
    </xf>
    <xf numFmtId="173" fontId="90" fillId="4" borderId="126" xfId="0" applyNumberFormat="1" applyFont="1" applyFill="1" applyBorder="1" applyAlignment="1" applyProtection="1">
      <alignment horizontal="center" vertical="center" wrapText="1"/>
      <protection locked="0"/>
    </xf>
    <xf numFmtId="173" fontId="90" fillId="4" borderId="122" xfId="0" applyNumberFormat="1" applyFont="1" applyFill="1" applyBorder="1" applyAlignment="1" applyProtection="1">
      <alignment horizontal="center" vertical="center" wrapText="1"/>
      <protection locked="0"/>
    </xf>
    <xf numFmtId="173" fontId="90" fillId="4" borderId="123" xfId="0" applyNumberFormat="1" applyFont="1" applyFill="1" applyBorder="1" applyAlignment="1" applyProtection="1">
      <alignment horizontal="center" vertical="center" wrapText="1"/>
      <protection locked="0"/>
    </xf>
    <xf numFmtId="0" fontId="19" fillId="5" borderId="117" xfId="0" applyFont="1" applyFill="1" applyBorder="1" applyAlignment="1">
      <alignment horizontal="center" vertical="center" wrapText="1"/>
    </xf>
    <xf numFmtId="0" fontId="56" fillId="0" borderId="26" xfId="0" applyFont="1" applyBorder="1" applyAlignment="1" applyProtection="1">
      <alignment horizontal="left" vertical="center"/>
      <protection locked="0"/>
    </xf>
    <xf numFmtId="0" fontId="56" fillId="3" borderId="84" xfId="0" applyFont="1" applyFill="1" applyBorder="1" applyAlignment="1">
      <alignment horizontal="center" vertical="center"/>
    </xf>
    <xf numFmtId="0" fontId="56" fillId="3" borderId="85" xfId="0" applyFont="1" applyFill="1" applyBorder="1" applyAlignment="1">
      <alignment horizontal="center" vertical="center"/>
    </xf>
    <xf numFmtId="0" fontId="13" fillId="16" borderId="0" xfId="0" applyFont="1" applyFill="1" applyAlignment="1">
      <alignment horizontal="left" vertical="center" wrapText="1" indent="3"/>
    </xf>
    <xf numFmtId="0" fontId="0" fillId="0" borderId="8" xfId="0" applyBorder="1" applyAlignment="1">
      <alignment horizontal="left" vertical="center"/>
    </xf>
    <xf numFmtId="0" fontId="0" fillId="0" borderId="9" xfId="0" applyBorder="1" applyAlignment="1">
      <alignment horizontal="left" vertical="center"/>
    </xf>
    <xf numFmtId="0" fontId="0" fillId="0" borderId="10" xfId="0" applyBorder="1" applyAlignment="1">
      <alignment horizontal="left" vertical="center"/>
    </xf>
    <xf numFmtId="0" fontId="0" fillId="4" borderId="8" xfId="0" applyFill="1" applyBorder="1" applyAlignment="1">
      <alignment horizontal="left" vertical="center"/>
    </xf>
    <xf numFmtId="0" fontId="0" fillId="4" borderId="9" xfId="0" applyFill="1" applyBorder="1" applyAlignment="1">
      <alignment horizontal="left" vertical="center"/>
    </xf>
    <xf numFmtId="0" fontId="0" fillId="4" borderId="10" xfId="0" applyFill="1" applyBorder="1" applyAlignment="1">
      <alignment horizontal="left" vertical="center"/>
    </xf>
    <xf numFmtId="0" fontId="15" fillId="4" borderId="8" xfId="0" applyFont="1" applyFill="1" applyBorder="1" applyAlignment="1" applyProtection="1">
      <alignment horizontal="left" vertical="center"/>
      <protection locked="0"/>
    </xf>
    <xf numFmtId="0" fontId="15" fillId="4" borderId="9" xfId="0" applyFont="1" applyFill="1" applyBorder="1" applyAlignment="1" applyProtection="1">
      <alignment horizontal="left" vertical="center"/>
      <protection locked="0"/>
    </xf>
    <xf numFmtId="0" fontId="15" fillId="4" borderId="10" xfId="0" applyFont="1" applyFill="1" applyBorder="1" applyAlignment="1" applyProtection="1">
      <alignment horizontal="left" vertical="center"/>
      <protection locked="0"/>
    </xf>
    <xf numFmtId="0" fontId="15" fillId="4" borderId="8" xfId="0" applyFont="1" applyFill="1" applyBorder="1" applyAlignment="1">
      <alignment horizontal="left" vertical="center"/>
    </xf>
    <xf numFmtId="0" fontId="15" fillId="4" borderId="9" xfId="0" applyFont="1" applyFill="1" applyBorder="1" applyAlignment="1">
      <alignment horizontal="left" vertical="center"/>
    </xf>
    <xf numFmtId="0" fontId="15" fillId="4" borderId="10" xfId="0" applyFont="1" applyFill="1" applyBorder="1" applyAlignment="1">
      <alignment horizontal="left" vertical="center"/>
    </xf>
    <xf numFmtId="0" fontId="0" fillId="4" borderId="8" xfId="0" applyFill="1" applyBorder="1" applyAlignment="1">
      <alignment horizontal="center"/>
    </xf>
    <xf numFmtId="0" fontId="0" fillId="4" borderId="9" xfId="0" applyFill="1" applyBorder="1" applyAlignment="1">
      <alignment horizontal="center"/>
    </xf>
    <xf numFmtId="0" fontId="0" fillId="4" borderId="10" xfId="0" applyFill="1" applyBorder="1" applyAlignment="1">
      <alignment horizontal="center"/>
    </xf>
    <xf numFmtId="0" fontId="0" fillId="0" borderId="8" xfId="0"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0" fontId="15" fillId="0" borderId="8" xfId="0" applyFont="1" applyBorder="1" applyAlignment="1" applyProtection="1">
      <alignment horizontal="left" vertical="center"/>
      <protection locked="0"/>
    </xf>
    <xf numFmtId="0" fontId="15" fillId="0" borderId="9" xfId="0" applyFont="1" applyBorder="1" applyAlignment="1" applyProtection="1">
      <alignment horizontal="left" vertical="center"/>
      <protection locked="0"/>
    </xf>
    <xf numFmtId="0" fontId="15" fillId="0" borderId="10" xfId="0" applyFont="1" applyBorder="1" applyAlignment="1" applyProtection="1">
      <alignment horizontal="left" vertical="center"/>
      <protection locked="0"/>
    </xf>
    <xf numFmtId="0" fontId="10" fillId="3" borderId="0" xfId="0" applyFont="1" applyFill="1" applyAlignment="1">
      <alignment horizontal="center" vertical="top" wrapText="1"/>
    </xf>
    <xf numFmtId="0" fontId="10" fillId="3" borderId="0" xfId="0" applyFont="1" applyFill="1" applyAlignment="1">
      <alignment horizontal="center" vertical="center" wrapText="1"/>
    </xf>
    <xf numFmtId="0" fontId="11" fillId="4" borderId="8" xfId="0" applyFont="1" applyFill="1" applyBorder="1" applyAlignment="1">
      <alignment horizontal="left" vertical="center"/>
    </xf>
    <xf numFmtId="0" fontId="11" fillId="4" borderId="9" xfId="0" applyFont="1" applyFill="1" applyBorder="1" applyAlignment="1">
      <alignment horizontal="left" vertical="center"/>
    </xf>
    <xf numFmtId="0" fontId="11" fillId="4" borderId="10" xfId="0" applyFont="1" applyFill="1" applyBorder="1" applyAlignment="1">
      <alignment horizontal="left" vertical="center"/>
    </xf>
    <xf numFmtId="0" fontId="13" fillId="4" borderId="8" xfId="0" applyFont="1" applyFill="1" applyBorder="1" applyAlignment="1">
      <alignment horizontal="left" vertical="center" wrapText="1"/>
    </xf>
    <xf numFmtId="0" fontId="13" fillId="4" borderId="9" xfId="0" applyFont="1" applyFill="1" applyBorder="1" applyAlignment="1">
      <alignment horizontal="left" vertical="center" wrapText="1"/>
    </xf>
    <xf numFmtId="0" fontId="13" fillId="4" borderId="10" xfId="0" applyFont="1" applyFill="1" applyBorder="1" applyAlignment="1">
      <alignment horizontal="left" vertical="center" wrapText="1"/>
    </xf>
    <xf numFmtId="0" fontId="13" fillId="3" borderId="0" xfId="0" applyFont="1" applyFill="1" applyAlignment="1">
      <alignment horizontal="left" wrapText="1"/>
    </xf>
    <xf numFmtId="0" fontId="10" fillId="4" borderId="8" xfId="0" applyFont="1" applyFill="1" applyBorder="1" applyAlignment="1">
      <alignment horizontal="center" vertical="center" wrapText="1"/>
    </xf>
    <xf numFmtId="0" fontId="10" fillId="4" borderId="9" xfId="0" applyFont="1" applyFill="1" applyBorder="1" applyAlignment="1">
      <alignment horizontal="center" vertical="center" wrapText="1"/>
    </xf>
    <xf numFmtId="0" fontId="10" fillId="4" borderId="10" xfId="0" applyFont="1" applyFill="1" applyBorder="1" applyAlignment="1">
      <alignment horizontal="center" vertical="center" wrapText="1"/>
    </xf>
    <xf numFmtId="169" fontId="10" fillId="4" borderId="8" xfId="0" applyNumberFormat="1" applyFont="1" applyFill="1" applyBorder="1" applyAlignment="1">
      <alignment horizontal="center" vertical="center" wrapText="1"/>
    </xf>
    <xf numFmtId="169" fontId="10" fillId="4" borderId="9" xfId="0" applyNumberFormat="1" applyFont="1" applyFill="1" applyBorder="1" applyAlignment="1">
      <alignment horizontal="center" vertical="center" wrapText="1"/>
    </xf>
    <xf numFmtId="169" fontId="10" fillId="4" borderId="10" xfId="0" applyNumberFormat="1" applyFont="1" applyFill="1" applyBorder="1" applyAlignment="1">
      <alignment horizontal="center" vertical="center" wrapText="1"/>
    </xf>
    <xf numFmtId="0" fontId="40" fillId="0" borderId="0" xfId="7" applyFont="1" applyAlignment="1" applyProtection="1">
      <alignment horizontal="left" vertical="center"/>
    </xf>
    <xf numFmtId="0" fontId="13" fillId="4" borderId="8" xfId="0" applyFont="1" applyFill="1" applyBorder="1" applyAlignment="1">
      <alignment horizontal="center" vertical="center" wrapText="1"/>
    </xf>
    <xf numFmtId="0" fontId="13" fillId="4" borderId="9" xfId="0" applyFont="1" applyFill="1" applyBorder="1" applyAlignment="1">
      <alignment horizontal="center" vertical="center" wrapText="1"/>
    </xf>
    <xf numFmtId="0" fontId="13" fillId="4" borderId="10" xfId="0" applyFont="1" applyFill="1" applyBorder="1" applyAlignment="1">
      <alignment horizontal="center" vertical="center" wrapText="1"/>
    </xf>
    <xf numFmtId="0" fontId="0" fillId="4" borderId="0" xfId="0" applyFill="1" applyAlignment="1">
      <alignment horizontal="left" vertical="top" wrapText="1"/>
    </xf>
    <xf numFmtId="169" fontId="83" fillId="10" borderId="40" xfId="0" applyNumberFormat="1" applyFont="1" applyFill="1" applyBorder="1" applyAlignment="1">
      <alignment horizontal="center" vertical="center"/>
    </xf>
    <xf numFmtId="169" fontId="83" fillId="10" borderId="9" xfId="0" applyNumberFormat="1" applyFont="1" applyFill="1" applyBorder="1" applyAlignment="1">
      <alignment horizontal="center" vertical="center"/>
    </xf>
    <xf numFmtId="169" fontId="83" fillId="10" borderId="10" xfId="0" applyNumberFormat="1" applyFont="1" applyFill="1" applyBorder="1" applyAlignment="1">
      <alignment horizontal="center" vertical="center"/>
    </xf>
    <xf numFmtId="169" fontId="51" fillId="8" borderId="38" xfId="0" applyNumberFormat="1" applyFont="1" applyFill="1" applyBorder="1" applyAlignment="1">
      <alignment horizontal="center" vertical="center"/>
    </xf>
    <xf numFmtId="169" fontId="51" fillId="8" borderId="0" xfId="0" applyNumberFormat="1" applyFont="1" applyFill="1" applyAlignment="1">
      <alignment horizontal="center" vertical="center"/>
    </xf>
    <xf numFmtId="169" fontId="51" fillId="8" borderId="120" xfId="0" applyNumberFormat="1" applyFont="1" applyFill="1" applyBorder="1" applyAlignment="1">
      <alignment horizontal="center" vertical="center"/>
    </xf>
    <xf numFmtId="169" fontId="51" fillId="15" borderId="160" xfId="0" applyNumberFormat="1" applyFont="1" applyFill="1" applyBorder="1" applyAlignment="1" applyProtection="1">
      <alignment horizontal="left" vertical="center"/>
      <protection locked="0"/>
    </xf>
    <xf numFmtId="169" fontId="51" fillId="15" borderId="161" xfId="0" applyNumberFormat="1" applyFont="1" applyFill="1" applyBorder="1" applyAlignment="1" applyProtection="1">
      <alignment horizontal="left" vertical="center"/>
      <protection locked="0"/>
    </xf>
    <xf numFmtId="169" fontId="51" fillId="15" borderId="162" xfId="0" applyNumberFormat="1" applyFont="1" applyFill="1" applyBorder="1" applyAlignment="1" applyProtection="1">
      <alignment horizontal="left" vertical="center"/>
      <protection locked="0"/>
    </xf>
    <xf numFmtId="169" fontId="51" fillId="15" borderId="154" xfId="0" applyNumberFormat="1" applyFont="1" applyFill="1" applyBorder="1" applyAlignment="1" applyProtection="1">
      <alignment horizontal="left" vertical="center"/>
      <protection locked="0"/>
    </xf>
    <xf numFmtId="169" fontId="51" fillId="15" borderId="155" xfId="0" applyNumberFormat="1" applyFont="1" applyFill="1" applyBorder="1" applyAlignment="1" applyProtection="1">
      <alignment horizontal="left" vertical="center"/>
      <protection locked="0"/>
    </xf>
    <xf numFmtId="169" fontId="51" fillId="15" borderId="156" xfId="0" applyNumberFormat="1" applyFont="1" applyFill="1" applyBorder="1" applyAlignment="1" applyProtection="1">
      <alignment horizontal="left" vertical="center"/>
      <protection locked="0"/>
    </xf>
    <xf numFmtId="169" fontId="51" fillId="15" borderId="157" xfId="0" applyNumberFormat="1" applyFont="1" applyFill="1" applyBorder="1" applyAlignment="1" applyProtection="1">
      <alignment horizontal="left" vertical="center"/>
      <protection locked="0"/>
    </xf>
    <xf numFmtId="169" fontId="51" fillId="15" borderId="158" xfId="0" applyNumberFormat="1" applyFont="1" applyFill="1" applyBorder="1" applyAlignment="1" applyProtection="1">
      <alignment horizontal="left" vertical="center"/>
      <protection locked="0"/>
    </xf>
    <xf numFmtId="169" fontId="51" fillId="15" borderId="159" xfId="0" applyNumberFormat="1" applyFont="1" applyFill="1" applyBorder="1" applyAlignment="1" applyProtection="1">
      <alignment horizontal="left" vertical="center"/>
      <protection locked="0"/>
    </xf>
    <xf numFmtId="169" fontId="51" fillId="8" borderId="39" xfId="0" applyNumberFormat="1" applyFont="1" applyFill="1" applyBorder="1" applyAlignment="1">
      <alignment horizontal="center"/>
    </xf>
    <xf numFmtId="169" fontId="51" fillId="8" borderId="68" xfId="0" applyNumberFormat="1" applyFont="1" applyFill="1" applyBorder="1" applyAlignment="1">
      <alignment horizontal="center"/>
    </xf>
    <xf numFmtId="169" fontId="51" fillId="8" borderId="69" xfId="0" applyNumberFormat="1" applyFont="1" applyFill="1" applyBorder="1" applyAlignment="1">
      <alignment horizontal="center"/>
    </xf>
    <xf numFmtId="0" fontId="21" fillId="8" borderId="119" xfId="0" applyFont="1" applyFill="1" applyBorder="1" applyAlignment="1">
      <alignment horizontal="left" vertical="center"/>
    </xf>
    <xf numFmtId="0" fontId="21" fillId="8" borderId="135" xfId="0" applyFont="1" applyFill="1" applyBorder="1" applyAlignment="1">
      <alignment horizontal="left" vertical="center"/>
    </xf>
    <xf numFmtId="0" fontId="33" fillId="0" borderId="150" xfId="0" applyFont="1" applyBorder="1" applyAlignment="1" applyProtection="1">
      <alignment horizontal="left" vertical="center"/>
      <protection locked="0"/>
    </xf>
    <xf numFmtId="0" fontId="33" fillId="0" borderId="134" xfId="0" applyFont="1" applyBorder="1" applyAlignment="1" applyProtection="1">
      <alignment horizontal="left" vertical="center"/>
      <protection locked="0"/>
    </xf>
    <xf numFmtId="0" fontId="15" fillId="0" borderId="147" xfId="0" applyFont="1" applyBorder="1" applyAlignment="1" applyProtection="1">
      <alignment horizontal="left" vertical="center"/>
      <protection locked="0"/>
    </xf>
    <xf numFmtId="0" fontId="15" fillId="0" borderId="138" xfId="0" applyFont="1" applyBorder="1" applyAlignment="1" applyProtection="1">
      <alignment horizontal="left" vertical="center"/>
      <protection locked="0"/>
    </xf>
    <xf numFmtId="0" fontId="15" fillId="0" borderId="148" xfId="0" applyFont="1" applyBorder="1" applyAlignment="1" applyProtection="1">
      <alignment horizontal="left" vertical="center"/>
      <protection locked="0"/>
    </xf>
    <xf numFmtId="0" fontId="15" fillId="0" borderId="149" xfId="0" applyFont="1" applyBorder="1" applyAlignment="1" applyProtection="1">
      <alignment horizontal="left" vertical="center"/>
      <protection locked="0"/>
    </xf>
    <xf numFmtId="0" fontId="21" fillId="8" borderId="67" xfId="0" applyFont="1" applyFill="1" applyBorder="1" applyAlignment="1">
      <alignment horizontal="left"/>
    </xf>
    <xf numFmtId="0" fontId="21" fillId="8" borderId="136" xfId="0" applyFont="1" applyFill="1" applyBorder="1" applyAlignment="1">
      <alignment horizontal="left"/>
    </xf>
    <xf numFmtId="0" fontId="15" fillId="0" borderId="150" xfId="0" applyFont="1" applyBorder="1" applyAlignment="1" applyProtection="1">
      <alignment horizontal="left" vertical="center"/>
      <protection locked="0"/>
    </xf>
    <xf numFmtId="0" fontId="15" fillId="0" borderId="134" xfId="0" applyFont="1" applyBorder="1" applyAlignment="1" applyProtection="1">
      <alignment horizontal="left" vertical="center"/>
      <protection locked="0"/>
    </xf>
    <xf numFmtId="0" fontId="33" fillId="0" borderId="147" xfId="0" applyFont="1" applyBorder="1" applyAlignment="1" applyProtection="1">
      <alignment horizontal="left" vertical="center"/>
      <protection locked="0"/>
    </xf>
    <xf numFmtId="0" fontId="33" fillId="0" borderId="138" xfId="0" applyFont="1" applyBorder="1" applyAlignment="1" applyProtection="1">
      <alignment horizontal="left" vertical="center"/>
      <protection locked="0"/>
    </xf>
    <xf numFmtId="0" fontId="92" fillId="0" borderId="147" xfId="0" applyFont="1" applyBorder="1" applyAlignment="1" applyProtection="1">
      <alignment horizontal="left" vertical="center"/>
      <protection locked="0"/>
    </xf>
    <xf numFmtId="0" fontId="92" fillId="0" borderId="138" xfId="0" applyFont="1" applyBorder="1" applyAlignment="1" applyProtection="1">
      <alignment horizontal="left" vertical="center"/>
      <protection locked="0"/>
    </xf>
    <xf numFmtId="0" fontId="92" fillId="0" borderId="148" xfId="0" applyFont="1" applyBorder="1" applyAlignment="1" applyProtection="1">
      <alignment horizontal="left" vertical="center"/>
      <protection locked="0"/>
    </xf>
    <xf numFmtId="0" fontId="92" fillId="0" borderId="149" xfId="0" applyFont="1" applyBorder="1" applyAlignment="1" applyProtection="1">
      <alignment horizontal="left" vertical="center"/>
      <protection locked="0"/>
    </xf>
    <xf numFmtId="0" fontId="80" fillId="10" borderId="140" xfId="0" applyFont="1" applyFill="1" applyBorder="1" applyAlignment="1">
      <alignment horizontal="center" vertical="center"/>
    </xf>
    <xf numFmtId="0" fontId="80" fillId="10" borderId="141" xfId="0" applyFont="1" applyFill="1" applyBorder="1" applyAlignment="1">
      <alignment horizontal="center" vertical="center"/>
    </xf>
    <xf numFmtId="0" fontId="80" fillId="10" borderId="142" xfId="0" applyFont="1" applyFill="1" applyBorder="1" applyAlignment="1">
      <alignment horizontal="center" vertical="center"/>
    </xf>
    <xf numFmtId="0" fontId="80" fillId="10" borderId="143" xfId="0" applyFont="1" applyFill="1" applyBorder="1" applyAlignment="1">
      <alignment horizontal="center" vertical="center"/>
    </xf>
    <xf numFmtId="0" fontId="82" fillId="10" borderId="144" xfId="0" applyFont="1" applyFill="1" applyBorder="1" applyAlignment="1">
      <alignment horizontal="center" vertical="center"/>
    </xf>
    <xf numFmtId="0" fontId="82" fillId="10" borderId="145" xfId="0" applyFont="1" applyFill="1" applyBorder="1" applyAlignment="1">
      <alignment horizontal="center" vertical="center"/>
    </xf>
    <xf numFmtId="0" fontId="82" fillId="10" borderId="118" xfId="0" applyFont="1" applyFill="1" applyBorder="1" applyAlignment="1">
      <alignment horizontal="center" vertical="center"/>
    </xf>
    <xf numFmtId="0" fontId="82" fillId="10" borderId="68" xfId="0" applyFont="1" applyFill="1" applyBorder="1" applyAlignment="1">
      <alignment horizontal="center" vertical="center"/>
    </xf>
    <xf numFmtId="0" fontId="54" fillId="0" borderId="65" xfId="0" applyFont="1" applyBorder="1" applyAlignment="1">
      <alignment horizontal="center" vertical="center"/>
    </xf>
    <xf numFmtId="0" fontId="54" fillId="0" borderId="12" xfId="0" applyFont="1" applyBorder="1" applyAlignment="1">
      <alignment horizontal="center" vertical="center"/>
    </xf>
    <xf numFmtId="0" fontId="54" fillId="0" borderId="66" xfId="0" applyFont="1" applyBorder="1" applyAlignment="1">
      <alignment horizontal="center" vertical="center"/>
    </xf>
    <xf numFmtId="0" fontId="54" fillId="0" borderId="67" xfId="0" applyFont="1" applyBorder="1" applyAlignment="1">
      <alignment horizontal="center" vertical="center"/>
    </xf>
    <xf numFmtId="0" fontId="54" fillId="0" borderId="68" xfId="0" applyFont="1" applyBorder="1" applyAlignment="1">
      <alignment horizontal="center" vertical="center"/>
    </xf>
    <xf numFmtId="0" fontId="54" fillId="0" borderId="69" xfId="0" applyFont="1" applyBorder="1" applyAlignment="1">
      <alignment horizontal="center" vertical="center"/>
    </xf>
    <xf numFmtId="0" fontId="41" fillId="0" borderId="201" xfId="0" applyFont="1" applyBorder="1" applyAlignment="1">
      <alignment horizontal="center" wrapText="1"/>
    </xf>
    <xf numFmtId="0" fontId="64" fillId="0" borderId="202" xfId="0" applyFont="1" applyBorder="1" applyAlignment="1">
      <alignment horizontal="center" vertical="center" wrapText="1"/>
    </xf>
    <xf numFmtId="0" fontId="92" fillId="0" borderId="146" xfId="0" applyFont="1" applyBorder="1" applyAlignment="1" applyProtection="1">
      <alignment horizontal="left" vertical="center"/>
      <protection locked="0"/>
    </xf>
    <xf numFmtId="0" fontId="92" fillId="0" borderId="133" xfId="0" applyFont="1" applyBorder="1" applyAlignment="1" applyProtection="1">
      <alignment horizontal="left" vertical="center"/>
      <protection locked="0"/>
    </xf>
    <xf numFmtId="169" fontId="51" fillId="15" borderId="151" xfId="0" applyNumberFormat="1" applyFont="1" applyFill="1" applyBorder="1" applyAlignment="1" applyProtection="1">
      <alignment horizontal="left" vertical="center"/>
      <protection locked="0"/>
    </xf>
    <xf numFmtId="169" fontId="51" fillId="15" borderId="152" xfId="0" applyNumberFormat="1" applyFont="1" applyFill="1" applyBorder="1" applyAlignment="1" applyProtection="1">
      <alignment horizontal="left" vertical="center"/>
      <protection locked="0"/>
    </xf>
    <xf numFmtId="169" fontId="51" fillId="15" borderId="153" xfId="0" applyNumberFormat="1" applyFont="1" applyFill="1" applyBorder="1" applyAlignment="1" applyProtection="1">
      <alignment horizontal="left" vertical="center"/>
      <protection locked="0"/>
    </xf>
    <xf numFmtId="0" fontId="78" fillId="5" borderId="144" xfId="0" applyFont="1" applyFill="1" applyBorder="1" applyAlignment="1">
      <alignment horizontal="center" vertical="center"/>
    </xf>
    <xf numFmtId="0" fontId="78" fillId="5" borderId="145" xfId="0" applyFont="1" applyFill="1" applyBorder="1" applyAlignment="1">
      <alignment horizontal="center" vertical="center"/>
    </xf>
    <xf numFmtId="0" fontId="78" fillId="5" borderId="141" xfId="0" applyFont="1" applyFill="1" applyBorder="1" applyAlignment="1">
      <alignment horizontal="center" vertical="center"/>
    </xf>
    <xf numFmtId="0" fontId="54" fillId="0" borderId="202" xfId="0" applyFont="1" applyBorder="1" applyAlignment="1">
      <alignment horizontal="center" vertical="center" wrapText="1"/>
    </xf>
    <xf numFmtId="0" fontId="54" fillId="0" borderId="203" xfId="0" applyFont="1" applyBorder="1" applyAlignment="1">
      <alignment horizontal="center" vertical="center"/>
    </xf>
    <xf numFmtId="0" fontId="54" fillId="0" borderId="34" xfId="0" applyFont="1" applyBorder="1" applyAlignment="1">
      <alignment horizontal="center" vertical="center"/>
    </xf>
    <xf numFmtId="0" fontId="54" fillId="0" borderId="35" xfId="0" applyFont="1" applyBorder="1" applyAlignment="1">
      <alignment horizontal="center" vertical="center"/>
    </xf>
    <xf numFmtId="169" fontId="54" fillId="0" borderId="202" xfId="0" applyNumberFormat="1" applyFont="1" applyBorder="1" applyAlignment="1">
      <alignment horizontal="center" vertical="center" wrapText="1"/>
    </xf>
    <xf numFmtId="169" fontId="54" fillId="0" borderId="203" xfId="0" applyNumberFormat="1" applyFont="1" applyBorder="1" applyAlignment="1">
      <alignment horizontal="center" vertical="center"/>
    </xf>
    <xf numFmtId="0" fontId="81" fillId="14" borderId="8" xfId="0" applyFont="1" applyFill="1" applyBorder="1" applyAlignment="1">
      <alignment horizontal="left" vertical="center"/>
    </xf>
    <xf numFmtId="0" fontId="0" fillId="0" borderId="137" xfId="0" applyBorder="1" applyAlignment="1">
      <alignment horizontal="left" vertical="center"/>
    </xf>
    <xf numFmtId="169" fontId="51" fillId="8" borderId="38" xfId="0" applyNumberFormat="1" applyFont="1" applyFill="1" applyBorder="1" applyAlignment="1">
      <alignment horizontal="center"/>
    </xf>
    <xf numFmtId="169" fontId="51" fillId="8" borderId="0" xfId="0" applyNumberFormat="1" applyFont="1" applyFill="1" applyAlignment="1">
      <alignment horizontal="center"/>
    </xf>
    <xf numFmtId="169" fontId="51" fillId="8" borderId="120" xfId="0" applyNumberFormat="1" applyFont="1" applyFill="1" applyBorder="1" applyAlignment="1">
      <alignment horizontal="center"/>
    </xf>
    <xf numFmtId="169" fontId="51" fillId="15" borderId="163" xfId="0" applyNumberFormat="1" applyFont="1" applyFill="1" applyBorder="1" applyAlignment="1" applyProtection="1">
      <alignment horizontal="left" vertical="center"/>
      <protection locked="0"/>
    </xf>
    <xf numFmtId="169" fontId="51" fillId="15" borderId="164" xfId="0" applyNumberFormat="1" applyFont="1" applyFill="1" applyBorder="1" applyAlignment="1" applyProtection="1">
      <alignment horizontal="left" vertical="center"/>
      <protection locked="0"/>
    </xf>
    <xf numFmtId="169" fontId="51" fillId="15" borderId="165" xfId="0" applyNumberFormat="1" applyFont="1" applyFill="1" applyBorder="1" applyAlignment="1" applyProtection="1">
      <alignment horizontal="left" vertical="center"/>
      <protection locked="0"/>
    </xf>
    <xf numFmtId="169" fontId="81" fillId="14" borderId="40" xfId="0" applyNumberFormat="1" applyFont="1" applyFill="1" applyBorder="1" applyAlignment="1">
      <alignment horizontal="center" vertical="center"/>
    </xf>
    <xf numFmtId="169" fontId="81" fillId="14" borderId="9" xfId="0" applyNumberFormat="1" applyFont="1" applyFill="1" applyBorder="1" applyAlignment="1">
      <alignment horizontal="center" vertical="center"/>
    </xf>
    <xf numFmtId="169" fontId="81" fillId="14" borderId="10" xfId="0" applyNumberFormat="1" applyFont="1" applyFill="1" applyBorder="1" applyAlignment="1">
      <alignment horizontal="center" vertical="center"/>
    </xf>
    <xf numFmtId="169" fontId="51" fillId="8" borderId="39" xfId="0" applyNumberFormat="1" applyFont="1" applyFill="1" applyBorder="1" applyAlignment="1">
      <alignment horizontal="left"/>
    </xf>
    <xf numFmtId="169" fontId="51" fillId="8" borderId="68" xfId="0" applyNumberFormat="1" applyFont="1" applyFill="1" applyBorder="1" applyAlignment="1">
      <alignment horizontal="left"/>
    </xf>
    <xf numFmtId="169" fontId="51" fillId="8" borderId="69" xfId="0" applyNumberFormat="1" applyFont="1" applyFill="1" applyBorder="1" applyAlignment="1">
      <alignment horizontal="left"/>
    </xf>
    <xf numFmtId="169" fontId="51" fillId="8" borderId="38" xfId="0" applyNumberFormat="1" applyFont="1" applyFill="1" applyBorder="1" applyAlignment="1">
      <alignment horizontal="left" vertical="center"/>
    </xf>
    <xf numFmtId="169" fontId="51" fillId="8" borderId="0" xfId="0" applyNumberFormat="1" applyFont="1" applyFill="1" applyAlignment="1">
      <alignment horizontal="left" vertical="center"/>
    </xf>
    <xf numFmtId="169" fontId="51" fillId="8" borderId="120" xfId="0" applyNumberFormat="1" applyFont="1" applyFill="1" applyBorder="1" applyAlignment="1">
      <alignment horizontal="left" vertical="center"/>
    </xf>
    <xf numFmtId="0" fontId="80" fillId="5" borderId="31" xfId="0" applyFont="1" applyFill="1" applyBorder="1" applyAlignment="1">
      <alignment horizontal="center" vertical="center"/>
    </xf>
    <xf numFmtId="0" fontId="80" fillId="5" borderId="32" xfId="0" applyFont="1" applyFill="1" applyBorder="1" applyAlignment="1">
      <alignment horizontal="center" vertical="center"/>
    </xf>
    <xf numFmtId="0" fontId="80" fillId="10" borderId="144" xfId="0" applyFont="1" applyFill="1" applyBorder="1" applyAlignment="1">
      <alignment horizontal="center" vertical="center"/>
    </xf>
    <xf numFmtId="0" fontId="80" fillId="10" borderId="145" xfId="0" applyFont="1" applyFill="1" applyBorder="1" applyAlignment="1">
      <alignment horizontal="center" vertical="center"/>
    </xf>
    <xf numFmtId="0" fontId="80" fillId="10" borderId="118" xfId="0" applyFont="1" applyFill="1" applyBorder="1" applyAlignment="1">
      <alignment horizontal="center" vertical="center"/>
    </xf>
    <xf numFmtId="0" fontId="80" fillId="10" borderId="68" xfId="0" applyFont="1" applyFill="1" applyBorder="1" applyAlignment="1">
      <alignment horizontal="center" vertical="center"/>
    </xf>
    <xf numFmtId="0" fontId="14" fillId="4" borderId="0" xfId="0" applyFont="1" applyFill="1" applyAlignment="1">
      <alignment horizontal="left" vertical="center" wrapText="1"/>
    </xf>
    <xf numFmtId="0" fontId="91" fillId="6" borderId="139" xfId="0" applyFont="1" applyFill="1" applyBorder="1" applyAlignment="1" applyProtection="1">
      <alignment horizontal="left" vertical="center"/>
      <protection locked="0"/>
    </xf>
    <xf numFmtId="0" fontId="49" fillId="9" borderId="0" xfId="0" applyFont="1" applyFill="1" applyAlignment="1">
      <alignment horizontal="left" vertical="center"/>
    </xf>
    <xf numFmtId="0" fontId="15" fillId="0" borderId="0" xfId="0" applyFont="1" applyAlignment="1">
      <alignment horizontal="left" vertical="center" wrapText="1"/>
    </xf>
    <xf numFmtId="0" fontId="15" fillId="4" borderId="98" xfId="0" applyFont="1" applyFill="1" applyBorder="1" applyAlignment="1" applyProtection="1">
      <alignment horizontal="center" vertical="center"/>
      <protection locked="0"/>
    </xf>
    <xf numFmtId="0" fontId="15" fillId="4" borderId="232" xfId="0" applyFont="1" applyFill="1" applyBorder="1" applyAlignment="1" applyProtection="1">
      <alignment horizontal="center" vertical="center"/>
      <protection locked="0"/>
    </xf>
    <xf numFmtId="0" fontId="15" fillId="4" borderId="99" xfId="0" applyFont="1" applyFill="1" applyBorder="1" applyAlignment="1" applyProtection="1">
      <alignment horizontal="center" vertical="center"/>
      <protection locked="0"/>
    </xf>
    <xf numFmtId="0" fontId="15" fillId="4" borderId="233" xfId="0" applyFont="1" applyFill="1" applyBorder="1" applyAlignment="1" applyProtection="1">
      <alignment horizontal="center" vertical="center"/>
      <protection locked="0"/>
    </xf>
    <xf numFmtId="0" fontId="15" fillId="4" borderId="100" xfId="0" applyFont="1" applyFill="1" applyBorder="1" applyAlignment="1" applyProtection="1">
      <alignment horizontal="center" vertical="center"/>
      <protection locked="0"/>
    </xf>
    <xf numFmtId="0" fontId="15" fillId="4" borderId="234" xfId="0" applyFont="1" applyFill="1" applyBorder="1" applyAlignment="1" applyProtection="1">
      <alignment horizontal="center" vertical="center"/>
      <protection locked="0"/>
    </xf>
    <xf numFmtId="0" fontId="0" fillId="9" borderId="12" xfId="0" applyFill="1" applyBorder="1" applyAlignment="1">
      <alignment horizontal="center" vertical="center"/>
    </xf>
    <xf numFmtId="0" fontId="52" fillId="9" borderId="56" xfId="0" applyFont="1" applyFill="1" applyBorder="1" applyAlignment="1">
      <alignment horizontal="left" vertical="center"/>
    </xf>
    <xf numFmtId="0" fontId="43" fillId="4" borderId="0" xfId="0" applyFont="1" applyFill="1" applyAlignment="1">
      <alignment horizontal="center" vertical="center" wrapText="1"/>
    </xf>
    <xf numFmtId="169" fontId="56" fillId="3" borderId="15" xfId="1" applyNumberFormat="1" applyFont="1" applyFill="1" applyBorder="1" applyAlignment="1" applyProtection="1">
      <alignment horizontal="center" vertical="center" wrapText="1"/>
    </xf>
    <xf numFmtId="169" fontId="56" fillId="3" borderId="78" xfId="1" applyNumberFormat="1" applyFont="1" applyFill="1" applyBorder="1" applyAlignment="1" applyProtection="1">
      <alignment horizontal="center" vertical="center" wrapText="1"/>
    </xf>
    <xf numFmtId="169" fontId="56" fillId="3" borderId="80" xfId="1" applyNumberFormat="1" applyFont="1" applyFill="1" applyBorder="1" applyAlignment="1" applyProtection="1">
      <alignment horizontal="center" vertical="center" wrapText="1"/>
    </xf>
    <xf numFmtId="0" fontId="56" fillId="4" borderId="23" xfId="0" applyFont="1" applyFill="1" applyBorder="1" applyAlignment="1" applyProtection="1">
      <alignment horizontal="center" vertical="center" wrapText="1"/>
      <protection locked="0"/>
    </xf>
    <xf numFmtId="0" fontId="56" fillId="4" borderId="24" xfId="0" applyFont="1" applyFill="1" applyBorder="1" applyAlignment="1" applyProtection="1">
      <alignment horizontal="center" vertical="center" wrapText="1"/>
      <protection locked="0"/>
    </xf>
    <xf numFmtId="0" fontId="15" fillId="8" borderId="13" xfId="0" applyFont="1" applyFill="1" applyBorder="1" applyAlignment="1">
      <alignment horizontal="left" vertical="center"/>
    </xf>
    <xf numFmtId="0" fontId="15" fillId="8" borderId="15" xfId="0" applyFont="1" applyFill="1" applyBorder="1" applyAlignment="1">
      <alignment horizontal="left" vertical="center"/>
    </xf>
    <xf numFmtId="0" fontId="19" fillId="12" borderId="0" xfId="0" applyFont="1" applyFill="1" applyAlignment="1">
      <alignment horizontal="left" vertical="center" wrapText="1" indent="1"/>
    </xf>
    <xf numFmtId="0" fontId="43" fillId="3" borderId="0" xfId="0" applyFont="1" applyFill="1" applyAlignment="1">
      <alignment horizontal="center" vertical="top"/>
    </xf>
    <xf numFmtId="169" fontId="56" fillId="3" borderId="81" xfId="1" applyNumberFormat="1" applyFont="1" applyFill="1" applyBorder="1" applyAlignment="1" applyProtection="1">
      <alignment horizontal="center" vertical="center" wrapText="1"/>
    </xf>
    <xf numFmtId="169" fontId="56" fillId="3" borderId="82" xfId="1" applyNumberFormat="1" applyFont="1" applyFill="1" applyBorder="1" applyAlignment="1" applyProtection="1">
      <alignment horizontal="center" vertical="center" wrapText="1"/>
    </xf>
    <xf numFmtId="169" fontId="56" fillId="3" borderId="83" xfId="1" applyNumberFormat="1" applyFont="1" applyFill="1" applyBorder="1" applyAlignment="1" applyProtection="1">
      <alignment horizontal="center" vertical="center" wrapText="1"/>
    </xf>
    <xf numFmtId="0" fontId="56" fillId="4" borderId="25" xfId="0" applyFont="1" applyFill="1" applyBorder="1" applyAlignment="1" applyProtection="1">
      <alignment horizontal="center" vertical="center" wrapText="1"/>
      <protection locked="0"/>
    </xf>
    <xf numFmtId="0" fontId="56" fillId="4" borderId="28" xfId="0" applyFont="1" applyFill="1" applyBorder="1" applyAlignment="1" applyProtection="1">
      <alignment horizontal="center" vertical="center" wrapText="1"/>
      <protection locked="0"/>
    </xf>
    <xf numFmtId="14" fontId="23" fillId="4" borderId="8" xfId="1" applyNumberFormat="1" applyFont="1" applyFill="1" applyBorder="1" applyAlignment="1" applyProtection="1">
      <alignment horizontal="left" vertical="center"/>
      <protection locked="0"/>
    </xf>
    <xf numFmtId="14" fontId="23" fillId="4" borderId="9" xfId="1" applyNumberFormat="1" applyFont="1" applyFill="1" applyBorder="1" applyAlignment="1" applyProtection="1">
      <alignment horizontal="left" vertical="center"/>
      <protection locked="0"/>
    </xf>
    <xf numFmtId="14" fontId="23" fillId="4" borderId="10" xfId="1" applyNumberFormat="1" applyFont="1" applyFill="1" applyBorder="1" applyAlignment="1" applyProtection="1">
      <alignment horizontal="left" vertical="center"/>
      <protection locked="0"/>
    </xf>
    <xf numFmtId="171" fontId="56" fillId="3" borderId="99" xfId="1" applyNumberFormat="1" applyFont="1" applyFill="1" applyBorder="1" applyAlignment="1" applyProtection="1">
      <alignment horizontal="center" vertical="center" wrapText="1"/>
    </xf>
    <xf numFmtId="171" fontId="56" fillId="3" borderId="14" xfId="1" applyNumberFormat="1" applyFont="1" applyFill="1" applyBorder="1" applyAlignment="1" applyProtection="1">
      <alignment horizontal="center" vertical="center" wrapText="1"/>
    </xf>
    <xf numFmtId="0" fontId="19" fillId="5" borderId="169" xfId="0" applyFont="1" applyFill="1" applyBorder="1" applyAlignment="1">
      <alignment horizontal="center" vertical="center" wrapText="1"/>
    </xf>
    <xf numFmtId="0" fontId="19" fillId="5" borderId="170" xfId="0" applyFont="1" applyFill="1" applyBorder="1" applyAlignment="1">
      <alignment horizontal="center" vertical="center" wrapText="1"/>
    </xf>
    <xf numFmtId="0" fontId="19" fillId="5" borderId="13" xfId="0" applyFont="1" applyFill="1" applyBorder="1" applyAlignment="1">
      <alignment horizontal="center" vertical="center" wrapText="1"/>
    </xf>
    <xf numFmtId="0" fontId="19" fillId="5" borderId="104" xfId="0" applyFont="1" applyFill="1" applyBorder="1" applyAlignment="1">
      <alignment horizontal="center" vertical="center" wrapText="1"/>
    </xf>
    <xf numFmtId="0" fontId="56" fillId="8" borderId="13" xfId="0" applyFont="1" applyFill="1" applyBorder="1" applyAlignment="1">
      <alignment horizontal="left" vertical="center" wrapText="1"/>
    </xf>
    <xf numFmtId="0" fontId="56" fillId="8" borderId="15" xfId="0" applyFont="1" applyFill="1" applyBorder="1" applyAlignment="1">
      <alignment horizontal="left" vertical="center" wrapText="1"/>
    </xf>
    <xf numFmtId="0" fontId="25" fillId="4" borderId="58" xfId="0" applyFont="1" applyFill="1" applyBorder="1" applyAlignment="1">
      <alignment horizontal="right"/>
    </xf>
    <xf numFmtId="0" fontId="0" fillId="0" borderId="0" xfId="0" applyAlignment="1">
      <alignment horizontal="left" vertical="center" wrapText="1"/>
    </xf>
    <xf numFmtId="170" fontId="15" fillId="4" borderId="8" xfId="1" applyNumberFormat="1" applyFont="1" applyFill="1" applyBorder="1" applyAlignment="1" applyProtection="1">
      <alignment horizontal="center" vertical="center"/>
      <protection locked="0"/>
    </xf>
    <xf numFmtId="170" fontId="15" fillId="4" borderId="10" xfId="1" applyNumberFormat="1" applyFont="1" applyFill="1" applyBorder="1" applyAlignment="1" applyProtection="1">
      <alignment horizontal="center" vertical="center"/>
      <protection locked="0"/>
    </xf>
    <xf numFmtId="0" fontId="13" fillId="4" borderId="0" xfId="0" applyFont="1" applyFill="1" applyAlignment="1">
      <alignment horizontal="left" vertical="top" wrapText="1" indent="1"/>
    </xf>
    <xf numFmtId="170" fontId="17" fillId="3" borderId="54" xfId="1" applyNumberFormat="1" applyFont="1" applyFill="1" applyBorder="1" applyAlignment="1" applyProtection="1">
      <alignment horizontal="center" vertical="center"/>
    </xf>
    <xf numFmtId="170" fontId="17" fillId="3" borderId="55" xfId="1" applyNumberFormat="1" applyFont="1" applyFill="1" applyBorder="1" applyAlignment="1" applyProtection="1">
      <alignment horizontal="center" vertical="center"/>
    </xf>
    <xf numFmtId="0" fontId="10" fillId="11" borderId="205" xfId="0" applyFont="1" applyFill="1" applyBorder="1" applyAlignment="1">
      <alignment horizontal="center" vertical="center" wrapText="1"/>
    </xf>
    <xf numFmtId="0" fontId="10" fillId="11" borderId="206" xfId="0" applyFont="1" applyFill="1" applyBorder="1" applyAlignment="1">
      <alignment horizontal="center" vertical="center" wrapText="1"/>
    </xf>
    <xf numFmtId="0" fontId="10" fillId="11" borderId="207" xfId="0" applyFont="1" applyFill="1" applyBorder="1" applyAlignment="1">
      <alignment horizontal="center" vertical="center" wrapText="1"/>
    </xf>
    <xf numFmtId="0" fontId="8" fillId="9" borderId="102" xfId="0" applyFont="1" applyFill="1" applyBorder="1" applyAlignment="1">
      <alignment horizontal="center" vertical="center" wrapText="1"/>
    </xf>
    <xf numFmtId="0" fontId="8" fillId="9" borderId="103" xfId="0" applyFont="1" applyFill="1" applyBorder="1" applyAlignment="1">
      <alignment horizontal="center" vertical="center" wrapText="1"/>
    </xf>
    <xf numFmtId="0" fontId="56" fillId="4" borderId="19" xfId="0" applyFont="1" applyFill="1" applyBorder="1" applyAlignment="1" applyProtection="1">
      <alignment horizontal="center" vertical="center" wrapText="1"/>
      <protection locked="0"/>
    </xf>
    <xf numFmtId="0" fontId="56" fillId="4" borderId="22" xfId="0" applyFont="1" applyFill="1" applyBorder="1" applyAlignment="1" applyProtection="1">
      <alignment horizontal="center" vertical="center" wrapText="1"/>
      <protection locked="0"/>
    </xf>
    <xf numFmtId="0" fontId="23" fillId="4" borderId="8" xfId="1" applyNumberFormat="1" applyFont="1" applyFill="1" applyBorder="1" applyAlignment="1" applyProtection="1">
      <alignment horizontal="left" vertical="center"/>
      <protection locked="0"/>
    </xf>
    <xf numFmtId="0" fontId="23" fillId="4" borderId="9" xfId="1" applyNumberFormat="1" applyFont="1" applyFill="1" applyBorder="1" applyAlignment="1" applyProtection="1">
      <alignment horizontal="left" vertical="center"/>
      <protection locked="0"/>
    </xf>
    <xf numFmtId="0" fontId="23" fillId="4" borderId="10" xfId="1" applyNumberFormat="1" applyFont="1" applyFill="1" applyBorder="1" applyAlignment="1" applyProtection="1">
      <alignment horizontal="left" vertical="center"/>
      <protection locked="0"/>
    </xf>
    <xf numFmtId="0" fontId="2" fillId="0" borderId="0" xfId="0" applyFont="1" applyAlignment="1">
      <alignment horizontal="left"/>
    </xf>
    <xf numFmtId="0" fontId="88" fillId="6" borderId="258" xfId="0" applyFont="1" applyFill="1" applyBorder="1" applyAlignment="1" applyProtection="1">
      <alignment horizontal="left" vertical="center"/>
      <protection locked="0"/>
    </xf>
    <xf numFmtId="0" fontId="88" fillId="6" borderId="227" xfId="0" applyFont="1" applyFill="1" applyBorder="1" applyAlignment="1" applyProtection="1">
      <alignment horizontal="left" vertical="center"/>
      <protection locked="0"/>
    </xf>
    <xf numFmtId="0" fontId="88" fillId="6" borderId="260" xfId="0" applyFont="1" applyFill="1" applyBorder="1" applyAlignment="1" applyProtection="1">
      <alignment horizontal="left" vertical="center"/>
      <protection locked="0"/>
    </xf>
    <xf numFmtId="0" fontId="88" fillId="6" borderId="221" xfId="0" applyFont="1" applyFill="1" applyBorder="1" applyAlignment="1" applyProtection="1">
      <alignment horizontal="left" vertical="center"/>
      <protection locked="0"/>
    </xf>
    <xf numFmtId="0" fontId="88" fillId="6" borderId="261" xfId="0" applyFont="1" applyFill="1" applyBorder="1" applyAlignment="1" applyProtection="1">
      <alignment horizontal="left" vertical="center"/>
      <protection locked="0"/>
    </xf>
    <xf numFmtId="0" fontId="88" fillId="6" borderId="262" xfId="0" applyFont="1" applyFill="1" applyBorder="1" applyAlignment="1" applyProtection="1">
      <alignment horizontal="left" vertical="center"/>
      <protection locked="0"/>
    </xf>
    <xf numFmtId="0" fontId="88" fillId="6" borderId="270" xfId="0" applyFont="1" applyFill="1" applyBorder="1" applyAlignment="1" applyProtection="1">
      <alignment horizontal="left" vertical="center"/>
      <protection locked="0"/>
    </xf>
    <xf numFmtId="0" fontId="88" fillId="6" borderId="271" xfId="0" applyFont="1" applyFill="1" applyBorder="1" applyAlignment="1" applyProtection="1">
      <alignment horizontal="left" vertical="center"/>
      <protection locked="0"/>
    </xf>
    <xf numFmtId="0" fontId="95" fillId="5" borderId="256" xfId="0" applyFont="1" applyFill="1" applyBorder="1" applyAlignment="1">
      <alignment horizontal="left" vertical="center" wrapText="1"/>
    </xf>
    <xf numFmtId="0" fontId="95" fillId="5" borderId="226" xfId="0" applyFont="1" applyFill="1" applyBorder="1" applyAlignment="1">
      <alignment horizontal="left" vertical="center" wrapText="1"/>
    </xf>
    <xf numFmtId="0" fontId="88" fillId="6" borderId="269" xfId="0" applyFont="1" applyFill="1" applyBorder="1" applyAlignment="1" applyProtection="1">
      <alignment horizontal="left" vertical="center"/>
      <protection locked="0"/>
    </xf>
    <xf numFmtId="0" fontId="88" fillId="6" borderId="61" xfId="0" applyFont="1" applyFill="1" applyBorder="1" applyAlignment="1" applyProtection="1">
      <alignment horizontal="left" vertical="center"/>
      <protection locked="0"/>
    </xf>
    <xf numFmtId="0" fontId="23" fillId="6" borderId="258" xfId="0" applyFont="1" applyFill="1" applyBorder="1" applyAlignment="1" applyProtection="1">
      <alignment horizontal="left" vertical="center"/>
      <protection locked="0"/>
    </xf>
    <xf numFmtId="0" fontId="23" fillId="6" borderId="227" xfId="0" applyFont="1" applyFill="1" applyBorder="1" applyAlignment="1" applyProtection="1">
      <alignment horizontal="left" vertical="center"/>
      <protection locked="0"/>
    </xf>
    <xf numFmtId="0" fontId="23" fillId="6" borderId="260" xfId="0" applyFont="1" applyFill="1" applyBorder="1" applyAlignment="1" applyProtection="1">
      <alignment horizontal="left" vertical="center"/>
      <protection locked="0"/>
    </xf>
    <xf numFmtId="0" fontId="23" fillId="6" borderId="221" xfId="0" applyFont="1" applyFill="1" applyBorder="1" applyAlignment="1" applyProtection="1">
      <alignment horizontal="left" vertical="center"/>
      <protection locked="0"/>
    </xf>
    <xf numFmtId="0" fontId="23" fillId="6" borderId="261" xfId="0" applyFont="1" applyFill="1" applyBorder="1" applyAlignment="1" applyProtection="1">
      <alignment horizontal="left" vertical="center"/>
      <protection locked="0"/>
    </xf>
    <xf numFmtId="0" fontId="23" fillId="6" borderId="262" xfId="0" applyFont="1" applyFill="1" applyBorder="1" applyAlignment="1" applyProtection="1">
      <alignment horizontal="left" vertical="center"/>
      <protection locked="0"/>
    </xf>
    <xf numFmtId="0" fontId="19" fillId="5" borderId="240" xfId="0" applyFont="1" applyFill="1" applyBorder="1" applyAlignment="1">
      <alignment horizontal="right" vertical="center" indent="1"/>
    </xf>
    <xf numFmtId="0" fontId="19" fillId="5" borderId="241" xfId="0" applyFont="1" applyFill="1" applyBorder="1" applyAlignment="1">
      <alignment horizontal="right" vertical="center" indent="1"/>
    </xf>
    <xf numFmtId="0" fontId="95" fillId="5" borderId="242" xfId="0" applyFont="1" applyFill="1" applyBorder="1" applyAlignment="1">
      <alignment horizontal="left" vertical="center" wrapText="1"/>
    </xf>
    <xf numFmtId="0" fontId="23" fillId="6" borderId="244" xfId="0" applyFont="1" applyFill="1" applyBorder="1" applyAlignment="1" applyProtection="1">
      <alignment horizontal="left" vertical="center"/>
      <protection locked="0"/>
    </xf>
    <xf numFmtId="0" fontId="88" fillId="6" borderId="268" xfId="0" applyFont="1" applyFill="1" applyBorder="1" applyAlignment="1" applyProtection="1">
      <alignment horizontal="left" vertical="center"/>
      <protection locked="0"/>
    </xf>
    <xf numFmtId="0" fontId="88" fillId="6" borderId="231" xfId="0" applyFont="1" applyFill="1" applyBorder="1" applyAlignment="1" applyProtection="1">
      <alignment horizontal="left" vertical="center"/>
      <protection locked="0"/>
    </xf>
    <xf numFmtId="0" fontId="23" fillId="6" borderId="246" xfId="0" applyFont="1" applyFill="1" applyBorder="1" applyAlignment="1" applyProtection="1">
      <alignment horizontal="left" vertical="center"/>
      <protection locked="0"/>
    </xf>
    <xf numFmtId="0" fontId="23" fillId="6" borderId="247" xfId="0" applyFont="1" applyFill="1" applyBorder="1" applyAlignment="1" applyProtection="1">
      <alignment horizontal="left" vertical="center"/>
      <protection locked="0"/>
    </xf>
    <xf numFmtId="0" fontId="23" fillId="6" borderId="248" xfId="0" applyFont="1" applyFill="1" applyBorder="1" applyAlignment="1" applyProtection="1">
      <alignment horizontal="left" vertical="center"/>
      <protection locked="0"/>
    </xf>
    <xf numFmtId="0" fontId="85" fillId="9" borderId="88" xfId="0" applyFont="1" applyFill="1" applyBorder="1" applyAlignment="1">
      <alignment horizontal="center" vertical="center" wrapText="1"/>
    </xf>
    <xf numFmtId="0" fontId="85" fillId="9" borderId="18" xfId="0" applyFont="1" applyFill="1" applyBorder="1" applyAlignment="1">
      <alignment horizontal="center" vertical="center" wrapText="1"/>
    </xf>
    <xf numFmtId="0" fontId="10" fillId="3" borderId="0" xfId="0" applyFont="1" applyFill="1" applyAlignment="1">
      <alignment horizontal="left" vertical="top" wrapText="1"/>
    </xf>
    <xf numFmtId="171" fontId="56" fillId="3" borderId="223" xfId="1" applyNumberFormat="1" applyFont="1" applyFill="1" applyBorder="1" applyAlignment="1" applyProtection="1">
      <alignment horizontal="center" vertical="center" wrapText="1"/>
    </xf>
    <xf numFmtId="171" fontId="56" fillId="3" borderId="224" xfId="1" applyNumberFormat="1" applyFont="1" applyFill="1" applyBorder="1" applyAlignment="1" applyProtection="1">
      <alignment horizontal="center" vertical="center" wrapText="1"/>
    </xf>
    <xf numFmtId="0" fontId="44" fillId="3" borderId="12" xfId="0" applyFont="1" applyFill="1" applyBorder="1" applyAlignment="1">
      <alignment horizontal="center" vertical="top" wrapText="1"/>
    </xf>
    <xf numFmtId="0" fontId="19" fillId="5" borderId="175" xfId="0" applyFont="1" applyFill="1" applyBorder="1" applyAlignment="1">
      <alignment horizontal="center" vertical="center" wrapText="1"/>
    </xf>
    <xf numFmtId="0" fontId="19" fillId="5" borderId="177" xfId="0" applyFont="1" applyFill="1" applyBorder="1" applyAlignment="1">
      <alignment horizontal="center" vertical="center" wrapText="1"/>
    </xf>
    <xf numFmtId="0" fontId="90" fillId="4" borderId="179" xfId="0" applyFont="1" applyFill="1" applyBorder="1" applyAlignment="1" applyProtection="1">
      <alignment horizontal="center" vertical="center" wrapText="1"/>
      <protection locked="0"/>
    </xf>
    <xf numFmtId="0" fontId="90" fillId="4" borderId="180" xfId="0" applyFont="1" applyFill="1" applyBorder="1" applyAlignment="1" applyProtection="1">
      <alignment horizontal="center" vertical="center" wrapText="1"/>
      <protection locked="0"/>
    </xf>
    <xf numFmtId="0" fontId="90" fillId="4" borderId="181" xfId="0" applyFont="1" applyFill="1" applyBorder="1" applyAlignment="1" applyProtection="1">
      <alignment horizontal="center" vertical="center" wrapText="1"/>
      <protection locked="0"/>
    </xf>
    <xf numFmtId="0" fontId="90" fillId="4" borderId="183" xfId="0" applyFont="1" applyFill="1" applyBorder="1" applyAlignment="1" applyProtection="1">
      <alignment horizontal="center" vertical="center" wrapText="1"/>
      <protection locked="0"/>
    </xf>
    <xf numFmtId="0" fontId="90" fillId="4" borderId="184" xfId="0" applyFont="1" applyFill="1" applyBorder="1" applyAlignment="1" applyProtection="1">
      <alignment horizontal="center" vertical="center" wrapText="1"/>
      <protection locked="0"/>
    </xf>
    <xf numFmtId="0" fontId="90" fillId="4" borderId="185" xfId="0" applyFont="1" applyFill="1" applyBorder="1" applyAlignment="1" applyProtection="1">
      <alignment horizontal="center" vertical="center" wrapText="1"/>
      <protection locked="0"/>
    </xf>
    <xf numFmtId="0" fontId="19" fillId="5" borderId="196" xfId="0" applyFont="1" applyFill="1" applyBorder="1" applyAlignment="1">
      <alignment horizontal="center" vertical="center" wrapText="1"/>
    </xf>
    <xf numFmtId="0" fontId="90" fillId="4" borderId="182" xfId="0" applyFont="1" applyFill="1" applyBorder="1" applyAlignment="1" applyProtection="1">
      <alignment horizontal="center" vertical="center" wrapText="1"/>
      <protection locked="0"/>
    </xf>
    <xf numFmtId="0" fontId="90" fillId="4" borderId="186" xfId="0" applyFont="1" applyFill="1" applyBorder="1" applyAlignment="1" applyProtection="1">
      <alignment horizontal="center" vertical="center" wrapText="1"/>
      <protection locked="0"/>
    </xf>
    <xf numFmtId="0" fontId="19" fillId="5" borderId="197" xfId="0" applyFont="1" applyFill="1" applyBorder="1" applyAlignment="1">
      <alignment horizontal="center" vertical="center" wrapText="1"/>
    </xf>
    <xf numFmtId="0" fontId="19" fillId="5" borderId="198" xfId="0" applyFont="1" applyFill="1" applyBorder="1" applyAlignment="1">
      <alignment horizontal="center" vertical="center" wrapText="1"/>
    </xf>
    <xf numFmtId="0" fontId="19" fillId="5" borderId="199" xfId="0" applyFont="1" applyFill="1" applyBorder="1" applyAlignment="1">
      <alignment horizontal="center" vertical="center" wrapText="1"/>
    </xf>
    <xf numFmtId="173" fontId="90" fillId="4" borderId="182" xfId="0" applyNumberFormat="1" applyFont="1" applyFill="1" applyBorder="1" applyAlignment="1" applyProtection="1">
      <alignment horizontal="center" vertical="center" wrapText="1"/>
      <protection locked="0"/>
    </xf>
    <xf numFmtId="173" fontId="90" fillId="4" borderId="180" xfId="0" applyNumberFormat="1" applyFont="1" applyFill="1" applyBorder="1" applyAlignment="1" applyProtection="1">
      <alignment horizontal="center" vertical="center" wrapText="1"/>
      <protection locked="0"/>
    </xf>
    <xf numFmtId="173" fontId="90" fillId="4" borderId="181" xfId="0" applyNumberFormat="1" applyFont="1" applyFill="1" applyBorder="1" applyAlignment="1" applyProtection="1">
      <alignment horizontal="center" vertical="center" wrapText="1"/>
      <protection locked="0"/>
    </xf>
    <xf numFmtId="173" fontId="90" fillId="4" borderId="186" xfId="0" applyNumberFormat="1" applyFont="1" applyFill="1" applyBorder="1" applyAlignment="1" applyProtection="1">
      <alignment horizontal="center" vertical="center" wrapText="1"/>
      <protection locked="0"/>
    </xf>
    <xf numFmtId="173" fontId="90" fillId="4" borderId="184" xfId="0" applyNumberFormat="1" applyFont="1" applyFill="1" applyBorder="1" applyAlignment="1" applyProtection="1">
      <alignment horizontal="center" vertical="center" wrapText="1"/>
      <protection locked="0"/>
    </xf>
    <xf numFmtId="173" fontId="90" fillId="4" borderId="185" xfId="0" applyNumberFormat="1" applyFont="1" applyFill="1" applyBorder="1" applyAlignment="1" applyProtection="1">
      <alignment horizontal="center" vertical="center" wrapText="1"/>
      <protection locked="0"/>
    </xf>
    <xf numFmtId="0" fontId="13" fillId="3" borderId="0" xfId="0" applyFont="1" applyFill="1" applyAlignment="1">
      <alignment horizontal="left" vertical="center" wrapText="1" indent="3"/>
    </xf>
    <xf numFmtId="0" fontId="90" fillId="4" borderId="8" xfId="0" applyFont="1" applyFill="1" applyBorder="1" applyAlignment="1" applyProtection="1">
      <alignment horizontal="center" vertical="center"/>
      <protection locked="0"/>
    </xf>
    <xf numFmtId="0" fontId="90" fillId="4" borderId="9" xfId="0" applyFont="1" applyFill="1" applyBorder="1" applyAlignment="1" applyProtection="1">
      <alignment horizontal="center" vertical="center"/>
      <protection locked="0"/>
    </xf>
    <xf numFmtId="0" fontId="90" fillId="4" borderId="10" xfId="0" applyFont="1" applyFill="1" applyBorder="1" applyAlignment="1" applyProtection="1">
      <alignment horizontal="center" vertical="center"/>
      <protection locked="0"/>
    </xf>
    <xf numFmtId="0" fontId="90" fillId="4" borderId="99" xfId="0" applyFont="1" applyFill="1" applyBorder="1" applyAlignment="1" applyProtection="1">
      <alignment horizontal="left" vertical="center" wrapText="1"/>
      <protection locked="0"/>
    </xf>
    <xf numFmtId="0" fontId="90" fillId="4" borderId="14" xfId="0" applyFont="1" applyFill="1" applyBorder="1" applyAlignment="1" applyProtection="1">
      <alignment horizontal="left" vertical="center" wrapText="1"/>
      <protection locked="0"/>
    </xf>
    <xf numFmtId="0" fontId="90" fillId="4" borderId="15" xfId="0" applyFont="1" applyFill="1" applyBorder="1" applyAlignment="1" applyProtection="1">
      <alignment horizontal="left" vertical="center" wrapText="1"/>
      <protection locked="0"/>
    </xf>
    <xf numFmtId="172" fontId="90" fillId="4" borderId="13" xfId="0" applyNumberFormat="1" applyFont="1" applyFill="1" applyBorder="1" applyAlignment="1" applyProtection="1">
      <alignment horizontal="center" vertical="center" wrapText="1"/>
      <protection locked="0"/>
    </xf>
    <xf numFmtId="172" fontId="90" fillId="4" borderId="24" xfId="0" applyNumberFormat="1" applyFont="1" applyFill="1" applyBorder="1" applyAlignment="1" applyProtection="1">
      <alignment horizontal="center" vertical="center" wrapText="1"/>
      <protection locked="0"/>
    </xf>
    <xf numFmtId="0" fontId="13" fillId="9" borderId="15" xfId="0" applyFont="1" applyFill="1" applyBorder="1" applyAlignment="1">
      <alignment horizontal="left" vertical="center"/>
    </xf>
    <xf numFmtId="0" fontId="13" fillId="9" borderId="78" xfId="0" applyFont="1" applyFill="1" applyBorder="1" applyAlignment="1">
      <alignment horizontal="left" vertical="center"/>
    </xf>
    <xf numFmtId="0" fontId="13" fillId="9" borderId="14" xfId="0" applyFont="1" applyFill="1" applyBorder="1" applyAlignment="1">
      <alignment horizontal="left" vertical="center"/>
    </xf>
    <xf numFmtId="0" fontId="19" fillId="5" borderId="189" xfId="0" applyFont="1" applyFill="1" applyBorder="1" applyAlignment="1">
      <alignment horizontal="center" vertical="center" wrapText="1"/>
    </xf>
    <xf numFmtId="172" fontId="90" fillId="4" borderId="20" xfId="0" applyNumberFormat="1" applyFont="1" applyFill="1" applyBorder="1" applyAlignment="1" applyProtection="1">
      <alignment horizontal="center" vertical="center" wrapText="1"/>
      <protection locked="0"/>
    </xf>
    <xf numFmtId="0" fontId="90" fillId="4" borderId="30" xfId="0" applyFont="1" applyFill="1" applyBorder="1" applyAlignment="1" applyProtection="1">
      <alignment horizontal="left" vertical="center" wrapText="1"/>
      <protection locked="0"/>
    </xf>
    <xf numFmtId="0" fontId="90" fillId="4" borderId="21" xfId="0" applyFont="1" applyFill="1" applyBorder="1" applyAlignment="1" applyProtection="1">
      <alignment horizontal="left" vertical="center" wrapText="1"/>
      <protection locked="0"/>
    </xf>
    <xf numFmtId="0" fontId="9" fillId="2" borderId="0" xfId="0" applyFont="1" applyFill="1" applyAlignment="1">
      <alignment horizontal="left" vertical="center" wrapText="1"/>
    </xf>
    <xf numFmtId="0" fontId="8" fillId="2" borderId="0" xfId="0" applyFont="1" applyFill="1" applyAlignment="1">
      <alignment horizontal="left" vertical="center" wrapText="1"/>
    </xf>
    <xf numFmtId="0" fontId="24" fillId="0" borderId="0" xfId="0" applyFont="1" applyAlignment="1">
      <alignment vertical="top" wrapText="1"/>
    </xf>
    <xf numFmtId="0" fontId="13" fillId="3" borderId="0" xfId="0" applyFont="1" applyFill="1" applyAlignment="1">
      <alignment horizontal="left" vertical="center" indent="3"/>
    </xf>
    <xf numFmtId="0" fontId="24" fillId="0" borderId="0" xfId="0" applyFont="1" applyAlignment="1">
      <alignment horizontal="left" vertical="top" wrapText="1"/>
    </xf>
    <xf numFmtId="0" fontId="19" fillId="5" borderId="178" xfId="0" applyFont="1" applyFill="1" applyBorder="1" applyAlignment="1">
      <alignment horizontal="center" vertical="center" wrapText="1"/>
    </xf>
    <xf numFmtId="0" fontId="13" fillId="3" borderId="0" xfId="0" applyFont="1" applyFill="1" applyAlignment="1">
      <alignment horizontal="left" vertical="top" wrapText="1"/>
    </xf>
    <xf numFmtId="0" fontId="9" fillId="13" borderId="0" xfId="0" applyFont="1" applyFill="1" applyAlignment="1">
      <alignment horizontal="left" vertical="center" wrapText="1"/>
    </xf>
    <xf numFmtId="0" fontId="19" fillId="13" borderId="0" xfId="0" applyFont="1" applyFill="1" applyAlignment="1">
      <alignment horizontal="left" vertical="center" wrapText="1"/>
    </xf>
    <xf numFmtId="0" fontId="13" fillId="3" borderId="89" xfId="0" applyFont="1" applyFill="1" applyBorder="1" applyAlignment="1">
      <alignment horizontal="center" vertical="center" wrapText="1"/>
    </xf>
    <xf numFmtId="0" fontId="13" fillId="3" borderId="88" xfId="0" applyFont="1" applyFill="1" applyBorder="1" applyAlignment="1">
      <alignment horizontal="center" vertical="center" wrapText="1"/>
    </xf>
    <xf numFmtId="0" fontId="14" fillId="3" borderId="0" xfId="0" applyFont="1" applyFill="1" applyAlignment="1">
      <alignment horizontal="left" vertical="top" wrapText="1"/>
    </xf>
    <xf numFmtId="0" fontId="13" fillId="3" borderId="93" xfId="0" applyFont="1" applyFill="1" applyBorder="1" applyAlignment="1">
      <alignment horizontal="center" vertical="center" wrapText="1"/>
    </xf>
    <xf numFmtId="0" fontId="13" fillId="3" borderId="94" xfId="0" applyFont="1" applyFill="1" applyBorder="1" applyAlignment="1">
      <alignment horizontal="center" vertical="center" wrapText="1"/>
    </xf>
    <xf numFmtId="0" fontId="13" fillId="3" borderId="95" xfId="0" applyFont="1" applyFill="1" applyBorder="1" applyAlignment="1">
      <alignment horizontal="center" vertical="center" wrapText="1"/>
    </xf>
    <xf numFmtId="0" fontId="13" fillId="3" borderId="96" xfId="0" applyFont="1" applyFill="1" applyBorder="1" applyAlignment="1">
      <alignment horizontal="center" vertical="center" wrapText="1"/>
    </xf>
    <xf numFmtId="0" fontId="41" fillId="0" borderId="0" xfId="7" applyFont="1" applyAlignment="1" applyProtection="1">
      <alignment horizontal="left" vertical="center"/>
    </xf>
    <xf numFmtId="0" fontId="90" fillId="4" borderId="100" xfId="0" applyFont="1" applyFill="1" applyBorder="1" applyAlignment="1" applyProtection="1">
      <alignment horizontal="left" vertical="center" wrapText="1"/>
      <protection locked="0"/>
    </xf>
    <xf numFmtId="0" fontId="90" fillId="4" borderId="27" xfId="0" applyFont="1" applyFill="1" applyBorder="1" applyAlignment="1" applyProtection="1">
      <alignment horizontal="left" vertical="center" wrapText="1"/>
      <protection locked="0"/>
    </xf>
    <xf numFmtId="0" fontId="90" fillId="4" borderId="29" xfId="0" applyFont="1" applyFill="1" applyBorder="1" applyAlignment="1" applyProtection="1">
      <alignment horizontal="left" vertical="center" wrapText="1"/>
      <protection locked="0"/>
    </xf>
    <xf numFmtId="172" fontId="90" fillId="4" borderId="26" xfId="0" applyNumberFormat="1" applyFont="1" applyFill="1" applyBorder="1" applyAlignment="1" applyProtection="1">
      <alignment horizontal="center" vertical="center" wrapText="1"/>
      <protection locked="0"/>
    </xf>
    <xf numFmtId="172" fontId="90" fillId="4" borderId="28" xfId="0" applyNumberFormat="1" applyFont="1" applyFill="1" applyBorder="1" applyAlignment="1" applyProtection="1">
      <alignment horizontal="center" vertical="center" wrapText="1"/>
      <protection locked="0"/>
    </xf>
    <xf numFmtId="0" fontId="13" fillId="3" borderId="15" xfId="0" applyFont="1" applyFill="1" applyBorder="1" applyAlignment="1">
      <alignment horizontal="center" vertical="center" wrapText="1"/>
    </xf>
    <xf numFmtId="0" fontId="13" fillId="3" borderId="81" xfId="0" applyFont="1" applyFill="1" applyBorder="1" applyAlignment="1">
      <alignment horizontal="center" vertical="center" wrapText="1"/>
    </xf>
    <xf numFmtId="0" fontId="90" fillId="4" borderId="98" xfId="0" applyFont="1" applyFill="1" applyBorder="1" applyAlignment="1" applyProtection="1">
      <alignment horizontal="left" vertical="center" wrapText="1"/>
      <protection locked="0"/>
    </xf>
    <xf numFmtId="0" fontId="19" fillId="5" borderId="190" xfId="0" applyFont="1" applyFill="1" applyBorder="1" applyAlignment="1">
      <alignment horizontal="center" vertical="center" wrapText="1"/>
    </xf>
    <xf numFmtId="172" fontId="90" fillId="4" borderId="22" xfId="0" applyNumberFormat="1" applyFont="1" applyFill="1" applyBorder="1" applyAlignment="1" applyProtection="1">
      <alignment horizontal="center" vertical="center" wrapText="1"/>
      <protection locked="0"/>
    </xf>
    <xf numFmtId="0" fontId="90" fillId="0" borderId="8" xfId="0" applyFont="1" applyBorder="1" applyAlignment="1" applyProtection="1">
      <alignment horizontal="left" vertical="center"/>
      <protection locked="0"/>
    </xf>
    <xf numFmtId="0" fontId="0" fillId="0" borderId="12" xfId="0" applyBorder="1" applyAlignment="1">
      <alignment vertical="top" wrapText="1"/>
    </xf>
    <xf numFmtId="0" fontId="61" fillId="5" borderId="172" xfId="0" applyFont="1" applyFill="1" applyBorder="1" applyAlignment="1">
      <alignment horizontal="center" vertical="center" wrapText="1"/>
    </xf>
    <xf numFmtId="0" fontId="61" fillId="5" borderId="177" xfId="0" applyFont="1" applyFill="1" applyBorder="1" applyAlignment="1">
      <alignment horizontal="center" vertical="center" wrapText="1"/>
    </xf>
    <xf numFmtId="0" fontId="61" fillId="5" borderId="171" xfId="0" applyFont="1" applyFill="1" applyBorder="1" applyAlignment="1">
      <alignment horizontal="center" vertical="center" wrapText="1"/>
    </xf>
    <xf numFmtId="0" fontId="61" fillId="5" borderId="175" xfId="0" applyFont="1" applyFill="1" applyBorder="1" applyAlignment="1">
      <alignment horizontal="center" vertical="center" wrapText="1"/>
    </xf>
    <xf numFmtId="0" fontId="61" fillId="5" borderId="140" xfId="0" applyFont="1" applyFill="1" applyBorder="1" applyAlignment="1">
      <alignment horizontal="center" vertical="center" wrapText="1"/>
    </xf>
    <xf numFmtId="0" fontId="61" fillId="5" borderId="142" xfId="0" applyFont="1" applyFill="1" applyBorder="1" applyAlignment="1">
      <alignment horizontal="center" vertical="center" wrapText="1"/>
    </xf>
    <xf numFmtId="0" fontId="61" fillId="5" borderId="191" xfId="0" applyFont="1" applyFill="1" applyBorder="1" applyAlignment="1">
      <alignment horizontal="center" vertical="center" wrapText="1"/>
    </xf>
    <xf numFmtId="0" fontId="15" fillId="4" borderId="30" xfId="0" applyFont="1" applyFill="1" applyBorder="1" applyAlignment="1" applyProtection="1">
      <alignment horizontal="left" vertical="center"/>
      <protection locked="0"/>
    </xf>
    <xf numFmtId="0" fontId="15" fillId="4" borderId="21" xfId="0" applyFont="1" applyFill="1" applyBorder="1" applyAlignment="1" applyProtection="1">
      <alignment horizontal="left" vertical="center"/>
      <protection locked="0"/>
    </xf>
    <xf numFmtId="0" fontId="15" fillId="4" borderId="15" xfId="0" applyFont="1" applyFill="1" applyBorder="1" applyAlignment="1" applyProtection="1">
      <alignment horizontal="left" vertical="center"/>
      <protection locked="0"/>
    </xf>
    <xf numFmtId="0" fontId="15" fillId="4" borderId="14" xfId="0" applyFont="1" applyFill="1" applyBorder="1" applyAlignment="1" applyProtection="1">
      <alignment horizontal="left" vertical="center"/>
      <protection locked="0"/>
    </xf>
    <xf numFmtId="0" fontId="15" fillId="4" borderId="29" xfId="0" applyFont="1" applyFill="1" applyBorder="1" applyAlignment="1" applyProtection="1">
      <alignment horizontal="left" vertical="center"/>
      <protection locked="0"/>
    </xf>
    <xf numFmtId="0" fontId="15" fillId="4" borderId="27" xfId="0" applyFont="1" applyFill="1" applyBorder="1" applyAlignment="1" applyProtection="1">
      <alignment horizontal="left" vertical="center"/>
      <protection locked="0"/>
    </xf>
    <xf numFmtId="0" fontId="0" fillId="4" borderId="0" xfId="0" applyFill="1" applyAlignment="1">
      <alignment horizontal="left" vertical="center"/>
    </xf>
    <xf numFmtId="0" fontId="52" fillId="9" borderId="0" xfId="0" applyFont="1" applyFill="1" applyAlignment="1">
      <alignment horizontal="left" vertical="center"/>
    </xf>
    <xf numFmtId="0" fontId="33" fillId="8" borderId="6" xfId="8" applyFont="1" applyFill="1" applyBorder="1" applyAlignment="1" applyProtection="1">
      <alignment horizontal="left" vertical="center"/>
      <protection locked="0"/>
    </xf>
    <xf numFmtId="0" fontId="37" fillId="6" borderId="0" xfId="8" applyFont="1" applyFill="1" applyAlignment="1">
      <alignment horizontal="center" vertical="center"/>
    </xf>
    <xf numFmtId="0" fontId="34" fillId="5" borderId="0" xfId="8" quotePrefix="1" applyFont="1" applyFill="1" applyAlignment="1">
      <alignment horizontal="center"/>
    </xf>
    <xf numFmtId="0" fontId="33" fillId="8" borderId="0" xfId="8" applyFont="1" applyFill="1" applyAlignment="1" applyProtection="1">
      <alignment horizontal="left"/>
      <protection locked="0"/>
    </xf>
    <xf numFmtId="0" fontId="33" fillId="8" borderId="0" xfId="8" applyFont="1" applyFill="1" applyAlignment="1" applyProtection="1">
      <alignment horizontal="left" vertical="top" wrapText="1"/>
      <protection locked="0"/>
    </xf>
    <xf numFmtId="0" fontId="33" fillId="8" borderId="7" xfId="8" applyFont="1" applyFill="1" applyBorder="1" applyAlignment="1" applyProtection="1">
      <alignment horizontal="left" vertical="center"/>
      <protection locked="0"/>
    </xf>
    <xf numFmtId="0" fontId="33" fillId="6" borderId="0" xfId="8" applyFont="1" applyFill="1" applyAlignment="1">
      <alignment horizontal="left"/>
    </xf>
    <xf numFmtId="0" fontId="20" fillId="8" borderId="0" xfId="8" applyFont="1" applyFill="1" applyAlignment="1" applyProtection="1">
      <alignment horizontal="center"/>
      <protection locked="0"/>
    </xf>
    <xf numFmtId="0" fontId="32" fillId="6" borderId="0" xfId="8" applyFont="1" applyFill="1"/>
    <xf numFmtId="0" fontId="20" fillId="8" borderId="0" xfId="8" applyFont="1" applyFill="1" applyAlignment="1" applyProtection="1">
      <alignment horizontal="left" vertical="top" wrapText="1"/>
      <protection locked="0"/>
    </xf>
    <xf numFmtId="0" fontId="32" fillId="6" borderId="0" xfId="8" applyFont="1" applyFill="1" applyAlignment="1">
      <alignment horizontal="left"/>
    </xf>
    <xf numFmtId="0" fontId="20" fillId="6" borderId="0" xfId="8" applyFont="1" applyFill="1" applyAlignment="1">
      <alignment horizontal="left"/>
    </xf>
    <xf numFmtId="0" fontId="20" fillId="6" borderId="0" xfId="8" quotePrefix="1" applyFont="1" applyFill="1" applyAlignment="1">
      <alignment horizontal="left"/>
    </xf>
    <xf numFmtId="174" fontId="15" fillId="0" borderId="259" xfId="0" applyNumberFormat="1" applyFont="1" applyBorder="1" applyProtection="1">
      <protection locked="0"/>
    </xf>
    <xf numFmtId="0" fontId="15" fillId="0" borderId="259" xfId="0" applyFont="1" applyBorder="1" applyProtection="1">
      <protection locked="0"/>
    </xf>
    <xf numFmtId="0" fontId="15" fillId="0" borderId="267" xfId="0" applyFont="1" applyBorder="1" applyProtection="1">
      <protection locked="0"/>
    </xf>
    <xf numFmtId="0" fontId="95" fillId="5" borderId="257" xfId="0" applyFont="1" applyFill="1" applyBorder="1" applyAlignment="1" applyProtection="1">
      <alignment horizontal="center" vertical="center" wrapText="1"/>
      <protection locked="0"/>
    </xf>
    <xf numFmtId="174" fontId="15" fillId="0" borderId="245" xfId="0" applyNumberFormat="1" applyFont="1" applyBorder="1" applyProtection="1">
      <protection locked="0"/>
    </xf>
    <xf numFmtId="0" fontId="15" fillId="0" borderId="245" xfId="0" applyFont="1" applyBorder="1" applyProtection="1">
      <protection locked="0"/>
    </xf>
    <xf numFmtId="0" fontId="15" fillId="0" borderId="253" xfId="0" applyFont="1" applyBorder="1" applyProtection="1">
      <protection locked="0"/>
    </xf>
  </cellXfs>
  <cellStyles count="10">
    <cellStyle name="Lien hypertexte" xfId="7" builtinId="8"/>
    <cellStyle name="Milliers 2" xfId="6" xr:uid="{A0C3D46D-3B11-4BE1-B41F-579C86905EB6}"/>
    <cellStyle name="Milliers 3" xfId="9" xr:uid="{292AB33A-53F8-4F8F-9B4F-15190419A161}"/>
    <cellStyle name="Monétaire" xfId="1" builtinId="4"/>
    <cellStyle name="Monétaire 2" xfId="2" xr:uid="{A59075A7-39A6-4C52-8D58-7FD5DFD4E938}"/>
    <cellStyle name="Normal" xfId="0" builtinId="0"/>
    <cellStyle name="Normal 2" xfId="4" xr:uid="{37DAE172-B2D9-40B7-BAC3-23F3D909CA09}"/>
    <cellStyle name="Normal 3" xfId="8" xr:uid="{9AF4C1CC-9566-417C-B9ED-1C0C9F5A426F}"/>
    <cellStyle name="Pourcentage" xfId="3" builtinId="5"/>
    <cellStyle name="Pourcentage 2" xfId="5" xr:uid="{88426C14-5088-46A0-92FE-88AB6FAAB07D}"/>
  </cellStyles>
  <dxfs count="12">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DAEEF4"/>
      <color rgb="FFD9D9D9"/>
      <color rgb="FF0047BB"/>
      <color rgb="FF00AEEF"/>
      <color rgb="FF7AA6DE"/>
      <color rgb="FFD5E9FF"/>
      <color rgb="FFFFC7CE"/>
      <color rgb="FF5B7F95"/>
      <color rgb="FF00C1D5"/>
      <color rgb="FF009F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18"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customXml" Target="../customXml/item6.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20"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theme" Target="theme/theme1.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 Id="rId22" Type="http://schemas.openxmlformats.org/officeDocument/2006/relationships/customXml" Target="../customXml/item7.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GBox" noThreeD="1"/>
</file>

<file path=xl/ctrlProps/ctrlProp100.xml><?xml version="1.0" encoding="utf-8"?>
<formControlPr xmlns="http://schemas.microsoft.com/office/spreadsheetml/2009/9/main" objectType="GBox" noThreeD="1"/>
</file>

<file path=xl/ctrlProps/ctrlProp101.xml><?xml version="1.0" encoding="utf-8"?>
<formControlPr xmlns="http://schemas.microsoft.com/office/spreadsheetml/2009/9/main" objectType="GBox" noThreeD="1"/>
</file>

<file path=xl/ctrlProps/ctrlProp102.xml><?xml version="1.0" encoding="utf-8"?>
<formControlPr xmlns="http://schemas.microsoft.com/office/spreadsheetml/2009/9/main" objectType="GBox" noThreeD="1"/>
</file>

<file path=xl/ctrlProps/ctrlProp103.xml><?xml version="1.0" encoding="utf-8"?>
<formControlPr xmlns="http://schemas.microsoft.com/office/spreadsheetml/2009/9/main" objectType="GBox" noThreeD="1"/>
</file>

<file path=xl/ctrlProps/ctrlProp104.xml><?xml version="1.0" encoding="utf-8"?>
<formControlPr xmlns="http://schemas.microsoft.com/office/spreadsheetml/2009/9/main" objectType="GBox" noThreeD="1"/>
</file>

<file path=xl/ctrlProps/ctrlProp105.xml><?xml version="1.0" encoding="utf-8"?>
<formControlPr xmlns="http://schemas.microsoft.com/office/spreadsheetml/2009/9/main" objectType="GBox" noThreeD="1"/>
</file>

<file path=xl/ctrlProps/ctrlProp106.xml><?xml version="1.0" encoding="utf-8"?>
<formControlPr xmlns="http://schemas.microsoft.com/office/spreadsheetml/2009/9/main" objectType="GBox" noThreeD="1"/>
</file>

<file path=xl/ctrlProps/ctrlProp107.xml><?xml version="1.0" encoding="utf-8"?>
<formControlPr xmlns="http://schemas.microsoft.com/office/spreadsheetml/2009/9/main" objectType="GBox" noThreeD="1"/>
</file>

<file path=xl/ctrlProps/ctrlProp108.xml><?xml version="1.0" encoding="utf-8"?>
<formControlPr xmlns="http://schemas.microsoft.com/office/spreadsheetml/2009/9/main" objectType="GBox" noThreeD="1"/>
</file>

<file path=xl/ctrlProps/ctrlProp109.xml><?xml version="1.0" encoding="utf-8"?>
<formControlPr xmlns="http://schemas.microsoft.com/office/spreadsheetml/2009/9/main" objectType="GBox" noThreeD="1"/>
</file>

<file path=xl/ctrlProps/ctrlProp11.xml><?xml version="1.0" encoding="utf-8"?>
<formControlPr xmlns="http://schemas.microsoft.com/office/spreadsheetml/2009/9/main" objectType="GBox" noThreeD="1"/>
</file>

<file path=xl/ctrlProps/ctrlProp110.xml><?xml version="1.0" encoding="utf-8"?>
<formControlPr xmlns="http://schemas.microsoft.com/office/spreadsheetml/2009/9/main" objectType="GBox" noThreeD="1"/>
</file>

<file path=xl/ctrlProps/ctrlProp111.xml><?xml version="1.0" encoding="utf-8"?>
<formControlPr xmlns="http://schemas.microsoft.com/office/spreadsheetml/2009/9/main" objectType="GBox" noThreeD="1"/>
</file>

<file path=xl/ctrlProps/ctrlProp112.xml><?xml version="1.0" encoding="utf-8"?>
<formControlPr xmlns="http://schemas.microsoft.com/office/spreadsheetml/2009/9/main" objectType="GBox" noThreeD="1"/>
</file>

<file path=xl/ctrlProps/ctrlProp113.xml><?xml version="1.0" encoding="utf-8"?>
<formControlPr xmlns="http://schemas.microsoft.com/office/spreadsheetml/2009/9/main" objectType="GBox" noThreeD="1"/>
</file>

<file path=xl/ctrlProps/ctrlProp114.xml><?xml version="1.0" encoding="utf-8"?>
<formControlPr xmlns="http://schemas.microsoft.com/office/spreadsheetml/2009/9/main" objectType="GBox" noThreeD="1"/>
</file>

<file path=xl/ctrlProps/ctrlProp115.xml><?xml version="1.0" encoding="utf-8"?>
<formControlPr xmlns="http://schemas.microsoft.com/office/spreadsheetml/2009/9/main" objectType="GBox" noThreeD="1"/>
</file>

<file path=xl/ctrlProps/ctrlProp116.xml><?xml version="1.0" encoding="utf-8"?>
<formControlPr xmlns="http://schemas.microsoft.com/office/spreadsheetml/2009/9/main" objectType="GBox" noThreeD="1"/>
</file>

<file path=xl/ctrlProps/ctrlProp117.xml><?xml version="1.0" encoding="utf-8"?>
<formControlPr xmlns="http://schemas.microsoft.com/office/spreadsheetml/2009/9/main" objectType="GBox" noThreeD="1"/>
</file>

<file path=xl/ctrlProps/ctrlProp118.xml><?xml version="1.0" encoding="utf-8"?>
<formControlPr xmlns="http://schemas.microsoft.com/office/spreadsheetml/2009/9/main" objectType="GBox" noThreeD="1"/>
</file>

<file path=xl/ctrlProps/ctrlProp119.xml><?xml version="1.0" encoding="utf-8"?>
<formControlPr xmlns="http://schemas.microsoft.com/office/spreadsheetml/2009/9/main" objectType="GBox" noThreeD="1"/>
</file>

<file path=xl/ctrlProps/ctrlProp12.xml><?xml version="1.0" encoding="utf-8"?>
<formControlPr xmlns="http://schemas.microsoft.com/office/spreadsheetml/2009/9/main" objectType="GBox" noThreeD="1"/>
</file>

<file path=xl/ctrlProps/ctrlProp120.xml><?xml version="1.0" encoding="utf-8"?>
<formControlPr xmlns="http://schemas.microsoft.com/office/spreadsheetml/2009/9/main" objectType="GBox" noThreeD="1"/>
</file>

<file path=xl/ctrlProps/ctrlProp121.xml><?xml version="1.0" encoding="utf-8"?>
<formControlPr xmlns="http://schemas.microsoft.com/office/spreadsheetml/2009/9/main" objectType="GBox" noThreeD="1"/>
</file>

<file path=xl/ctrlProps/ctrlProp122.xml><?xml version="1.0" encoding="utf-8"?>
<formControlPr xmlns="http://schemas.microsoft.com/office/spreadsheetml/2009/9/main" objectType="GBox" noThreeD="1"/>
</file>

<file path=xl/ctrlProps/ctrlProp123.xml><?xml version="1.0" encoding="utf-8"?>
<formControlPr xmlns="http://schemas.microsoft.com/office/spreadsheetml/2009/9/main" objectType="GBox" noThreeD="1"/>
</file>

<file path=xl/ctrlProps/ctrlProp124.xml><?xml version="1.0" encoding="utf-8"?>
<formControlPr xmlns="http://schemas.microsoft.com/office/spreadsheetml/2009/9/main" objectType="GBox" noThreeD="1"/>
</file>

<file path=xl/ctrlProps/ctrlProp125.xml><?xml version="1.0" encoding="utf-8"?>
<formControlPr xmlns="http://schemas.microsoft.com/office/spreadsheetml/2009/9/main" objectType="GBox" noThreeD="1"/>
</file>

<file path=xl/ctrlProps/ctrlProp126.xml><?xml version="1.0" encoding="utf-8"?>
<formControlPr xmlns="http://schemas.microsoft.com/office/spreadsheetml/2009/9/main" objectType="GBox" noThreeD="1"/>
</file>

<file path=xl/ctrlProps/ctrlProp127.xml><?xml version="1.0" encoding="utf-8"?>
<formControlPr xmlns="http://schemas.microsoft.com/office/spreadsheetml/2009/9/main" objectType="GBox" noThreeD="1"/>
</file>

<file path=xl/ctrlProps/ctrlProp128.xml><?xml version="1.0" encoding="utf-8"?>
<formControlPr xmlns="http://schemas.microsoft.com/office/spreadsheetml/2009/9/main" objectType="GBox" noThreeD="1"/>
</file>

<file path=xl/ctrlProps/ctrlProp129.xml><?xml version="1.0" encoding="utf-8"?>
<formControlPr xmlns="http://schemas.microsoft.com/office/spreadsheetml/2009/9/main" objectType="GBox" noThreeD="1"/>
</file>

<file path=xl/ctrlProps/ctrlProp13.xml><?xml version="1.0" encoding="utf-8"?>
<formControlPr xmlns="http://schemas.microsoft.com/office/spreadsheetml/2009/9/main" objectType="GBox" noThreeD="1"/>
</file>

<file path=xl/ctrlProps/ctrlProp130.xml><?xml version="1.0" encoding="utf-8"?>
<formControlPr xmlns="http://schemas.microsoft.com/office/spreadsheetml/2009/9/main" objectType="GBox" noThreeD="1"/>
</file>

<file path=xl/ctrlProps/ctrlProp131.xml><?xml version="1.0" encoding="utf-8"?>
<formControlPr xmlns="http://schemas.microsoft.com/office/spreadsheetml/2009/9/main" objectType="GBox" noThreeD="1"/>
</file>

<file path=xl/ctrlProps/ctrlProp132.xml><?xml version="1.0" encoding="utf-8"?>
<formControlPr xmlns="http://schemas.microsoft.com/office/spreadsheetml/2009/9/main" objectType="GBox" noThreeD="1"/>
</file>

<file path=xl/ctrlProps/ctrlProp133.xml><?xml version="1.0" encoding="utf-8"?>
<formControlPr xmlns="http://schemas.microsoft.com/office/spreadsheetml/2009/9/main" objectType="GBox" noThreeD="1"/>
</file>

<file path=xl/ctrlProps/ctrlProp134.xml><?xml version="1.0" encoding="utf-8"?>
<formControlPr xmlns="http://schemas.microsoft.com/office/spreadsheetml/2009/9/main" objectType="GBox" noThreeD="1"/>
</file>

<file path=xl/ctrlProps/ctrlProp135.xml><?xml version="1.0" encoding="utf-8"?>
<formControlPr xmlns="http://schemas.microsoft.com/office/spreadsheetml/2009/9/main" objectType="GBox" noThreeD="1"/>
</file>

<file path=xl/ctrlProps/ctrlProp136.xml><?xml version="1.0" encoding="utf-8"?>
<formControlPr xmlns="http://schemas.microsoft.com/office/spreadsheetml/2009/9/main" objectType="GBox" noThreeD="1"/>
</file>

<file path=xl/ctrlProps/ctrlProp137.xml><?xml version="1.0" encoding="utf-8"?>
<formControlPr xmlns="http://schemas.microsoft.com/office/spreadsheetml/2009/9/main" objectType="GBox" noThreeD="1"/>
</file>

<file path=xl/ctrlProps/ctrlProp138.xml><?xml version="1.0" encoding="utf-8"?>
<formControlPr xmlns="http://schemas.microsoft.com/office/spreadsheetml/2009/9/main" objectType="GBox" noThreeD="1"/>
</file>

<file path=xl/ctrlProps/ctrlProp139.xml><?xml version="1.0" encoding="utf-8"?>
<formControlPr xmlns="http://schemas.microsoft.com/office/spreadsheetml/2009/9/main" objectType="GBox" noThreeD="1"/>
</file>

<file path=xl/ctrlProps/ctrlProp14.xml><?xml version="1.0" encoding="utf-8"?>
<formControlPr xmlns="http://schemas.microsoft.com/office/spreadsheetml/2009/9/main" objectType="GBox" noThreeD="1"/>
</file>

<file path=xl/ctrlProps/ctrlProp140.xml><?xml version="1.0" encoding="utf-8"?>
<formControlPr xmlns="http://schemas.microsoft.com/office/spreadsheetml/2009/9/main" objectType="GBox" noThreeD="1"/>
</file>

<file path=xl/ctrlProps/ctrlProp141.xml><?xml version="1.0" encoding="utf-8"?>
<formControlPr xmlns="http://schemas.microsoft.com/office/spreadsheetml/2009/9/main" objectType="GBox" noThreeD="1"/>
</file>

<file path=xl/ctrlProps/ctrlProp142.xml><?xml version="1.0" encoding="utf-8"?>
<formControlPr xmlns="http://schemas.microsoft.com/office/spreadsheetml/2009/9/main" objectType="GBox" noThreeD="1"/>
</file>

<file path=xl/ctrlProps/ctrlProp143.xml><?xml version="1.0" encoding="utf-8"?>
<formControlPr xmlns="http://schemas.microsoft.com/office/spreadsheetml/2009/9/main" objectType="GBox" noThreeD="1"/>
</file>

<file path=xl/ctrlProps/ctrlProp144.xml><?xml version="1.0" encoding="utf-8"?>
<formControlPr xmlns="http://schemas.microsoft.com/office/spreadsheetml/2009/9/main" objectType="GBox" noThreeD="1"/>
</file>

<file path=xl/ctrlProps/ctrlProp145.xml><?xml version="1.0" encoding="utf-8"?>
<formControlPr xmlns="http://schemas.microsoft.com/office/spreadsheetml/2009/9/main" objectType="GBox" noThreeD="1"/>
</file>

<file path=xl/ctrlProps/ctrlProp146.xml><?xml version="1.0" encoding="utf-8"?>
<formControlPr xmlns="http://schemas.microsoft.com/office/spreadsheetml/2009/9/main" objectType="GBox" noThreeD="1"/>
</file>

<file path=xl/ctrlProps/ctrlProp147.xml><?xml version="1.0" encoding="utf-8"?>
<formControlPr xmlns="http://schemas.microsoft.com/office/spreadsheetml/2009/9/main" objectType="GBox" noThreeD="1"/>
</file>

<file path=xl/ctrlProps/ctrlProp148.xml><?xml version="1.0" encoding="utf-8"?>
<formControlPr xmlns="http://schemas.microsoft.com/office/spreadsheetml/2009/9/main" objectType="GBox" noThreeD="1"/>
</file>

<file path=xl/ctrlProps/ctrlProp149.xml><?xml version="1.0" encoding="utf-8"?>
<formControlPr xmlns="http://schemas.microsoft.com/office/spreadsheetml/2009/9/main" objectType="GBox" noThreeD="1"/>
</file>

<file path=xl/ctrlProps/ctrlProp15.xml><?xml version="1.0" encoding="utf-8"?>
<formControlPr xmlns="http://schemas.microsoft.com/office/spreadsheetml/2009/9/main" objectType="GBox" noThreeD="1"/>
</file>

<file path=xl/ctrlProps/ctrlProp150.xml><?xml version="1.0" encoding="utf-8"?>
<formControlPr xmlns="http://schemas.microsoft.com/office/spreadsheetml/2009/9/main" objectType="GBox" noThreeD="1"/>
</file>

<file path=xl/ctrlProps/ctrlProp151.xml><?xml version="1.0" encoding="utf-8"?>
<formControlPr xmlns="http://schemas.microsoft.com/office/spreadsheetml/2009/9/main" objectType="GBox" noThreeD="1"/>
</file>

<file path=xl/ctrlProps/ctrlProp152.xml><?xml version="1.0" encoding="utf-8"?>
<formControlPr xmlns="http://schemas.microsoft.com/office/spreadsheetml/2009/9/main" objectType="GBox" noThreeD="1"/>
</file>

<file path=xl/ctrlProps/ctrlProp153.xml><?xml version="1.0" encoding="utf-8"?>
<formControlPr xmlns="http://schemas.microsoft.com/office/spreadsheetml/2009/9/main" objectType="GBox" noThreeD="1"/>
</file>

<file path=xl/ctrlProps/ctrlProp154.xml><?xml version="1.0" encoding="utf-8"?>
<formControlPr xmlns="http://schemas.microsoft.com/office/spreadsheetml/2009/9/main" objectType="GBox" noThreeD="1"/>
</file>

<file path=xl/ctrlProps/ctrlProp155.xml><?xml version="1.0" encoding="utf-8"?>
<formControlPr xmlns="http://schemas.microsoft.com/office/spreadsheetml/2009/9/main" objectType="GBox" noThreeD="1"/>
</file>

<file path=xl/ctrlProps/ctrlProp156.xml><?xml version="1.0" encoding="utf-8"?>
<formControlPr xmlns="http://schemas.microsoft.com/office/spreadsheetml/2009/9/main" objectType="GBox" noThreeD="1"/>
</file>

<file path=xl/ctrlProps/ctrlProp157.xml><?xml version="1.0" encoding="utf-8"?>
<formControlPr xmlns="http://schemas.microsoft.com/office/spreadsheetml/2009/9/main" objectType="GBox" noThreeD="1"/>
</file>

<file path=xl/ctrlProps/ctrlProp158.xml><?xml version="1.0" encoding="utf-8"?>
<formControlPr xmlns="http://schemas.microsoft.com/office/spreadsheetml/2009/9/main" objectType="GBox" noThreeD="1"/>
</file>

<file path=xl/ctrlProps/ctrlProp159.xml><?xml version="1.0" encoding="utf-8"?>
<formControlPr xmlns="http://schemas.microsoft.com/office/spreadsheetml/2009/9/main" objectType="GBox" noThreeD="1"/>
</file>

<file path=xl/ctrlProps/ctrlProp16.xml><?xml version="1.0" encoding="utf-8"?>
<formControlPr xmlns="http://schemas.microsoft.com/office/spreadsheetml/2009/9/main" objectType="GBox" noThreeD="1"/>
</file>

<file path=xl/ctrlProps/ctrlProp160.xml><?xml version="1.0" encoding="utf-8"?>
<formControlPr xmlns="http://schemas.microsoft.com/office/spreadsheetml/2009/9/main" objectType="GBox" noThreeD="1"/>
</file>

<file path=xl/ctrlProps/ctrlProp161.xml><?xml version="1.0" encoding="utf-8"?>
<formControlPr xmlns="http://schemas.microsoft.com/office/spreadsheetml/2009/9/main" objectType="GBox" noThreeD="1"/>
</file>

<file path=xl/ctrlProps/ctrlProp162.xml><?xml version="1.0" encoding="utf-8"?>
<formControlPr xmlns="http://schemas.microsoft.com/office/spreadsheetml/2009/9/main" objectType="GBox" noThreeD="1"/>
</file>

<file path=xl/ctrlProps/ctrlProp163.xml><?xml version="1.0" encoding="utf-8"?>
<formControlPr xmlns="http://schemas.microsoft.com/office/spreadsheetml/2009/9/main" objectType="GBox" noThreeD="1"/>
</file>

<file path=xl/ctrlProps/ctrlProp164.xml><?xml version="1.0" encoding="utf-8"?>
<formControlPr xmlns="http://schemas.microsoft.com/office/spreadsheetml/2009/9/main" objectType="GBox" noThreeD="1"/>
</file>

<file path=xl/ctrlProps/ctrlProp165.xml><?xml version="1.0" encoding="utf-8"?>
<formControlPr xmlns="http://schemas.microsoft.com/office/spreadsheetml/2009/9/main" objectType="GBox" noThreeD="1"/>
</file>

<file path=xl/ctrlProps/ctrlProp166.xml><?xml version="1.0" encoding="utf-8"?>
<formControlPr xmlns="http://schemas.microsoft.com/office/spreadsheetml/2009/9/main" objectType="GBox" noThreeD="1"/>
</file>

<file path=xl/ctrlProps/ctrlProp167.xml><?xml version="1.0" encoding="utf-8"?>
<formControlPr xmlns="http://schemas.microsoft.com/office/spreadsheetml/2009/9/main" objectType="GBox" noThreeD="1"/>
</file>

<file path=xl/ctrlProps/ctrlProp168.xml><?xml version="1.0" encoding="utf-8"?>
<formControlPr xmlns="http://schemas.microsoft.com/office/spreadsheetml/2009/9/main" objectType="GBox" noThreeD="1"/>
</file>

<file path=xl/ctrlProps/ctrlProp169.xml><?xml version="1.0" encoding="utf-8"?>
<formControlPr xmlns="http://schemas.microsoft.com/office/spreadsheetml/2009/9/main" objectType="GBox" noThreeD="1"/>
</file>

<file path=xl/ctrlProps/ctrlProp17.xml><?xml version="1.0" encoding="utf-8"?>
<formControlPr xmlns="http://schemas.microsoft.com/office/spreadsheetml/2009/9/main" objectType="GBox" noThreeD="1"/>
</file>

<file path=xl/ctrlProps/ctrlProp170.xml><?xml version="1.0" encoding="utf-8"?>
<formControlPr xmlns="http://schemas.microsoft.com/office/spreadsheetml/2009/9/main" objectType="GBox" noThreeD="1"/>
</file>

<file path=xl/ctrlProps/ctrlProp171.xml><?xml version="1.0" encoding="utf-8"?>
<formControlPr xmlns="http://schemas.microsoft.com/office/spreadsheetml/2009/9/main" objectType="GBox" noThreeD="1"/>
</file>

<file path=xl/ctrlProps/ctrlProp172.xml><?xml version="1.0" encoding="utf-8"?>
<formControlPr xmlns="http://schemas.microsoft.com/office/spreadsheetml/2009/9/main" objectType="GBox" noThreeD="1"/>
</file>

<file path=xl/ctrlProps/ctrlProp173.xml><?xml version="1.0" encoding="utf-8"?>
<formControlPr xmlns="http://schemas.microsoft.com/office/spreadsheetml/2009/9/main" objectType="GBox" noThreeD="1"/>
</file>

<file path=xl/ctrlProps/ctrlProp174.xml><?xml version="1.0" encoding="utf-8"?>
<formControlPr xmlns="http://schemas.microsoft.com/office/spreadsheetml/2009/9/main" objectType="GBox" noThreeD="1"/>
</file>

<file path=xl/ctrlProps/ctrlProp175.xml><?xml version="1.0" encoding="utf-8"?>
<formControlPr xmlns="http://schemas.microsoft.com/office/spreadsheetml/2009/9/main" objectType="GBox" noThreeD="1"/>
</file>

<file path=xl/ctrlProps/ctrlProp176.xml><?xml version="1.0" encoding="utf-8"?>
<formControlPr xmlns="http://schemas.microsoft.com/office/spreadsheetml/2009/9/main" objectType="GBox" noThreeD="1"/>
</file>

<file path=xl/ctrlProps/ctrlProp177.xml><?xml version="1.0" encoding="utf-8"?>
<formControlPr xmlns="http://schemas.microsoft.com/office/spreadsheetml/2009/9/main" objectType="GBox" noThreeD="1"/>
</file>

<file path=xl/ctrlProps/ctrlProp178.xml><?xml version="1.0" encoding="utf-8"?>
<formControlPr xmlns="http://schemas.microsoft.com/office/spreadsheetml/2009/9/main" objectType="GBox" noThreeD="1"/>
</file>

<file path=xl/ctrlProps/ctrlProp179.xml><?xml version="1.0" encoding="utf-8"?>
<formControlPr xmlns="http://schemas.microsoft.com/office/spreadsheetml/2009/9/main" objectType="GBox" noThreeD="1"/>
</file>

<file path=xl/ctrlProps/ctrlProp18.xml><?xml version="1.0" encoding="utf-8"?>
<formControlPr xmlns="http://schemas.microsoft.com/office/spreadsheetml/2009/9/main" objectType="GBox" noThreeD="1"/>
</file>

<file path=xl/ctrlProps/ctrlProp180.xml><?xml version="1.0" encoding="utf-8"?>
<formControlPr xmlns="http://schemas.microsoft.com/office/spreadsheetml/2009/9/main" objectType="GBox" noThreeD="1"/>
</file>

<file path=xl/ctrlProps/ctrlProp181.xml><?xml version="1.0" encoding="utf-8"?>
<formControlPr xmlns="http://schemas.microsoft.com/office/spreadsheetml/2009/9/main" objectType="GBox" noThreeD="1"/>
</file>

<file path=xl/ctrlProps/ctrlProp182.xml><?xml version="1.0" encoding="utf-8"?>
<formControlPr xmlns="http://schemas.microsoft.com/office/spreadsheetml/2009/9/main" objectType="GBox" noThreeD="1"/>
</file>

<file path=xl/ctrlProps/ctrlProp183.xml><?xml version="1.0" encoding="utf-8"?>
<formControlPr xmlns="http://schemas.microsoft.com/office/spreadsheetml/2009/9/main" objectType="GBox" noThreeD="1"/>
</file>

<file path=xl/ctrlProps/ctrlProp184.xml><?xml version="1.0" encoding="utf-8"?>
<formControlPr xmlns="http://schemas.microsoft.com/office/spreadsheetml/2009/9/main" objectType="GBox" noThreeD="1"/>
</file>

<file path=xl/ctrlProps/ctrlProp185.xml><?xml version="1.0" encoding="utf-8"?>
<formControlPr xmlns="http://schemas.microsoft.com/office/spreadsheetml/2009/9/main" objectType="GBox" noThreeD="1"/>
</file>

<file path=xl/ctrlProps/ctrlProp186.xml><?xml version="1.0" encoding="utf-8"?>
<formControlPr xmlns="http://schemas.microsoft.com/office/spreadsheetml/2009/9/main" objectType="GBox" noThreeD="1"/>
</file>

<file path=xl/ctrlProps/ctrlProp187.xml><?xml version="1.0" encoding="utf-8"?>
<formControlPr xmlns="http://schemas.microsoft.com/office/spreadsheetml/2009/9/main" objectType="GBox" noThreeD="1"/>
</file>

<file path=xl/ctrlProps/ctrlProp188.xml><?xml version="1.0" encoding="utf-8"?>
<formControlPr xmlns="http://schemas.microsoft.com/office/spreadsheetml/2009/9/main" objectType="GBox" noThreeD="1"/>
</file>

<file path=xl/ctrlProps/ctrlProp189.xml><?xml version="1.0" encoding="utf-8"?>
<formControlPr xmlns="http://schemas.microsoft.com/office/spreadsheetml/2009/9/main" objectType="GBox" noThreeD="1"/>
</file>

<file path=xl/ctrlProps/ctrlProp19.xml><?xml version="1.0" encoding="utf-8"?>
<formControlPr xmlns="http://schemas.microsoft.com/office/spreadsheetml/2009/9/main" objectType="GBox" noThreeD="1"/>
</file>

<file path=xl/ctrlProps/ctrlProp190.xml><?xml version="1.0" encoding="utf-8"?>
<formControlPr xmlns="http://schemas.microsoft.com/office/spreadsheetml/2009/9/main" objectType="GBox" noThreeD="1"/>
</file>

<file path=xl/ctrlProps/ctrlProp191.xml><?xml version="1.0" encoding="utf-8"?>
<formControlPr xmlns="http://schemas.microsoft.com/office/spreadsheetml/2009/9/main" objectType="GBox" noThreeD="1"/>
</file>

<file path=xl/ctrlProps/ctrlProp192.xml><?xml version="1.0" encoding="utf-8"?>
<formControlPr xmlns="http://schemas.microsoft.com/office/spreadsheetml/2009/9/main" objectType="GBox" noThreeD="1"/>
</file>

<file path=xl/ctrlProps/ctrlProp193.xml><?xml version="1.0" encoding="utf-8"?>
<formControlPr xmlns="http://schemas.microsoft.com/office/spreadsheetml/2009/9/main" objectType="GBox" noThreeD="1"/>
</file>

<file path=xl/ctrlProps/ctrlProp194.xml><?xml version="1.0" encoding="utf-8"?>
<formControlPr xmlns="http://schemas.microsoft.com/office/spreadsheetml/2009/9/main" objectType="GBox" noThreeD="1"/>
</file>

<file path=xl/ctrlProps/ctrlProp195.xml><?xml version="1.0" encoding="utf-8"?>
<formControlPr xmlns="http://schemas.microsoft.com/office/spreadsheetml/2009/9/main" objectType="GBox" noThreeD="1"/>
</file>

<file path=xl/ctrlProps/ctrlProp196.xml><?xml version="1.0" encoding="utf-8"?>
<formControlPr xmlns="http://schemas.microsoft.com/office/spreadsheetml/2009/9/main" objectType="GBox" noThreeD="1"/>
</file>

<file path=xl/ctrlProps/ctrlProp197.xml><?xml version="1.0" encoding="utf-8"?>
<formControlPr xmlns="http://schemas.microsoft.com/office/spreadsheetml/2009/9/main" objectType="GBox" noThreeD="1"/>
</file>

<file path=xl/ctrlProps/ctrlProp198.xml><?xml version="1.0" encoding="utf-8"?>
<formControlPr xmlns="http://schemas.microsoft.com/office/spreadsheetml/2009/9/main" objectType="GBox" noThreeD="1"/>
</file>

<file path=xl/ctrlProps/ctrlProp199.xml><?xml version="1.0" encoding="utf-8"?>
<formControlPr xmlns="http://schemas.microsoft.com/office/spreadsheetml/2009/9/main" objectType="GBox" noThreeD="1"/>
</file>

<file path=xl/ctrlProps/ctrlProp2.xml><?xml version="1.0" encoding="utf-8"?>
<formControlPr xmlns="http://schemas.microsoft.com/office/spreadsheetml/2009/9/main" objectType="GBox" noThreeD="1"/>
</file>

<file path=xl/ctrlProps/ctrlProp20.xml><?xml version="1.0" encoding="utf-8"?>
<formControlPr xmlns="http://schemas.microsoft.com/office/spreadsheetml/2009/9/main" objectType="GBox" noThreeD="1"/>
</file>

<file path=xl/ctrlProps/ctrlProp200.xml><?xml version="1.0" encoding="utf-8"?>
<formControlPr xmlns="http://schemas.microsoft.com/office/spreadsheetml/2009/9/main" objectType="GBox" noThreeD="1"/>
</file>

<file path=xl/ctrlProps/ctrlProp201.xml><?xml version="1.0" encoding="utf-8"?>
<formControlPr xmlns="http://schemas.microsoft.com/office/spreadsheetml/2009/9/main" objectType="GBox" noThreeD="1"/>
</file>

<file path=xl/ctrlProps/ctrlProp202.xml><?xml version="1.0" encoding="utf-8"?>
<formControlPr xmlns="http://schemas.microsoft.com/office/spreadsheetml/2009/9/main" objectType="GBox" noThreeD="1"/>
</file>

<file path=xl/ctrlProps/ctrlProp203.xml><?xml version="1.0" encoding="utf-8"?>
<formControlPr xmlns="http://schemas.microsoft.com/office/spreadsheetml/2009/9/main" objectType="GBox" noThreeD="1"/>
</file>

<file path=xl/ctrlProps/ctrlProp204.xml><?xml version="1.0" encoding="utf-8"?>
<formControlPr xmlns="http://schemas.microsoft.com/office/spreadsheetml/2009/9/main" objectType="GBox" noThreeD="1"/>
</file>

<file path=xl/ctrlProps/ctrlProp205.xml><?xml version="1.0" encoding="utf-8"?>
<formControlPr xmlns="http://schemas.microsoft.com/office/spreadsheetml/2009/9/main" objectType="GBox" noThreeD="1"/>
</file>

<file path=xl/ctrlProps/ctrlProp206.xml><?xml version="1.0" encoding="utf-8"?>
<formControlPr xmlns="http://schemas.microsoft.com/office/spreadsheetml/2009/9/main" objectType="GBox" noThreeD="1"/>
</file>

<file path=xl/ctrlProps/ctrlProp207.xml><?xml version="1.0" encoding="utf-8"?>
<formControlPr xmlns="http://schemas.microsoft.com/office/spreadsheetml/2009/9/main" objectType="GBox" noThreeD="1"/>
</file>

<file path=xl/ctrlProps/ctrlProp208.xml><?xml version="1.0" encoding="utf-8"?>
<formControlPr xmlns="http://schemas.microsoft.com/office/spreadsheetml/2009/9/main" objectType="GBox" noThreeD="1"/>
</file>

<file path=xl/ctrlProps/ctrlProp209.xml><?xml version="1.0" encoding="utf-8"?>
<formControlPr xmlns="http://schemas.microsoft.com/office/spreadsheetml/2009/9/main" objectType="GBox" noThreeD="1"/>
</file>

<file path=xl/ctrlProps/ctrlProp21.xml><?xml version="1.0" encoding="utf-8"?>
<formControlPr xmlns="http://schemas.microsoft.com/office/spreadsheetml/2009/9/main" objectType="GBox" noThreeD="1"/>
</file>

<file path=xl/ctrlProps/ctrlProp210.xml><?xml version="1.0" encoding="utf-8"?>
<formControlPr xmlns="http://schemas.microsoft.com/office/spreadsheetml/2009/9/main" objectType="GBox" noThreeD="1"/>
</file>

<file path=xl/ctrlProps/ctrlProp211.xml><?xml version="1.0" encoding="utf-8"?>
<formControlPr xmlns="http://schemas.microsoft.com/office/spreadsheetml/2009/9/main" objectType="GBox" noThreeD="1"/>
</file>

<file path=xl/ctrlProps/ctrlProp212.xml><?xml version="1.0" encoding="utf-8"?>
<formControlPr xmlns="http://schemas.microsoft.com/office/spreadsheetml/2009/9/main" objectType="GBox" noThreeD="1"/>
</file>

<file path=xl/ctrlProps/ctrlProp213.xml><?xml version="1.0" encoding="utf-8"?>
<formControlPr xmlns="http://schemas.microsoft.com/office/spreadsheetml/2009/9/main" objectType="GBox" noThreeD="1"/>
</file>

<file path=xl/ctrlProps/ctrlProp214.xml><?xml version="1.0" encoding="utf-8"?>
<formControlPr xmlns="http://schemas.microsoft.com/office/spreadsheetml/2009/9/main" objectType="GBox" noThreeD="1"/>
</file>

<file path=xl/ctrlProps/ctrlProp215.xml><?xml version="1.0" encoding="utf-8"?>
<formControlPr xmlns="http://schemas.microsoft.com/office/spreadsheetml/2009/9/main" objectType="GBox" noThreeD="1"/>
</file>

<file path=xl/ctrlProps/ctrlProp216.xml><?xml version="1.0" encoding="utf-8"?>
<formControlPr xmlns="http://schemas.microsoft.com/office/spreadsheetml/2009/9/main" objectType="GBox" noThreeD="1"/>
</file>

<file path=xl/ctrlProps/ctrlProp217.xml><?xml version="1.0" encoding="utf-8"?>
<formControlPr xmlns="http://schemas.microsoft.com/office/spreadsheetml/2009/9/main" objectType="GBox" noThreeD="1"/>
</file>

<file path=xl/ctrlProps/ctrlProp218.xml><?xml version="1.0" encoding="utf-8"?>
<formControlPr xmlns="http://schemas.microsoft.com/office/spreadsheetml/2009/9/main" objectType="GBox" noThreeD="1"/>
</file>

<file path=xl/ctrlProps/ctrlProp219.xml><?xml version="1.0" encoding="utf-8"?>
<formControlPr xmlns="http://schemas.microsoft.com/office/spreadsheetml/2009/9/main" objectType="GBox" noThreeD="1"/>
</file>

<file path=xl/ctrlProps/ctrlProp22.xml><?xml version="1.0" encoding="utf-8"?>
<formControlPr xmlns="http://schemas.microsoft.com/office/spreadsheetml/2009/9/main" objectType="GBox" noThreeD="1"/>
</file>

<file path=xl/ctrlProps/ctrlProp220.xml><?xml version="1.0" encoding="utf-8"?>
<formControlPr xmlns="http://schemas.microsoft.com/office/spreadsheetml/2009/9/main" objectType="GBox" noThreeD="1"/>
</file>

<file path=xl/ctrlProps/ctrlProp221.xml><?xml version="1.0" encoding="utf-8"?>
<formControlPr xmlns="http://schemas.microsoft.com/office/spreadsheetml/2009/9/main" objectType="GBox" noThreeD="1"/>
</file>

<file path=xl/ctrlProps/ctrlProp222.xml><?xml version="1.0" encoding="utf-8"?>
<formControlPr xmlns="http://schemas.microsoft.com/office/spreadsheetml/2009/9/main" objectType="GBox" noThreeD="1"/>
</file>

<file path=xl/ctrlProps/ctrlProp223.xml><?xml version="1.0" encoding="utf-8"?>
<formControlPr xmlns="http://schemas.microsoft.com/office/spreadsheetml/2009/9/main" objectType="GBox" noThreeD="1"/>
</file>

<file path=xl/ctrlProps/ctrlProp224.xml><?xml version="1.0" encoding="utf-8"?>
<formControlPr xmlns="http://schemas.microsoft.com/office/spreadsheetml/2009/9/main" objectType="GBox" noThreeD="1"/>
</file>

<file path=xl/ctrlProps/ctrlProp225.xml><?xml version="1.0" encoding="utf-8"?>
<formControlPr xmlns="http://schemas.microsoft.com/office/spreadsheetml/2009/9/main" objectType="GBox" noThreeD="1"/>
</file>

<file path=xl/ctrlProps/ctrlProp226.xml><?xml version="1.0" encoding="utf-8"?>
<formControlPr xmlns="http://schemas.microsoft.com/office/spreadsheetml/2009/9/main" objectType="GBox" noThreeD="1"/>
</file>

<file path=xl/ctrlProps/ctrlProp227.xml><?xml version="1.0" encoding="utf-8"?>
<formControlPr xmlns="http://schemas.microsoft.com/office/spreadsheetml/2009/9/main" objectType="GBox" noThreeD="1"/>
</file>

<file path=xl/ctrlProps/ctrlProp228.xml><?xml version="1.0" encoding="utf-8"?>
<formControlPr xmlns="http://schemas.microsoft.com/office/spreadsheetml/2009/9/main" objectType="GBox" noThreeD="1"/>
</file>

<file path=xl/ctrlProps/ctrlProp229.xml><?xml version="1.0" encoding="utf-8"?>
<formControlPr xmlns="http://schemas.microsoft.com/office/spreadsheetml/2009/9/main" objectType="GBox" noThreeD="1"/>
</file>

<file path=xl/ctrlProps/ctrlProp23.xml><?xml version="1.0" encoding="utf-8"?>
<formControlPr xmlns="http://schemas.microsoft.com/office/spreadsheetml/2009/9/main" objectType="GBox" noThreeD="1"/>
</file>

<file path=xl/ctrlProps/ctrlProp230.xml><?xml version="1.0" encoding="utf-8"?>
<formControlPr xmlns="http://schemas.microsoft.com/office/spreadsheetml/2009/9/main" objectType="GBox" noThreeD="1"/>
</file>

<file path=xl/ctrlProps/ctrlProp231.xml><?xml version="1.0" encoding="utf-8"?>
<formControlPr xmlns="http://schemas.microsoft.com/office/spreadsheetml/2009/9/main" objectType="GBox" noThreeD="1"/>
</file>

<file path=xl/ctrlProps/ctrlProp232.xml><?xml version="1.0" encoding="utf-8"?>
<formControlPr xmlns="http://schemas.microsoft.com/office/spreadsheetml/2009/9/main" objectType="GBox" noThreeD="1"/>
</file>

<file path=xl/ctrlProps/ctrlProp233.xml><?xml version="1.0" encoding="utf-8"?>
<formControlPr xmlns="http://schemas.microsoft.com/office/spreadsheetml/2009/9/main" objectType="GBox" noThreeD="1"/>
</file>

<file path=xl/ctrlProps/ctrlProp234.xml><?xml version="1.0" encoding="utf-8"?>
<formControlPr xmlns="http://schemas.microsoft.com/office/spreadsheetml/2009/9/main" objectType="GBox" noThreeD="1"/>
</file>

<file path=xl/ctrlProps/ctrlProp235.xml><?xml version="1.0" encoding="utf-8"?>
<formControlPr xmlns="http://schemas.microsoft.com/office/spreadsheetml/2009/9/main" objectType="GBox" noThreeD="1"/>
</file>

<file path=xl/ctrlProps/ctrlProp236.xml><?xml version="1.0" encoding="utf-8"?>
<formControlPr xmlns="http://schemas.microsoft.com/office/spreadsheetml/2009/9/main" objectType="GBox" noThreeD="1"/>
</file>

<file path=xl/ctrlProps/ctrlProp237.xml><?xml version="1.0" encoding="utf-8"?>
<formControlPr xmlns="http://schemas.microsoft.com/office/spreadsheetml/2009/9/main" objectType="GBox" noThreeD="1"/>
</file>

<file path=xl/ctrlProps/ctrlProp238.xml><?xml version="1.0" encoding="utf-8"?>
<formControlPr xmlns="http://schemas.microsoft.com/office/spreadsheetml/2009/9/main" objectType="GBox" noThreeD="1"/>
</file>

<file path=xl/ctrlProps/ctrlProp239.xml><?xml version="1.0" encoding="utf-8"?>
<formControlPr xmlns="http://schemas.microsoft.com/office/spreadsheetml/2009/9/main" objectType="GBox" noThreeD="1"/>
</file>

<file path=xl/ctrlProps/ctrlProp24.xml><?xml version="1.0" encoding="utf-8"?>
<formControlPr xmlns="http://schemas.microsoft.com/office/spreadsheetml/2009/9/main" objectType="GBox" noThreeD="1"/>
</file>

<file path=xl/ctrlProps/ctrlProp240.xml><?xml version="1.0" encoding="utf-8"?>
<formControlPr xmlns="http://schemas.microsoft.com/office/spreadsheetml/2009/9/main" objectType="GBox" noThreeD="1"/>
</file>

<file path=xl/ctrlProps/ctrlProp241.xml><?xml version="1.0" encoding="utf-8"?>
<formControlPr xmlns="http://schemas.microsoft.com/office/spreadsheetml/2009/9/main" objectType="GBox" noThreeD="1"/>
</file>

<file path=xl/ctrlProps/ctrlProp242.xml><?xml version="1.0" encoding="utf-8"?>
<formControlPr xmlns="http://schemas.microsoft.com/office/spreadsheetml/2009/9/main" objectType="GBox" noThreeD="1"/>
</file>

<file path=xl/ctrlProps/ctrlProp243.xml><?xml version="1.0" encoding="utf-8"?>
<formControlPr xmlns="http://schemas.microsoft.com/office/spreadsheetml/2009/9/main" objectType="GBox" noThreeD="1"/>
</file>

<file path=xl/ctrlProps/ctrlProp244.xml><?xml version="1.0" encoding="utf-8"?>
<formControlPr xmlns="http://schemas.microsoft.com/office/spreadsheetml/2009/9/main" objectType="GBox" noThreeD="1"/>
</file>

<file path=xl/ctrlProps/ctrlProp245.xml><?xml version="1.0" encoding="utf-8"?>
<formControlPr xmlns="http://schemas.microsoft.com/office/spreadsheetml/2009/9/main" objectType="GBox" noThreeD="1"/>
</file>

<file path=xl/ctrlProps/ctrlProp246.xml><?xml version="1.0" encoding="utf-8"?>
<formControlPr xmlns="http://schemas.microsoft.com/office/spreadsheetml/2009/9/main" objectType="GBox" noThreeD="1"/>
</file>

<file path=xl/ctrlProps/ctrlProp247.xml><?xml version="1.0" encoding="utf-8"?>
<formControlPr xmlns="http://schemas.microsoft.com/office/spreadsheetml/2009/9/main" objectType="GBox" noThreeD="1"/>
</file>

<file path=xl/ctrlProps/ctrlProp248.xml><?xml version="1.0" encoding="utf-8"?>
<formControlPr xmlns="http://schemas.microsoft.com/office/spreadsheetml/2009/9/main" objectType="GBox" noThreeD="1"/>
</file>

<file path=xl/ctrlProps/ctrlProp249.xml><?xml version="1.0" encoding="utf-8"?>
<formControlPr xmlns="http://schemas.microsoft.com/office/spreadsheetml/2009/9/main" objectType="GBox" noThreeD="1"/>
</file>

<file path=xl/ctrlProps/ctrlProp25.xml><?xml version="1.0" encoding="utf-8"?>
<formControlPr xmlns="http://schemas.microsoft.com/office/spreadsheetml/2009/9/main" objectType="GBox" noThreeD="1"/>
</file>

<file path=xl/ctrlProps/ctrlProp250.xml><?xml version="1.0" encoding="utf-8"?>
<formControlPr xmlns="http://schemas.microsoft.com/office/spreadsheetml/2009/9/main" objectType="GBox" noThreeD="1"/>
</file>

<file path=xl/ctrlProps/ctrlProp251.xml><?xml version="1.0" encoding="utf-8"?>
<formControlPr xmlns="http://schemas.microsoft.com/office/spreadsheetml/2009/9/main" objectType="GBox" noThreeD="1"/>
</file>

<file path=xl/ctrlProps/ctrlProp252.xml><?xml version="1.0" encoding="utf-8"?>
<formControlPr xmlns="http://schemas.microsoft.com/office/spreadsheetml/2009/9/main" objectType="GBox" noThreeD="1"/>
</file>

<file path=xl/ctrlProps/ctrlProp253.xml><?xml version="1.0" encoding="utf-8"?>
<formControlPr xmlns="http://schemas.microsoft.com/office/spreadsheetml/2009/9/main" objectType="GBox" noThreeD="1"/>
</file>

<file path=xl/ctrlProps/ctrlProp254.xml><?xml version="1.0" encoding="utf-8"?>
<formControlPr xmlns="http://schemas.microsoft.com/office/spreadsheetml/2009/9/main" objectType="GBox" noThreeD="1"/>
</file>

<file path=xl/ctrlProps/ctrlProp255.xml><?xml version="1.0" encoding="utf-8"?>
<formControlPr xmlns="http://schemas.microsoft.com/office/spreadsheetml/2009/9/main" objectType="GBox" noThreeD="1"/>
</file>

<file path=xl/ctrlProps/ctrlProp256.xml><?xml version="1.0" encoding="utf-8"?>
<formControlPr xmlns="http://schemas.microsoft.com/office/spreadsheetml/2009/9/main" objectType="GBox" noThreeD="1"/>
</file>

<file path=xl/ctrlProps/ctrlProp257.xml><?xml version="1.0" encoding="utf-8"?>
<formControlPr xmlns="http://schemas.microsoft.com/office/spreadsheetml/2009/9/main" objectType="GBox" noThreeD="1"/>
</file>

<file path=xl/ctrlProps/ctrlProp258.xml><?xml version="1.0" encoding="utf-8"?>
<formControlPr xmlns="http://schemas.microsoft.com/office/spreadsheetml/2009/9/main" objectType="GBox" noThreeD="1"/>
</file>

<file path=xl/ctrlProps/ctrlProp259.xml><?xml version="1.0" encoding="utf-8"?>
<formControlPr xmlns="http://schemas.microsoft.com/office/spreadsheetml/2009/9/main" objectType="GBox" noThreeD="1"/>
</file>

<file path=xl/ctrlProps/ctrlProp26.xml><?xml version="1.0" encoding="utf-8"?>
<formControlPr xmlns="http://schemas.microsoft.com/office/spreadsheetml/2009/9/main" objectType="GBox" noThreeD="1"/>
</file>

<file path=xl/ctrlProps/ctrlProp260.xml><?xml version="1.0" encoding="utf-8"?>
<formControlPr xmlns="http://schemas.microsoft.com/office/spreadsheetml/2009/9/main" objectType="GBox" noThreeD="1"/>
</file>

<file path=xl/ctrlProps/ctrlProp261.xml><?xml version="1.0" encoding="utf-8"?>
<formControlPr xmlns="http://schemas.microsoft.com/office/spreadsheetml/2009/9/main" objectType="GBox" noThreeD="1"/>
</file>

<file path=xl/ctrlProps/ctrlProp262.xml><?xml version="1.0" encoding="utf-8"?>
<formControlPr xmlns="http://schemas.microsoft.com/office/spreadsheetml/2009/9/main" objectType="GBox" noThreeD="1"/>
</file>

<file path=xl/ctrlProps/ctrlProp263.xml><?xml version="1.0" encoding="utf-8"?>
<formControlPr xmlns="http://schemas.microsoft.com/office/spreadsheetml/2009/9/main" objectType="GBox" noThreeD="1"/>
</file>

<file path=xl/ctrlProps/ctrlProp264.xml><?xml version="1.0" encoding="utf-8"?>
<formControlPr xmlns="http://schemas.microsoft.com/office/spreadsheetml/2009/9/main" objectType="GBox" noThreeD="1"/>
</file>

<file path=xl/ctrlProps/ctrlProp265.xml><?xml version="1.0" encoding="utf-8"?>
<formControlPr xmlns="http://schemas.microsoft.com/office/spreadsheetml/2009/9/main" objectType="GBox" noThreeD="1"/>
</file>

<file path=xl/ctrlProps/ctrlProp266.xml><?xml version="1.0" encoding="utf-8"?>
<formControlPr xmlns="http://schemas.microsoft.com/office/spreadsheetml/2009/9/main" objectType="GBox" noThreeD="1"/>
</file>

<file path=xl/ctrlProps/ctrlProp267.xml><?xml version="1.0" encoding="utf-8"?>
<formControlPr xmlns="http://schemas.microsoft.com/office/spreadsheetml/2009/9/main" objectType="GBox" noThreeD="1"/>
</file>

<file path=xl/ctrlProps/ctrlProp268.xml><?xml version="1.0" encoding="utf-8"?>
<formControlPr xmlns="http://schemas.microsoft.com/office/spreadsheetml/2009/9/main" objectType="GBox" noThreeD="1"/>
</file>

<file path=xl/ctrlProps/ctrlProp269.xml><?xml version="1.0" encoding="utf-8"?>
<formControlPr xmlns="http://schemas.microsoft.com/office/spreadsheetml/2009/9/main" objectType="GBox" noThreeD="1"/>
</file>

<file path=xl/ctrlProps/ctrlProp27.xml><?xml version="1.0" encoding="utf-8"?>
<formControlPr xmlns="http://schemas.microsoft.com/office/spreadsheetml/2009/9/main" objectType="GBox" noThreeD="1"/>
</file>

<file path=xl/ctrlProps/ctrlProp270.xml><?xml version="1.0" encoding="utf-8"?>
<formControlPr xmlns="http://schemas.microsoft.com/office/spreadsheetml/2009/9/main" objectType="GBox" noThreeD="1"/>
</file>

<file path=xl/ctrlProps/ctrlProp271.xml><?xml version="1.0" encoding="utf-8"?>
<formControlPr xmlns="http://schemas.microsoft.com/office/spreadsheetml/2009/9/main" objectType="GBox" noThreeD="1"/>
</file>

<file path=xl/ctrlProps/ctrlProp272.xml><?xml version="1.0" encoding="utf-8"?>
<formControlPr xmlns="http://schemas.microsoft.com/office/spreadsheetml/2009/9/main" objectType="GBox" noThreeD="1"/>
</file>

<file path=xl/ctrlProps/ctrlProp273.xml><?xml version="1.0" encoding="utf-8"?>
<formControlPr xmlns="http://schemas.microsoft.com/office/spreadsheetml/2009/9/main" objectType="GBox" noThreeD="1"/>
</file>

<file path=xl/ctrlProps/ctrlProp274.xml><?xml version="1.0" encoding="utf-8"?>
<formControlPr xmlns="http://schemas.microsoft.com/office/spreadsheetml/2009/9/main" objectType="GBox" noThreeD="1"/>
</file>

<file path=xl/ctrlProps/ctrlProp275.xml><?xml version="1.0" encoding="utf-8"?>
<formControlPr xmlns="http://schemas.microsoft.com/office/spreadsheetml/2009/9/main" objectType="GBox" noThreeD="1"/>
</file>

<file path=xl/ctrlProps/ctrlProp276.xml><?xml version="1.0" encoding="utf-8"?>
<formControlPr xmlns="http://schemas.microsoft.com/office/spreadsheetml/2009/9/main" objectType="GBox" noThreeD="1"/>
</file>

<file path=xl/ctrlProps/ctrlProp277.xml><?xml version="1.0" encoding="utf-8"?>
<formControlPr xmlns="http://schemas.microsoft.com/office/spreadsheetml/2009/9/main" objectType="GBox"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GBox" noThreeD="1"/>
</file>

<file path=xl/ctrlProps/ctrlProp28.xml><?xml version="1.0" encoding="utf-8"?>
<formControlPr xmlns="http://schemas.microsoft.com/office/spreadsheetml/2009/9/main" objectType="GBox" noThreeD="1"/>
</file>

<file path=xl/ctrlProps/ctrlProp280.xml><?xml version="1.0" encoding="utf-8"?>
<formControlPr xmlns="http://schemas.microsoft.com/office/spreadsheetml/2009/9/main" objectType="GBox" noThreeD="1"/>
</file>

<file path=xl/ctrlProps/ctrlProp281.xml><?xml version="1.0" encoding="utf-8"?>
<formControlPr xmlns="http://schemas.microsoft.com/office/spreadsheetml/2009/9/main" objectType="GBox" noThreeD="1"/>
</file>

<file path=xl/ctrlProps/ctrlProp282.xml><?xml version="1.0" encoding="utf-8"?>
<formControlPr xmlns="http://schemas.microsoft.com/office/spreadsheetml/2009/9/main" objectType="GBox" noThreeD="1"/>
</file>

<file path=xl/ctrlProps/ctrlProp283.xml><?xml version="1.0" encoding="utf-8"?>
<formControlPr xmlns="http://schemas.microsoft.com/office/spreadsheetml/2009/9/main" objectType="GBox" noThreeD="1"/>
</file>

<file path=xl/ctrlProps/ctrlProp284.xml><?xml version="1.0" encoding="utf-8"?>
<formControlPr xmlns="http://schemas.microsoft.com/office/spreadsheetml/2009/9/main" objectType="GBox" noThreeD="1"/>
</file>

<file path=xl/ctrlProps/ctrlProp285.xml><?xml version="1.0" encoding="utf-8"?>
<formControlPr xmlns="http://schemas.microsoft.com/office/spreadsheetml/2009/9/main" objectType="GBox" noThreeD="1"/>
</file>

<file path=xl/ctrlProps/ctrlProp286.xml><?xml version="1.0" encoding="utf-8"?>
<formControlPr xmlns="http://schemas.microsoft.com/office/spreadsheetml/2009/9/main" objectType="GBox" noThreeD="1"/>
</file>

<file path=xl/ctrlProps/ctrlProp287.xml><?xml version="1.0" encoding="utf-8"?>
<formControlPr xmlns="http://schemas.microsoft.com/office/spreadsheetml/2009/9/main" objectType="GBox" noThreeD="1"/>
</file>

<file path=xl/ctrlProps/ctrlProp288.xml><?xml version="1.0" encoding="utf-8"?>
<formControlPr xmlns="http://schemas.microsoft.com/office/spreadsheetml/2009/9/main" objectType="GBox" noThreeD="1"/>
</file>

<file path=xl/ctrlProps/ctrlProp289.xml><?xml version="1.0" encoding="utf-8"?>
<formControlPr xmlns="http://schemas.microsoft.com/office/spreadsheetml/2009/9/main" objectType="GBox" noThreeD="1"/>
</file>

<file path=xl/ctrlProps/ctrlProp29.xml><?xml version="1.0" encoding="utf-8"?>
<formControlPr xmlns="http://schemas.microsoft.com/office/spreadsheetml/2009/9/main" objectType="GBox" noThreeD="1"/>
</file>

<file path=xl/ctrlProps/ctrlProp290.xml><?xml version="1.0" encoding="utf-8"?>
<formControlPr xmlns="http://schemas.microsoft.com/office/spreadsheetml/2009/9/main" objectType="GBox" noThreeD="1"/>
</file>

<file path=xl/ctrlProps/ctrlProp291.xml><?xml version="1.0" encoding="utf-8"?>
<formControlPr xmlns="http://schemas.microsoft.com/office/spreadsheetml/2009/9/main" objectType="GBox" noThreeD="1"/>
</file>

<file path=xl/ctrlProps/ctrlProp292.xml><?xml version="1.0" encoding="utf-8"?>
<formControlPr xmlns="http://schemas.microsoft.com/office/spreadsheetml/2009/9/main" objectType="GBox" noThreeD="1"/>
</file>

<file path=xl/ctrlProps/ctrlProp293.xml><?xml version="1.0" encoding="utf-8"?>
<formControlPr xmlns="http://schemas.microsoft.com/office/spreadsheetml/2009/9/main" objectType="GBox" noThreeD="1"/>
</file>

<file path=xl/ctrlProps/ctrlProp294.xml><?xml version="1.0" encoding="utf-8"?>
<formControlPr xmlns="http://schemas.microsoft.com/office/spreadsheetml/2009/9/main" objectType="GBox" noThreeD="1"/>
</file>

<file path=xl/ctrlProps/ctrlProp295.xml><?xml version="1.0" encoding="utf-8"?>
<formControlPr xmlns="http://schemas.microsoft.com/office/spreadsheetml/2009/9/main" objectType="GBox" noThreeD="1"/>
</file>

<file path=xl/ctrlProps/ctrlProp296.xml><?xml version="1.0" encoding="utf-8"?>
<formControlPr xmlns="http://schemas.microsoft.com/office/spreadsheetml/2009/9/main" objectType="GBox" noThreeD="1"/>
</file>

<file path=xl/ctrlProps/ctrlProp297.xml><?xml version="1.0" encoding="utf-8"?>
<formControlPr xmlns="http://schemas.microsoft.com/office/spreadsheetml/2009/9/main" objectType="GBox" noThreeD="1"/>
</file>

<file path=xl/ctrlProps/ctrlProp298.xml><?xml version="1.0" encoding="utf-8"?>
<formControlPr xmlns="http://schemas.microsoft.com/office/spreadsheetml/2009/9/main" objectType="GBox" noThreeD="1"/>
</file>

<file path=xl/ctrlProps/ctrlProp299.xml><?xml version="1.0" encoding="utf-8"?>
<formControlPr xmlns="http://schemas.microsoft.com/office/spreadsheetml/2009/9/main" objectType="GBox" noThreeD="1"/>
</file>

<file path=xl/ctrlProps/ctrlProp3.xml><?xml version="1.0" encoding="utf-8"?>
<formControlPr xmlns="http://schemas.microsoft.com/office/spreadsheetml/2009/9/main" objectType="GBox" noThreeD="1"/>
</file>

<file path=xl/ctrlProps/ctrlProp30.xml><?xml version="1.0" encoding="utf-8"?>
<formControlPr xmlns="http://schemas.microsoft.com/office/spreadsheetml/2009/9/main" objectType="GBox" noThreeD="1"/>
</file>

<file path=xl/ctrlProps/ctrlProp300.xml><?xml version="1.0" encoding="utf-8"?>
<formControlPr xmlns="http://schemas.microsoft.com/office/spreadsheetml/2009/9/main" objectType="GBox" noThreeD="1"/>
</file>

<file path=xl/ctrlProps/ctrlProp301.xml><?xml version="1.0" encoding="utf-8"?>
<formControlPr xmlns="http://schemas.microsoft.com/office/spreadsheetml/2009/9/main" objectType="GBox" noThreeD="1"/>
</file>

<file path=xl/ctrlProps/ctrlProp302.xml><?xml version="1.0" encoding="utf-8"?>
<formControlPr xmlns="http://schemas.microsoft.com/office/spreadsheetml/2009/9/main" objectType="GBox" noThreeD="1"/>
</file>

<file path=xl/ctrlProps/ctrlProp303.xml><?xml version="1.0" encoding="utf-8"?>
<formControlPr xmlns="http://schemas.microsoft.com/office/spreadsheetml/2009/9/main" objectType="GBox" noThreeD="1"/>
</file>

<file path=xl/ctrlProps/ctrlProp304.xml><?xml version="1.0" encoding="utf-8"?>
<formControlPr xmlns="http://schemas.microsoft.com/office/spreadsheetml/2009/9/main" objectType="GBox" noThreeD="1"/>
</file>

<file path=xl/ctrlProps/ctrlProp305.xml><?xml version="1.0" encoding="utf-8"?>
<formControlPr xmlns="http://schemas.microsoft.com/office/spreadsheetml/2009/9/main" objectType="GBox" noThreeD="1"/>
</file>

<file path=xl/ctrlProps/ctrlProp306.xml><?xml version="1.0" encoding="utf-8"?>
<formControlPr xmlns="http://schemas.microsoft.com/office/spreadsheetml/2009/9/main" objectType="GBox" noThreeD="1"/>
</file>

<file path=xl/ctrlProps/ctrlProp307.xml><?xml version="1.0" encoding="utf-8"?>
<formControlPr xmlns="http://schemas.microsoft.com/office/spreadsheetml/2009/9/main" objectType="GBox" noThreeD="1"/>
</file>

<file path=xl/ctrlProps/ctrlProp308.xml><?xml version="1.0" encoding="utf-8"?>
<formControlPr xmlns="http://schemas.microsoft.com/office/spreadsheetml/2009/9/main" objectType="GBox" noThreeD="1"/>
</file>

<file path=xl/ctrlProps/ctrlProp309.xml><?xml version="1.0" encoding="utf-8"?>
<formControlPr xmlns="http://schemas.microsoft.com/office/spreadsheetml/2009/9/main" objectType="GBox" noThreeD="1"/>
</file>

<file path=xl/ctrlProps/ctrlProp31.xml><?xml version="1.0" encoding="utf-8"?>
<formControlPr xmlns="http://schemas.microsoft.com/office/spreadsheetml/2009/9/main" objectType="GBox" noThreeD="1"/>
</file>

<file path=xl/ctrlProps/ctrlProp310.xml><?xml version="1.0" encoding="utf-8"?>
<formControlPr xmlns="http://schemas.microsoft.com/office/spreadsheetml/2009/9/main" objectType="GBox" noThreeD="1"/>
</file>

<file path=xl/ctrlProps/ctrlProp311.xml><?xml version="1.0" encoding="utf-8"?>
<formControlPr xmlns="http://schemas.microsoft.com/office/spreadsheetml/2009/9/main" objectType="GBox" noThreeD="1"/>
</file>

<file path=xl/ctrlProps/ctrlProp312.xml><?xml version="1.0" encoding="utf-8"?>
<formControlPr xmlns="http://schemas.microsoft.com/office/spreadsheetml/2009/9/main" objectType="GBox" noThreeD="1"/>
</file>

<file path=xl/ctrlProps/ctrlProp313.xml><?xml version="1.0" encoding="utf-8"?>
<formControlPr xmlns="http://schemas.microsoft.com/office/spreadsheetml/2009/9/main" objectType="GBox" noThreeD="1"/>
</file>

<file path=xl/ctrlProps/ctrlProp314.xml><?xml version="1.0" encoding="utf-8"?>
<formControlPr xmlns="http://schemas.microsoft.com/office/spreadsheetml/2009/9/main" objectType="GBox" noThreeD="1"/>
</file>

<file path=xl/ctrlProps/ctrlProp315.xml><?xml version="1.0" encoding="utf-8"?>
<formControlPr xmlns="http://schemas.microsoft.com/office/spreadsheetml/2009/9/main" objectType="GBox" noThreeD="1"/>
</file>

<file path=xl/ctrlProps/ctrlProp316.xml><?xml version="1.0" encoding="utf-8"?>
<formControlPr xmlns="http://schemas.microsoft.com/office/spreadsheetml/2009/9/main" objectType="GBox" noThreeD="1"/>
</file>

<file path=xl/ctrlProps/ctrlProp317.xml><?xml version="1.0" encoding="utf-8"?>
<formControlPr xmlns="http://schemas.microsoft.com/office/spreadsheetml/2009/9/main" objectType="GBox" noThreeD="1"/>
</file>

<file path=xl/ctrlProps/ctrlProp318.xml><?xml version="1.0" encoding="utf-8"?>
<formControlPr xmlns="http://schemas.microsoft.com/office/spreadsheetml/2009/9/main" objectType="GBox" noThreeD="1"/>
</file>

<file path=xl/ctrlProps/ctrlProp319.xml><?xml version="1.0" encoding="utf-8"?>
<formControlPr xmlns="http://schemas.microsoft.com/office/spreadsheetml/2009/9/main" objectType="GBox" noThreeD="1"/>
</file>

<file path=xl/ctrlProps/ctrlProp32.xml><?xml version="1.0" encoding="utf-8"?>
<formControlPr xmlns="http://schemas.microsoft.com/office/spreadsheetml/2009/9/main" objectType="GBox" noThreeD="1"/>
</file>

<file path=xl/ctrlProps/ctrlProp320.xml><?xml version="1.0" encoding="utf-8"?>
<formControlPr xmlns="http://schemas.microsoft.com/office/spreadsheetml/2009/9/main" objectType="GBox" noThreeD="1"/>
</file>

<file path=xl/ctrlProps/ctrlProp321.xml><?xml version="1.0" encoding="utf-8"?>
<formControlPr xmlns="http://schemas.microsoft.com/office/spreadsheetml/2009/9/main" objectType="GBox" noThreeD="1"/>
</file>

<file path=xl/ctrlProps/ctrlProp322.xml><?xml version="1.0" encoding="utf-8"?>
<formControlPr xmlns="http://schemas.microsoft.com/office/spreadsheetml/2009/9/main" objectType="GBox" noThreeD="1"/>
</file>

<file path=xl/ctrlProps/ctrlProp323.xml><?xml version="1.0" encoding="utf-8"?>
<formControlPr xmlns="http://schemas.microsoft.com/office/spreadsheetml/2009/9/main" objectType="GBox" noThreeD="1"/>
</file>

<file path=xl/ctrlProps/ctrlProp324.xml><?xml version="1.0" encoding="utf-8"?>
<formControlPr xmlns="http://schemas.microsoft.com/office/spreadsheetml/2009/9/main" objectType="GBox" noThreeD="1"/>
</file>

<file path=xl/ctrlProps/ctrlProp325.xml><?xml version="1.0" encoding="utf-8"?>
<formControlPr xmlns="http://schemas.microsoft.com/office/spreadsheetml/2009/9/main" objectType="GBox" noThreeD="1"/>
</file>

<file path=xl/ctrlProps/ctrlProp326.xml><?xml version="1.0" encoding="utf-8"?>
<formControlPr xmlns="http://schemas.microsoft.com/office/spreadsheetml/2009/9/main" objectType="GBox" noThreeD="1"/>
</file>

<file path=xl/ctrlProps/ctrlProp327.xml><?xml version="1.0" encoding="utf-8"?>
<formControlPr xmlns="http://schemas.microsoft.com/office/spreadsheetml/2009/9/main" objectType="GBox" noThreeD="1"/>
</file>

<file path=xl/ctrlProps/ctrlProp328.xml><?xml version="1.0" encoding="utf-8"?>
<formControlPr xmlns="http://schemas.microsoft.com/office/spreadsheetml/2009/9/main" objectType="GBox" noThreeD="1"/>
</file>

<file path=xl/ctrlProps/ctrlProp329.xml><?xml version="1.0" encoding="utf-8"?>
<formControlPr xmlns="http://schemas.microsoft.com/office/spreadsheetml/2009/9/main" objectType="GBox" noThreeD="1"/>
</file>

<file path=xl/ctrlProps/ctrlProp33.xml><?xml version="1.0" encoding="utf-8"?>
<formControlPr xmlns="http://schemas.microsoft.com/office/spreadsheetml/2009/9/main" objectType="GBox" noThreeD="1"/>
</file>

<file path=xl/ctrlProps/ctrlProp330.xml><?xml version="1.0" encoding="utf-8"?>
<formControlPr xmlns="http://schemas.microsoft.com/office/spreadsheetml/2009/9/main" objectType="GBox"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GBox" noThreeD="1"/>
</file>

<file path=xl/ctrlProps/ctrlProp335.xml><?xml version="1.0" encoding="utf-8"?>
<formControlPr xmlns="http://schemas.microsoft.com/office/spreadsheetml/2009/9/main" objectType="GBox" noThreeD="1"/>
</file>

<file path=xl/ctrlProps/ctrlProp336.xml><?xml version="1.0" encoding="utf-8"?>
<formControlPr xmlns="http://schemas.microsoft.com/office/spreadsheetml/2009/9/main" objectType="GBox" noThreeD="1"/>
</file>

<file path=xl/ctrlProps/ctrlProp337.xml><?xml version="1.0" encoding="utf-8"?>
<formControlPr xmlns="http://schemas.microsoft.com/office/spreadsheetml/2009/9/main" objectType="GBox" noThreeD="1"/>
</file>

<file path=xl/ctrlProps/ctrlProp338.xml><?xml version="1.0" encoding="utf-8"?>
<formControlPr xmlns="http://schemas.microsoft.com/office/spreadsheetml/2009/9/main" objectType="GBox" noThreeD="1"/>
</file>

<file path=xl/ctrlProps/ctrlProp339.xml><?xml version="1.0" encoding="utf-8"?>
<formControlPr xmlns="http://schemas.microsoft.com/office/spreadsheetml/2009/9/main" objectType="GBox" noThreeD="1"/>
</file>

<file path=xl/ctrlProps/ctrlProp34.xml><?xml version="1.0" encoding="utf-8"?>
<formControlPr xmlns="http://schemas.microsoft.com/office/spreadsheetml/2009/9/main" objectType="GBox" noThreeD="1"/>
</file>

<file path=xl/ctrlProps/ctrlProp340.xml><?xml version="1.0" encoding="utf-8"?>
<formControlPr xmlns="http://schemas.microsoft.com/office/spreadsheetml/2009/9/main" objectType="GBox" noThreeD="1"/>
</file>

<file path=xl/ctrlProps/ctrlProp341.xml><?xml version="1.0" encoding="utf-8"?>
<formControlPr xmlns="http://schemas.microsoft.com/office/spreadsheetml/2009/9/main" objectType="GBox" noThreeD="1"/>
</file>

<file path=xl/ctrlProps/ctrlProp342.xml><?xml version="1.0" encoding="utf-8"?>
<formControlPr xmlns="http://schemas.microsoft.com/office/spreadsheetml/2009/9/main" objectType="GBox" noThreeD="1"/>
</file>

<file path=xl/ctrlProps/ctrlProp343.xml><?xml version="1.0" encoding="utf-8"?>
<formControlPr xmlns="http://schemas.microsoft.com/office/spreadsheetml/2009/9/main" objectType="GBox"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GBox"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GBox" noThreeD="1"/>
</file>

<file path=xl/ctrlProps/ctrlProp37.xml><?xml version="1.0" encoding="utf-8"?>
<formControlPr xmlns="http://schemas.microsoft.com/office/spreadsheetml/2009/9/main" objectType="GBox" noThreeD="1"/>
</file>

<file path=xl/ctrlProps/ctrlProp38.xml><?xml version="1.0" encoding="utf-8"?>
<formControlPr xmlns="http://schemas.microsoft.com/office/spreadsheetml/2009/9/main" objectType="GBox" noThreeD="1"/>
</file>

<file path=xl/ctrlProps/ctrlProp39.xml><?xml version="1.0" encoding="utf-8"?>
<formControlPr xmlns="http://schemas.microsoft.com/office/spreadsheetml/2009/9/main" objectType="GBox" noThreeD="1"/>
</file>

<file path=xl/ctrlProps/ctrlProp4.xml><?xml version="1.0" encoding="utf-8"?>
<formControlPr xmlns="http://schemas.microsoft.com/office/spreadsheetml/2009/9/main" objectType="GBox" noThreeD="1"/>
</file>

<file path=xl/ctrlProps/ctrlProp40.xml><?xml version="1.0" encoding="utf-8"?>
<formControlPr xmlns="http://schemas.microsoft.com/office/spreadsheetml/2009/9/main" objectType="GBox" noThreeD="1"/>
</file>

<file path=xl/ctrlProps/ctrlProp41.xml><?xml version="1.0" encoding="utf-8"?>
<formControlPr xmlns="http://schemas.microsoft.com/office/spreadsheetml/2009/9/main" objectType="GBox" noThreeD="1"/>
</file>

<file path=xl/ctrlProps/ctrlProp42.xml><?xml version="1.0" encoding="utf-8"?>
<formControlPr xmlns="http://schemas.microsoft.com/office/spreadsheetml/2009/9/main" objectType="GBox" noThreeD="1"/>
</file>

<file path=xl/ctrlProps/ctrlProp43.xml><?xml version="1.0" encoding="utf-8"?>
<formControlPr xmlns="http://schemas.microsoft.com/office/spreadsheetml/2009/9/main" objectType="GBox" noThreeD="1"/>
</file>

<file path=xl/ctrlProps/ctrlProp44.xml><?xml version="1.0" encoding="utf-8"?>
<formControlPr xmlns="http://schemas.microsoft.com/office/spreadsheetml/2009/9/main" objectType="GBox" noThreeD="1"/>
</file>

<file path=xl/ctrlProps/ctrlProp45.xml><?xml version="1.0" encoding="utf-8"?>
<formControlPr xmlns="http://schemas.microsoft.com/office/spreadsheetml/2009/9/main" objectType="GBox" noThreeD="1"/>
</file>

<file path=xl/ctrlProps/ctrlProp46.xml><?xml version="1.0" encoding="utf-8"?>
<formControlPr xmlns="http://schemas.microsoft.com/office/spreadsheetml/2009/9/main" objectType="GBox" noThreeD="1"/>
</file>

<file path=xl/ctrlProps/ctrlProp47.xml><?xml version="1.0" encoding="utf-8"?>
<formControlPr xmlns="http://schemas.microsoft.com/office/spreadsheetml/2009/9/main" objectType="GBox" noThreeD="1"/>
</file>

<file path=xl/ctrlProps/ctrlProp48.xml><?xml version="1.0" encoding="utf-8"?>
<formControlPr xmlns="http://schemas.microsoft.com/office/spreadsheetml/2009/9/main" objectType="GBox" noThreeD="1"/>
</file>

<file path=xl/ctrlProps/ctrlProp49.xml><?xml version="1.0" encoding="utf-8"?>
<formControlPr xmlns="http://schemas.microsoft.com/office/spreadsheetml/2009/9/main" objectType="GBox" noThreeD="1"/>
</file>

<file path=xl/ctrlProps/ctrlProp5.xml><?xml version="1.0" encoding="utf-8"?>
<formControlPr xmlns="http://schemas.microsoft.com/office/spreadsheetml/2009/9/main" objectType="GBox" noThreeD="1"/>
</file>

<file path=xl/ctrlProps/ctrlProp50.xml><?xml version="1.0" encoding="utf-8"?>
<formControlPr xmlns="http://schemas.microsoft.com/office/spreadsheetml/2009/9/main" objectType="GBox" noThreeD="1"/>
</file>

<file path=xl/ctrlProps/ctrlProp51.xml><?xml version="1.0" encoding="utf-8"?>
<formControlPr xmlns="http://schemas.microsoft.com/office/spreadsheetml/2009/9/main" objectType="GBox" noThreeD="1"/>
</file>

<file path=xl/ctrlProps/ctrlProp52.xml><?xml version="1.0" encoding="utf-8"?>
<formControlPr xmlns="http://schemas.microsoft.com/office/spreadsheetml/2009/9/main" objectType="GBox"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GBox" noThreeD="1"/>
</file>

<file path=xl/ctrlProps/ctrlProp57.xml><?xml version="1.0" encoding="utf-8"?>
<formControlPr xmlns="http://schemas.microsoft.com/office/spreadsheetml/2009/9/main" objectType="GBox" noThreeD="1"/>
</file>

<file path=xl/ctrlProps/ctrlProp58.xml><?xml version="1.0" encoding="utf-8"?>
<formControlPr xmlns="http://schemas.microsoft.com/office/spreadsheetml/2009/9/main" objectType="GBox" noThreeD="1"/>
</file>

<file path=xl/ctrlProps/ctrlProp59.xml><?xml version="1.0" encoding="utf-8"?>
<formControlPr xmlns="http://schemas.microsoft.com/office/spreadsheetml/2009/9/main" objectType="GBox" noThreeD="1"/>
</file>

<file path=xl/ctrlProps/ctrlProp6.xml><?xml version="1.0" encoding="utf-8"?>
<formControlPr xmlns="http://schemas.microsoft.com/office/spreadsheetml/2009/9/main" objectType="GBox" noThreeD="1"/>
</file>

<file path=xl/ctrlProps/ctrlProp60.xml><?xml version="1.0" encoding="utf-8"?>
<formControlPr xmlns="http://schemas.microsoft.com/office/spreadsheetml/2009/9/main" objectType="GBox" noThreeD="1"/>
</file>

<file path=xl/ctrlProps/ctrlProp61.xml><?xml version="1.0" encoding="utf-8"?>
<formControlPr xmlns="http://schemas.microsoft.com/office/spreadsheetml/2009/9/main" objectType="GBox" noThreeD="1"/>
</file>

<file path=xl/ctrlProps/ctrlProp62.xml><?xml version="1.0" encoding="utf-8"?>
<formControlPr xmlns="http://schemas.microsoft.com/office/spreadsheetml/2009/9/main" objectType="GBox" noThreeD="1"/>
</file>

<file path=xl/ctrlProps/ctrlProp63.xml><?xml version="1.0" encoding="utf-8"?>
<formControlPr xmlns="http://schemas.microsoft.com/office/spreadsheetml/2009/9/main" objectType="GBox" noThreeD="1"/>
</file>

<file path=xl/ctrlProps/ctrlProp64.xml><?xml version="1.0" encoding="utf-8"?>
<formControlPr xmlns="http://schemas.microsoft.com/office/spreadsheetml/2009/9/main" objectType="GBox" noThreeD="1"/>
</file>

<file path=xl/ctrlProps/ctrlProp65.xml><?xml version="1.0" encoding="utf-8"?>
<formControlPr xmlns="http://schemas.microsoft.com/office/spreadsheetml/2009/9/main" objectType="GBox" noThreeD="1"/>
</file>

<file path=xl/ctrlProps/ctrlProp66.xml><?xml version="1.0" encoding="utf-8"?>
<formControlPr xmlns="http://schemas.microsoft.com/office/spreadsheetml/2009/9/main" objectType="GBox" noThreeD="1"/>
</file>

<file path=xl/ctrlProps/ctrlProp67.xml><?xml version="1.0" encoding="utf-8"?>
<formControlPr xmlns="http://schemas.microsoft.com/office/spreadsheetml/2009/9/main" objectType="GBox" noThreeD="1"/>
</file>

<file path=xl/ctrlProps/ctrlProp68.xml><?xml version="1.0" encoding="utf-8"?>
<formControlPr xmlns="http://schemas.microsoft.com/office/spreadsheetml/2009/9/main" objectType="GBox" noThreeD="1"/>
</file>

<file path=xl/ctrlProps/ctrlProp69.xml><?xml version="1.0" encoding="utf-8"?>
<formControlPr xmlns="http://schemas.microsoft.com/office/spreadsheetml/2009/9/main" objectType="GBox" noThreeD="1"/>
</file>

<file path=xl/ctrlProps/ctrlProp7.xml><?xml version="1.0" encoding="utf-8"?>
<formControlPr xmlns="http://schemas.microsoft.com/office/spreadsheetml/2009/9/main" objectType="GBox" noThreeD="1"/>
</file>

<file path=xl/ctrlProps/ctrlProp70.xml><?xml version="1.0" encoding="utf-8"?>
<formControlPr xmlns="http://schemas.microsoft.com/office/spreadsheetml/2009/9/main" objectType="GBox" noThreeD="1"/>
</file>

<file path=xl/ctrlProps/ctrlProp71.xml><?xml version="1.0" encoding="utf-8"?>
<formControlPr xmlns="http://schemas.microsoft.com/office/spreadsheetml/2009/9/main" objectType="GBox" noThreeD="1"/>
</file>

<file path=xl/ctrlProps/ctrlProp72.xml><?xml version="1.0" encoding="utf-8"?>
<formControlPr xmlns="http://schemas.microsoft.com/office/spreadsheetml/2009/9/main" objectType="GBox" noThreeD="1"/>
</file>

<file path=xl/ctrlProps/ctrlProp73.xml><?xml version="1.0" encoding="utf-8"?>
<formControlPr xmlns="http://schemas.microsoft.com/office/spreadsheetml/2009/9/main" objectType="GBox" noThreeD="1"/>
</file>

<file path=xl/ctrlProps/ctrlProp74.xml><?xml version="1.0" encoding="utf-8"?>
<formControlPr xmlns="http://schemas.microsoft.com/office/spreadsheetml/2009/9/main" objectType="GBox" noThreeD="1"/>
</file>

<file path=xl/ctrlProps/ctrlProp75.xml><?xml version="1.0" encoding="utf-8"?>
<formControlPr xmlns="http://schemas.microsoft.com/office/spreadsheetml/2009/9/main" objectType="GBox" noThreeD="1"/>
</file>

<file path=xl/ctrlProps/ctrlProp76.xml><?xml version="1.0" encoding="utf-8"?>
<formControlPr xmlns="http://schemas.microsoft.com/office/spreadsheetml/2009/9/main" objectType="GBox" noThreeD="1"/>
</file>

<file path=xl/ctrlProps/ctrlProp77.xml><?xml version="1.0" encoding="utf-8"?>
<formControlPr xmlns="http://schemas.microsoft.com/office/spreadsheetml/2009/9/main" objectType="GBox" noThreeD="1"/>
</file>

<file path=xl/ctrlProps/ctrlProp78.xml><?xml version="1.0" encoding="utf-8"?>
<formControlPr xmlns="http://schemas.microsoft.com/office/spreadsheetml/2009/9/main" objectType="GBox" noThreeD="1"/>
</file>

<file path=xl/ctrlProps/ctrlProp79.xml><?xml version="1.0" encoding="utf-8"?>
<formControlPr xmlns="http://schemas.microsoft.com/office/spreadsheetml/2009/9/main" objectType="GBox" noThreeD="1"/>
</file>

<file path=xl/ctrlProps/ctrlProp8.xml><?xml version="1.0" encoding="utf-8"?>
<formControlPr xmlns="http://schemas.microsoft.com/office/spreadsheetml/2009/9/main" objectType="GBox" noThreeD="1"/>
</file>

<file path=xl/ctrlProps/ctrlProp80.xml><?xml version="1.0" encoding="utf-8"?>
<formControlPr xmlns="http://schemas.microsoft.com/office/spreadsheetml/2009/9/main" objectType="GBox" noThreeD="1"/>
</file>

<file path=xl/ctrlProps/ctrlProp81.xml><?xml version="1.0" encoding="utf-8"?>
<formControlPr xmlns="http://schemas.microsoft.com/office/spreadsheetml/2009/9/main" objectType="GBox" noThreeD="1"/>
</file>

<file path=xl/ctrlProps/ctrlProp82.xml><?xml version="1.0" encoding="utf-8"?>
<formControlPr xmlns="http://schemas.microsoft.com/office/spreadsheetml/2009/9/main" objectType="GBox" noThreeD="1"/>
</file>

<file path=xl/ctrlProps/ctrlProp83.xml><?xml version="1.0" encoding="utf-8"?>
<formControlPr xmlns="http://schemas.microsoft.com/office/spreadsheetml/2009/9/main" objectType="GBox" noThreeD="1"/>
</file>

<file path=xl/ctrlProps/ctrlProp84.xml><?xml version="1.0" encoding="utf-8"?>
<formControlPr xmlns="http://schemas.microsoft.com/office/spreadsheetml/2009/9/main" objectType="GBox" noThreeD="1"/>
</file>

<file path=xl/ctrlProps/ctrlProp85.xml><?xml version="1.0" encoding="utf-8"?>
<formControlPr xmlns="http://schemas.microsoft.com/office/spreadsheetml/2009/9/main" objectType="GBox" noThreeD="1"/>
</file>

<file path=xl/ctrlProps/ctrlProp86.xml><?xml version="1.0" encoding="utf-8"?>
<formControlPr xmlns="http://schemas.microsoft.com/office/spreadsheetml/2009/9/main" objectType="GBox" noThreeD="1"/>
</file>

<file path=xl/ctrlProps/ctrlProp87.xml><?xml version="1.0" encoding="utf-8"?>
<formControlPr xmlns="http://schemas.microsoft.com/office/spreadsheetml/2009/9/main" objectType="GBox" noThreeD="1"/>
</file>

<file path=xl/ctrlProps/ctrlProp88.xml><?xml version="1.0" encoding="utf-8"?>
<formControlPr xmlns="http://schemas.microsoft.com/office/spreadsheetml/2009/9/main" objectType="GBox" noThreeD="1"/>
</file>

<file path=xl/ctrlProps/ctrlProp89.xml><?xml version="1.0" encoding="utf-8"?>
<formControlPr xmlns="http://schemas.microsoft.com/office/spreadsheetml/2009/9/main" objectType="GBox" noThreeD="1"/>
</file>

<file path=xl/ctrlProps/ctrlProp9.xml><?xml version="1.0" encoding="utf-8"?>
<formControlPr xmlns="http://schemas.microsoft.com/office/spreadsheetml/2009/9/main" objectType="GBox" noThreeD="1"/>
</file>

<file path=xl/ctrlProps/ctrlProp90.xml><?xml version="1.0" encoding="utf-8"?>
<formControlPr xmlns="http://schemas.microsoft.com/office/spreadsheetml/2009/9/main" objectType="GBox" noThreeD="1"/>
</file>

<file path=xl/ctrlProps/ctrlProp91.xml><?xml version="1.0" encoding="utf-8"?>
<formControlPr xmlns="http://schemas.microsoft.com/office/spreadsheetml/2009/9/main" objectType="GBox" noThreeD="1"/>
</file>

<file path=xl/ctrlProps/ctrlProp92.xml><?xml version="1.0" encoding="utf-8"?>
<formControlPr xmlns="http://schemas.microsoft.com/office/spreadsheetml/2009/9/main" objectType="GBox" noThreeD="1"/>
</file>

<file path=xl/ctrlProps/ctrlProp93.xml><?xml version="1.0" encoding="utf-8"?>
<formControlPr xmlns="http://schemas.microsoft.com/office/spreadsheetml/2009/9/main" objectType="GBox" noThreeD="1"/>
</file>

<file path=xl/ctrlProps/ctrlProp94.xml><?xml version="1.0" encoding="utf-8"?>
<formControlPr xmlns="http://schemas.microsoft.com/office/spreadsheetml/2009/9/main" objectType="GBox" noThreeD="1"/>
</file>

<file path=xl/ctrlProps/ctrlProp95.xml><?xml version="1.0" encoding="utf-8"?>
<formControlPr xmlns="http://schemas.microsoft.com/office/spreadsheetml/2009/9/main" objectType="GBox" noThreeD="1"/>
</file>

<file path=xl/ctrlProps/ctrlProp96.xml><?xml version="1.0" encoding="utf-8"?>
<formControlPr xmlns="http://schemas.microsoft.com/office/spreadsheetml/2009/9/main" objectType="GBox" noThreeD="1"/>
</file>

<file path=xl/ctrlProps/ctrlProp97.xml><?xml version="1.0" encoding="utf-8"?>
<formControlPr xmlns="http://schemas.microsoft.com/office/spreadsheetml/2009/9/main" objectType="GBox" noThreeD="1"/>
</file>

<file path=xl/ctrlProps/ctrlProp98.xml><?xml version="1.0" encoding="utf-8"?>
<formControlPr xmlns="http://schemas.microsoft.com/office/spreadsheetml/2009/9/main" objectType="GBox" noThreeD="1"/>
</file>

<file path=xl/ctrlProps/ctrlProp99.xml><?xml version="1.0" encoding="utf-8"?>
<formControlPr xmlns="http://schemas.microsoft.com/office/spreadsheetml/2009/9/main" objectType="GBox" noThreeD="1"/>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11</xdr:col>
      <xdr:colOff>715004</xdr:colOff>
      <xdr:row>0</xdr:row>
      <xdr:rowOff>44450</xdr:rowOff>
    </xdr:from>
    <xdr:to>
      <xdr:col>14</xdr:col>
      <xdr:colOff>792717</xdr:colOff>
      <xdr:row>3</xdr:row>
      <xdr:rowOff>295275</xdr:rowOff>
    </xdr:to>
    <xdr:pic>
      <xdr:nvPicPr>
        <xdr:cNvPr id="2" name="Image 1" descr="https://www.energir.com/~/media/Files/Corporatif/Logos/Energir_2C_PNG.pn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550904" y="47625"/>
          <a:ext cx="2519288" cy="962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7</xdr:col>
      <xdr:colOff>638175</xdr:colOff>
      <xdr:row>9</xdr:row>
      <xdr:rowOff>177800</xdr:rowOff>
    </xdr:from>
    <xdr:to>
      <xdr:col>10</xdr:col>
      <xdr:colOff>9525</xdr:colOff>
      <xdr:row>15</xdr:row>
      <xdr:rowOff>9525</xdr:rowOff>
    </xdr:to>
    <xdr:sp macro="" textlink="">
      <xdr:nvSpPr>
        <xdr:cNvPr id="21" name="Implantation_ON" hidden="1">
          <a:extLst>
            <a:ext uri="{FF2B5EF4-FFF2-40B4-BE49-F238E27FC236}">
              <a16:creationId xmlns:a16="http://schemas.microsoft.com/office/drawing/2014/main" id="{00000000-0008-0000-0000-000015000000}"/>
            </a:ext>
          </a:extLst>
        </xdr:cNvPr>
        <xdr:cNvSpPr/>
      </xdr:nvSpPr>
      <xdr:spPr>
        <a:xfrm>
          <a:off x="4171950" y="2105025"/>
          <a:ext cx="1797050" cy="723900"/>
        </a:xfrm>
        <a:prstGeom prst="roundRect">
          <a:avLst/>
        </a:prstGeom>
        <a:solidFill>
          <a:srgbClr val="00206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100" b="1">
              <a:solidFill>
                <a:schemeClr val="bg1"/>
              </a:solidFill>
              <a:latin typeface="Cambria" panose="02040503050406030204" pitchFamily="18" charset="0"/>
              <a:ea typeface="Cambria" panose="02040503050406030204" pitchFamily="18" charset="0"/>
            </a:rPr>
            <a:t>Implantation de mesures efficaces</a:t>
          </a:r>
        </a:p>
      </xdr:txBody>
    </xdr:sp>
    <xdr:clientData/>
  </xdr:twoCellAnchor>
  <xdr:twoCellAnchor editAs="absolute">
    <xdr:from>
      <xdr:col>5</xdr:col>
      <xdr:colOff>447675</xdr:colOff>
      <xdr:row>9</xdr:row>
      <xdr:rowOff>179387</xdr:rowOff>
    </xdr:from>
    <xdr:to>
      <xdr:col>7</xdr:col>
      <xdr:colOff>625475</xdr:colOff>
      <xdr:row>15</xdr:row>
      <xdr:rowOff>11112</xdr:rowOff>
    </xdr:to>
    <xdr:sp macro="[0]!Tab_Etude" textlink="">
      <xdr:nvSpPr>
        <xdr:cNvPr id="22" name="Étude_OFF" hidden="1">
          <a:extLst>
            <a:ext uri="{FF2B5EF4-FFF2-40B4-BE49-F238E27FC236}">
              <a16:creationId xmlns:a16="http://schemas.microsoft.com/office/drawing/2014/main" id="{00000000-0008-0000-0000-000016000000}"/>
            </a:ext>
          </a:extLst>
        </xdr:cNvPr>
        <xdr:cNvSpPr/>
      </xdr:nvSpPr>
      <xdr:spPr>
        <a:xfrm>
          <a:off x="2359025" y="2106612"/>
          <a:ext cx="1800225" cy="723900"/>
        </a:xfrm>
        <a:prstGeom prst="roundRect">
          <a:avLst/>
        </a:prstGeom>
        <a:solidFill>
          <a:schemeClr val="tx1">
            <a:lumMod val="10000"/>
            <a:lumOff val="9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100" b="1">
              <a:solidFill>
                <a:srgbClr val="002060"/>
              </a:solidFill>
              <a:latin typeface="Cambria" panose="02040503050406030204" pitchFamily="18" charset="0"/>
              <a:ea typeface="Cambria" panose="02040503050406030204" pitchFamily="18" charset="0"/>
            </a:rPr>
            <a:t>Étude de faisabilité</a:t>
          </a:r>
        </a:p>
      </xdr:txBody>
    </xdr:sp>
    <xdr:clientData/>
  </xdr:twoCellAnchor>
  <xdr:twoCellAnchor editAs="oneCell">
    <xdr:from>
      <xdr:col>0</xdr:col>
      <xdr:colOff>220137</xdr:colOff>
      <xdr:row>9</xdr:row>
      <xdr:rowOff>84666</xdr:rowOff>
    </xdr:from>
    <xdr:to>
      <xdr:col>12</xdr:col>
      <xdr:colOff>127003</xdr:colOff>
      <xdr:row>61</xdr:row>
      <xdr:rowOff>33866</xdr:rowOff>
    </xdr:to>
    <xdr:pic>
      <xdr:nvPicPr>
        <xdr:cNvPr id="5" name="Image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2"/>
        <a:srcRect l="3159" t="15488"/>
        <a:stretch/>
      </xdr:blipFill>
      <xdr:spPr>
        <a:xfrm>
          <a:off x="220137" y="2015066"/>
          <a:ext cx="7526866" cy="85005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307856</xdr:colOff>
      <xdr:row>1</xdr:row>
      <xdr:rowOff>0</xdr:rowOff>
    </xdr:from>
    <xdr:to>
      <xdr:col>20</xdr:col>
      <xdr:colOff>36036</xdr:colOff>
      <xdr:row>4</xdr:row>
      <xdr:rowOff>771</xdr:rowOff>
    </xdr:to>
    <xdr:pic>
      <xdr:nvPicPr>
        <xdr:cNvPr id="2" name="Image 1" descr="https://www.energir.com/~/media/Files/Corporatif/Logos/Energir_2C_PNG.png">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13681" y="171450"/>
          <a:ext cx="2014180" cy="764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2</xdr:col>
          <xdr:colOff>177959</xdr:colOff>
          <xdr:row>0</xdr:row>
          <xdr:rowOff>-801932</xdr:rowOff>
        </xdr:from>
        <xdr:to>
          <xdr:col>2</xdr:col>
          <xdr:colOff>177959</xdr:colOff>
          <xdr:row>0</xdr:row>
          <xdr:rowOff>-801932</xdr:rowOff>
        </xdr:to>
        <xdr:grpSp>
          <xdr:nvGrpSpPr>
            <xdr:cNvPr id="3" name="Groupe 2">
              <a:extLst>
                <a:ext uri="{FF2B5EF4-FFF2-40B4-BE49-F238E27FC236}">
                  <a16:creationId xmlns:a16="http://schemas.microsoft.com/office/drawing/2014/main" id="{00000000-0008-0000-0100-000003000000}"/>
                </a:ext>
              </a:extLst>
            </xdr:cNvPr>
            <xdr:cNvGrpSpPr/>
          </xdr:nvGrpSpPr>
          <xdr:grpSpPr>
            <a:xfrm>
              <a:off x="564674" y="-801932"/>
              <a:ext cx="0" cy="0"/>
              <a:chOff x="564674" y="-801932"/>
              <a:chExt cx="0" cy="0"/>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514350</xdr:colOff>
          <xdr:row>27</xdr:row>
          <xdr:rowOff>57150</xdr:rowOff>
        </xdr:from>
        <xdr:to>
          <xdr:col>8</xdr:col>
          <xdr:colOff>187325</xdr:colOff>
          <xdr:row>28</xdr:row>
          <xdr:rowOff>0</xdr:rowOff>
        </xdr:to>
        <xdr:grpSp>
          <xdr:nvGrpSpPr>
            <xdr:cNvPr id="4" name="Groupe 11">
              <a:extLst>
                <a:ext uri="{FF2B5EF4-FFF2-40B4-BE49-F238E27FC236}">
                  <a16:creationId xmlns:a16="http://schemas.microsoft.com/office/drawing/2014/main" id="{00000000-0008-0000-0100-000004000000}"/>
                </a:ext>
              </a:extLst>
            </xdr:cNvPr>
            <xdr:cNvGrpSpPr>
              <a:grpSpLocks/>
            </xdr:cNvGrpSpPr>
          </xdr:nvGrpSpPr>
          <xdr:grpSpPr bwMode="auto">
            <a:xfrm>
              <a:off x="5111115" y="4215765"/>
              <a:ext cx="1143635" cy="32385"/>
              <a:chOff x="37657" y="44390"/>
              <a:chExt cx="8642" cy="4582"/>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29</xdr:row>
          <xdr:rowOff>0</xdr:rowOff>
        </xdr:from>
        <xdr:to>
          <xdr:col>14</xdr:col>
          <xdr:colOff>624840</xdr:colOff>
          <xdr:row>31</xdr:row>
          <xdr:rowOff>30480</xdr:rowOff>
        </xdr:to>
        <xdr:sp macro="" textlink="">
          <xdr:nvSpPr>
            <xdr:cNvPr id="171009" name="Group Box 1" hidden="1">
              <a:extLst>
                <a:ext uri="{63B3BB69-23CF-44E3-9099-C40C66FF867C}">
                  <a14:compatExt spid="_x0000_s171009"/>
                </a:ext>
                <a:ext uri="{FF2B5EF4-FFF2-40B4-BE49-F238E27FC236}">
                  <a16:creationId xmlns:a16="http://schemas.microsoft.com/office/drawing/2014/main" id="{00000000-0008-0000-0100-000001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30</xdr:row>
          <xdr:rowOff>0</xdr:rowOff>
        </xdr:from>
        <xdr:to>
          <xdr:col>11</xdr:col>
          <xdr:colOff>182880</xdr:colOff>
          <xdr:row>32</xdr:row>
          <xdr:rowOff>15240</xdr:rowOff>
        </xdr:to>
        <xdr:sp macro="" textlink="">
          <xdr:nvSpPr>
            <xdr:cNvPr id="171010" name="Group Box 2" hidden="1">
              <a:extLst>
                <a:ext uri="{63B3BB69-23CF-44E3-9099-C40C66FF867C}">
                  <a14:compatExt spid="_x0000_s171010"/>
                </a:ext>
                <a:ext uri="{FF2B5EF4-FFF2-40B4-BE49-F238E27FC236}">
                  <a16:creationId xmlns:a16="http://schemas.microsoft.com/office/drawing/2014/main" id="{00000000-0008-0000-0100-000002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38</xdr:row>
          <xdr:rowOff>0</xdr:rowOff>
        </xdr:from>
        <xdr:to>
          <xdr:col>14</xdr:col>
          <xdr:colOff>624840</xdr:colOff>
          <xdr:row>39</xdr:row>
          <xdr:rowOff>129540</xdr:rowOff>
        </xdr:to>
        <xdr:sp macro="" textlink="">
          <xdr:nvSpPr>
            <xdr:cNvPr id="171012" name="Group Box 4" hidden="1">
              <a:extLst>
                <a:ext uri="{63B3BB69-23CF-44E3-9099-C40C66FF867C}">
                  <a14:compatExt spid="_x0000_s171012"/>
                </a:ext>
                <a:ext uri="{FF2B5EF4-FFF2-40B4-BE49-F238E27FC236}">
                  <a16:creationId xmlns:a16="http://schemas.microsoft.com/office/drawing/2014/main" id="{00000000-0008-0000-0100-000004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38</xdr:row>
          <xdr:rowOff>0</xdr:rowOff>
        </xdr:from>
        <xdr:to>
          <xdr:col>11</xdr:col>
          <xdr:colOff>182880</xdr:colOff>
          <xdr:row>39</xdr:row>
          <xdr:rowOff>106680</xdr:rowOff>
        </xdr:to>
        <xdr:sp macro="" textlink="">
          <xdr:nvSpPr>
            <xdr:cNvPr id="171013" name="Group Box 5" hidden="1">
              <a:extLst>
                <a:ext uri="{63B3BB69-23CF-44E3-9099-C40C66FF867C}">
                  <a14:compatExt spid="_x0000_s171013"/>
                </a:ext>
                <a:ext uri="{FF2B5EF4-FFF2-40B4-BE49-F238E27FC236}">
                  <a16:creationId xmlns:a16="http://schemas.microsoft.com/office/drawing/2014/main" id="{00000000-0008-0000-0100-000005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42</xdr:row>
          <xdr:rowOff>0</xdr:rowOff>
        </xdr:from>
        <xdr:to>
          <xdr:col>14</xdr:col>
          <xdr:colOff>624840</xdr:colOff>
          <xdr:row>43</xdr:row>
          <xdr:rowOff>0</xdr:rowOff>
        </xdr:to>
        <xdr:sp macro="" textlink="">
          <xdr:nvSpPr>
            <xdr:cNvPr id="171014" name="Group Box 6" hidden="1">
              <a:extLst>
                <a:ext uri="{63B3BB69-23CF-44E3-9099-C40C66FF867C}">
                  <a14:compatExt spid="_x0000_s171014"/>
                </a:ext>
                <a:ext uri="{FF2B5EF4-FFF2-40B4-BE49-F238E27FC236}">
                  <a16:creationId xmlns:a16="http://schemas.microsoft.com/office/drawing/2014/main" id="{00000000-0008-0000-0100-000006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42</xdr:row>
          <xdr:rowOff>0</xdr:rowOff>
        </xdr:from>
        <xdr:to>
          <xdr:col>11</xdr:col>
          <xdr:colOff>182880</xdr:colOff>
          <xdr:row>43</xdr:row>
          <xdr:rowOff>0</xdr:rowOff>
        </xdr:to>
        <xdr:sp macro="" textlink="">
          <xdr:nvSpPr>
            <xdr:cNvPr id="171015" name="Group Box 7" hidden="1">
              <a:extLst>
                <a:ext uri="{63B3BB69-23CF-44E3-9099-C40C66FF867C}">
                  <a14:compatExt spid="_x0000_s171015"/>
                </a:ext>
                <a:ext uri="{FF2B5EF4-FFF2-40B4-BE49-F238E27FC236}">
                  <a16:creationId xmlns:a16="http://schemas.microsoft.com/office/drawing/2014/main" id="{00000000-0008-0000-0100-000007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77</xdr:row>
          <xdr:rowOff>0</xdr:rowOff>
        </xdr:from>
        <xdr:to>
          <xdr:col>14</xdr:col>
          <xdr:colOff>624840</xdr:colOff>
          <xdr:row>79</xdr:row>
          <xdr:rowOff>53340</xdr:rowOff>
        </xdr:to>
        <xdr:sp macro="" textlink="">
          <xdr:nvSpPr>
            <xdr:cNvPr id="171016" name="Group Box 8" hidden="1">
              <a:extLst>
                <a:ext uri="{63B3BB69-23CF-44E3-9099-C40C66FF867C}">
                  <a14:compatExt spid="_x0000_s171016"/>
                </a:ext>
                <a:ext uri="{FF2B5EF4-FFF2-40B4-BE49-F238E27FC236}">
                  <a16:creationId xmlns:a16="http://schemas.microsoft.com/office/drawing/2014/main" id="{00000000-0008-0000-0100-000008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77</xdr:row>
          <xdr:rowOff>0</xdr:rowOff>
        </xdr:from>
        <xdr:to>
          <xdr:col>11</xdr:col>
          <xdr:colOff>182880</xdr:colOff>
          <xdr:row>79</xdr:row>
          <xdr:rowOff>30480</xdr:rowOff>
        </xdr:to>
        <xdr:sp macro="" textlink="">
          <xdr:nvSpPr>
            <xdr:cNvPr id="171017" name="Group Box 9" hidden="1">
              <a:extLst>
                <a:ext uri="{63B3BB69-23CF-44E3-9099-C40C66FF867C}">
                  <a14:compatExt spid="_x0000_s171017"/>
                </a:ext>
                <a:ext uri="{FF2B5EF4-FFF2-40B4-BE49-F238E27FC236}">
                  <a16:creationId xmlns:a16="http://schemas.microsoft.com/office/drawing/2014/main" id="{00000000-0008-0000-0100-000009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77</xdr:row>
          <xdr:rowOff>0</xdr:rowOff>
        </xdr:from>
        <xdr:to>
          <xdr:col>14</xdr:col>
          <xdr:colOff>624840</xdr:colOff>
          <xdr:row>79</xdr:row>
          <xdr:rowOff>30480</xdr:rowOff>
        </xdr:to>
        <xdr:sp macro="" textlink="">
          <xdr:nvSpPr>
            <xdr:cNvPr id="171018" name="Group Box 10" hidden="1">
              <a:extLst>
                <a:ext uri="{63B3BB69-23CF-44E3-9099-C40C66FF867C}">
                  <a14:compatExt spid="_x0000_s171018"/>
                </a:ext>
                <a:ext uri="{FF2B5EF4-FFF2-40B4-BE49-F238E27FC236}">
                  <a16:creationId xmlns:a16="http://schemas.microsoft.com/office/drawing/2014/main" id="{00000000-0008-0000-0100-00000A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77</xdr:row>
          <xdr:rowOff>0</xdr:rowOff>
        </xdr:from>
        <xdr:to>
          <xdr:col>11</xdr:col>
          <xdr:colOff>182880</xdr:colOff>
          <xdr:row>79</xdr:row>
          <xdr:rowOff>15240</xdr:rowOff>
        </xdr:to>
        <xdr:sp macro="" textlink="">
          <xdr:nvSpPr>
            <xdr:cNvPr id="171019" name="Group Box 11" hidden="1">
              <a:extLst>
                <a:ext uri="{63B3BB69-23CF-44E3-9099-C40C66FF867C}">
                  <a14:compatExt spid="_x0000_s171019"/>
                </a:ext>
                <a:ext uri="{FF2B5EF4-FFF2-40B4-BE49-F238E27FC236}">
                  <a16:creationId xmlns:a16="http://schemas.microsoft.com/office/drawing/2014/main" id="{00000000-0008-0000-0100-00000B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77</xdr:row>
          <xdr:rowOff>0</xdr:rowOff>
        </xdr:from>
        <xdr:to>
          <xdr:col>14</xdr:col>
          <xdr:colOff>624840</xdr:colOff>
          <xdr:row>79</xdr:row>
          <xdr:rowOff>30480</xdr:rowOff>
        </xdr:to>
        <xdr:sp macro="" textlink="">
          <xdr:nvSpPr>
            <xdr:cNvPr id="171020" name="Group Box 12" hidden="1">
              <a:extLst>
                <a:ext uri="{63B3BB69-23CF-44E3-9099-C40C66FF867C}">
                  <a14:compatExt spid="_x0000_s171020"/>
                </a:ext>
                <a:ext uri="{FF2B5EF4-FFF2-40B4-BE49-F238E27FC236}">
                  <a16:creationId xmlns:a16="http://schemas.microsoft.com/office/drawing/2014/main" id="{00000000-0008-0000-0100-00000C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77</xdr:row>
          <xdr:rowOff>0</xdr:rowOff>
        </xdr:from>
        <xdr:to>
          <xdr:col>11</xdr:col>
          <xdr:colOff>182880</xdr:colOff>
          <xdr:row>79</xdr:row>
          <xdr:rowOff>15240</xdr:rowOff>
        </xdr:to>
        <xdr:sp macro="" textlink="">
          <xdr:nvSpPr>
            <xdr:cNvPr id="171021" name="Group Box 13" hidden="1">
              <a:extLst>
                <a:ext uri="{63B3BB69-23CF-44E3-9099-C40C66FF867C}">
                  <a14:compatExt spid="_x0000_s171021"/>
                </a:ext>
                <a:ext uri="{FF2B5EF4-FFF2-40B4-BE49-F238E27FC236}">
                  <a16:creationId xmlns:a16="http://schemas.microsoft.com/office/drawing/2014/main" id="{00000000-0008-0000-0100-00000D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77</xdr:row>
          <xdr:rowOff>0</xdr:rowOff>
        </xdr:from>
        <xdr:to>
          <xdr:col>14</xdr:col>
          <xdr:colOff>624840</xdr:colOff>
          <xdr:row>79</xdr:row>
          <xdr:rowOff>30480</xdr:rowOff>
        </xdr:to>
        <xdr:sp macro="" textlink="">
          <xdr:nvSpPr>
            <xdr:cNvPr id="171022" name="Group Box 14" hidden="1">
              <a:extLst>
                <a:ext uri="{63B3BB69-23CF-44E3-9099-C40C66FF867C}">
                  <a14:compatExt spid="_x0000_s171022"/>
                </a:ext>
                <a:ext uri="{FF2B5EF4-FFF2-40B4-BE49-F238E27FC236}">
                  <a16:creationId xmlns:a16="http://schemas.microsoft.com/office/drawing/2014/main" id="{00000000-0008-0000-0100-00000E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77</xdr:row>
          <xdr:rowOff>0</xdr:rowOff>
        </xdr:from>
        <xdr:to>
          <xdr:col>11</xdr:col>
          <xdr:colOff>182880</xdr:colOff>
          <xdr:row>79</xdr:row>
          <xdr:rowOff>15240</xdr:rowOff>
        </xdr:to>
        <xdr:sp macro="" textlink="">
          <xdr:nvSpPr>
            <xdr:cNvPr id="171023" name="Group Box 15" hidden="1">
              <a:extLst>
                <a:ext uri="{63B3BB69-23CF-44E3-9099-C40C66FF867C}">
                  <a14:compatExt spid="_x0000_s171023"/>
                </a:ext>
                <a:ext uri="{FF2B5EF4-FFF2-40B4-BE49-F238E27FC236}">
                  <a16:creationId xmlns:a16="http://schemas.microsoft.com/office/drawing/2014/main" id="{00000000-0008-0000-0100-00000F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024" name="Group Box 16" hidden="1">
              <a:extLst>
                <a:ext uri="{63B3BB69-23CF-44E3-9099-C40C66FF867C}">
                  <a14:compatExt spid="_x0000_s171024"/>
                </a:ext>
                <a:ext uri="{FF2B5EF4-FFF2-40B4-BE49-F238E27FC236}">
                  <a16:creationId xmlns:a16="http://schemas.microsoft.com/office/drawing/2014/main" id="{00000000-0008-0000-0100-000010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025" name="Group Box 17" hidden="1">
              <a:extLst>
                <a:ext uri="{63B3BB69-23CF-44E3-9099-C40C66FF867C}">
                  <a14:compatExt spid="_x0000_s171025"/>
                </a:ext>
                <a:ext uri="{FF2B5EF4-FFF2-40B4-BE49-F238E27FC236}">
                  <a16:creationId xmlns:a16="http://schemas.microsoft.com/office/drawing/2014/main" id="{00000000-0008-0000-0100-000011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77</xdr:row>
          <xdr:rowOff>0</xdr:rowOff>
        </xdr:from>
        <xdr:to>
          <xdr:col>14</xdr:col>
          <xdr:colOff>624840</xdr:colOff>
          <xdr:row>79</xdr:row>
          <xdr:rowOff>30480</xdr:rowOff>
        </xdr:to>
        <xdr:sp macro="" textlink="">
          <xdr:nvSpPr>
            <xdr:cNvPr id="171026" name="Group Box 18" hidden="1">
              <a:extLst>
                <a:ext uri="{63B3BB69-23CF-44E3-9099-C40C66FF867C}">
                  <a14:compatExt spid="_x0000_s171026"/>
                </a:ext>
                <a:ext uri="{FF2B5EF4-FFF2-40B4-BE49-F238E27FC236}">
                  <a16:creationId xmlns:a16="http://schemas.microsoft.com/office/drawing/2014/main" id="{00000000-0008-0000-0100-000012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77</xdr:row>
          <xdr:rowOff>0</xdr:rowOff>
        </xdr:from>
        <xdr:to>
          <xdr:col>11</xdr:col>
          <xdr:colOff>182880</xdr:colOff>
          <xdr:row>79</xdr:row>
          <xdr:rowOff>15240</xdr:rowOff>
        </xdr:to>
        <xdr:sp macro="" textlink="">
          <xdr:nvSpPr>
            <xdr:cNvPr id="171027" name="Group Box 19" hidden="1">
              <a:extLst>
                <a:ext uri="{63B3BB69-23CF-44E3-9099-C40C66FF867C}">
                  <a14:compatExt spid="_x0000_s171027"/>
                </a:ext>
                <a:ext uri="{FF2B5EF4-FFF2-40B4-BE49-F238E27FC236}">
                  <a16:creationId xmlns:a16="http://schemas.microsoft.com/office/drawing/2014/main" id="{00000000-0008-0000-0100-000013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77</xdr:row>
          <xdr:rowOff>0</xdr:rowOff>
        </xdr:from>
        <xdr:to>
          <xdr:col>14</xdr:col>
          <xdr:colOff>624840</xdr:colOff>
          <xdr:row>79</xdr:row>
          <xdr:rowOff>30480</xdr:rowOff>
        </xdr:to>
        <xdr:sp macro="" textlink="">
          <xdr:nvSpPr>
            <xdr:cNvPr id="171028" name="Group Box 20" hidden="1">
              <a:extLst>
                <a:ext uri="{63B3BB69-23CF-44E3-9099-C40C66FF867C}">
                  <a14:compatExt spid="_x0000_s171028"/>
                </a:ext>
                <a:ext uri="{FF2B5EF4-FFF2-40B4-BE49-F238E27FC236}">
                  <a16:creationId xmlns:a16="http://schemas.microsoft.com/office/drawing/2014/main" id="{00000000-0008-0000-0100-000014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77</xdr:row>
          <xdr:rowOff>0</xdr:rowOff>
        </xdr:from>
        <xdr:to>
          <xdr:col>11</xdr:col>
          <xdr:colOff>182880</xdr:colOff>
          <xdr:row>79</xdr:row>
          <xdr:rowOff>15240</xdr:rowOff>
        </xdr:to>
        <xdr:sp macro="" textlink="">
          <xdr:nvSpPr>
            <xdr:cNvPr id="171029" name="Group Box 21" hidden="1">
              <a:extLst>
                <a:ext uri="{63B3BB69-23CF-44E3-9099-C40C66FF867C}">
                  <a14:compatExt spid="_x0000_s171029"/>
                </a:ext>
                <a:ext uri="{FF2B5EF4-FFF2-40B4-BE49-F238E27FC236}">
                  <a16:creationId xmlns:a16="http://schemas.microsoft.com/office/drawing/2014/main" id="{00000000-0008-0000-0100-000015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77</xdr:row>
          <xdr:rowOff>0</xdr:rowOff>
        </xdr:from>
        <xdr:to>
          <xdr:col>14</xdr:col>
          <xdr:colOff>624840</xdr:colOff>
          <xdr:row>79</xdr:row>
          <xdr:rowOff>30480</xdr:rowOff>
        </xdr:to>
        <xdr:sp macro="" textlink="">
          <xdr:nvSpPr>
            <xdr:cNvPr id="171030" name="Group Box 22" hidden="1">
              <a:extLst>
                <a:ext uri="{63B3BB69-23CF-44E3-9099-C40C66FF867C}">
                  <a14:compatExt spid="_x0000_s171030"/>
                </a:ext>
                <a:ext uri="{FF2B5EF4-FFF2-40B4-BE49-F238E27FC236}">
                  <a16:creationId xmlns:a16="http://schemas.microsoft.com/office/drawing/2014/main" id="{00000000-0008-0000-0100-000016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77</xdr:row>
          <xdr:rowOff>0</xdr:rowOff>
        </xdr:from>
        <xdr:to>
          <xdr:col>11</xdr:col>
          <xdr:colOff>182880</xdr:colOff>
          <xdr:row>79</xdr:row>
          <xdr:rowOff>15240</xdr:rowOff>
        </xdr:to>
        <xdr:sp macro="" textlink="">
          <xdr:nvSpPr>
            <xdr:cNvPr id="171031" name="Group Box 23" hidden="1">
              <a:extLst>
                <a:ext uri="{63B3BB69-23CF-44E3-9099-C40C66FF867C}">
                  <a14:compatExt spid="_x0000_s171031"/>
                </a:ext>
                <a:ext uri="{FF2B5EF4-FFF2-40B4-BE49-F238E27FC236}">
                  <a16:creationId xmlns:a16="http://schemas.microsoft.com/office/drawing/2014/main" id="{00000000-0008-0000-0100-000017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032" name="Group Box 24" hidden="1">
              <a:extLst>
                <a:ext uri="{63B3BB69-23CF-44E3-9099-C40C66FF867C}">
                  <a14:compatExt spid="_x0000_s171032"/>
                </a:ext>
                <a:ext uri="{FF2B5EF4-FFF2-40B4-BE49-F238E27FC236}">
                  <a16:creationId xmlns:a16="http://schemas.microsoft.com/office/drawing/2014/main" id="{00000000-0008-0000-0100-000018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033" name="Group Box 25" hidden="1">
              <a:extLst>
                <a:ext uri="{63B3BB69-23CF-44E3-9099-C40C66FF867C}">
                  <a14:compatExt spid="_x0000_s171033"/>
                </a:ext>
                <a:ext uri="{FF2B5EF4-FFF2-40B4-BE49-F238E27FC236}">
                  <a16:creationId xmlns:a16="http://schemas.microsoft.com/office/drawing/2014/main" id="{00000000-0008-0000-0100-000019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034" name="Group Box 26" hidden="1">
              <a:extLst>
                <a:ext uri="{63B3BB69-23CF-44E3-9099-C40C66FF867C}">
                  <a14:compatExt spid="_x0000_s171034"/>
                </a:ext>
                <a:ext uri="{FF2B5EF4-FFF2-40B4-BE49-F238E27FC236}">
                  <a16:creationId xmlns:a16="http://schemas.microsoft.com/office/drawing/2014/main" id="{00000000-0008-0000-0100-00001A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035" name="Group Box 27" hidden="1">
              <a:extLst>
                <a:ext uri="{63B3BB69-23CF-44E3-9099-C40C66FF867C}">
                  <a14:compatExt spid="_x0000_s171035"/>
                </a:ext>
                <a:ext uri="{FF2B5EF4-FFF2-40B4-BE49-F238E27FC236}">
                  <a16:creationId xmlns:a16="http://schemas.microsoft.com/office/drawing/2014/main" id="{00000000-0008-0000-0100-00001B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036" name="Group Box 28" hidden="1">
              <a:extLst>
                <a:ext uri="{63B3BB69-23CF-44E3-9099-C40C66FF867C}">
                  <a14:compatExt spid="_x0000_s171036"/>
                </a:ext>
                <a:ext uri="{FF2B5EF4-FFF2-40B4-BE49-F238E27FC236}">
                  <a16:creationId xmlns:a16="http://schemas.microsoft.com/office/drawing/2014/main" id="{00000000-0008-0000-0100-00001C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037" name="Group Box 29" hidden="1">
              <a:extLst>
                <a:ext uri="{63B3BB69-23CF-44E3-9099-C40C66FF867C}">
                  <a14:compatExt spid="_x0000_s171037"/>
                </a:ext>
                <a:ext uri="{FF2B5EF4-FFF2-40B4-BE49-F238E27FC236}">
                  <a16:creationId xmlns:a16="http://schemas.microsoft.com/office/drawing/2014/main" id="{00000000-0008-0000-0100-00001D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038" name="Group Box 30" hidden="1">
              <a:extLst>
                <a:ext uri="{63B3BB69-23CF-44E3-9099-C40C66FF867C}">
                  <a14:compatExt spid="_x0000_s171038"/>
                </a:ext>
                <a:ext uri="{FF2B5EF4-FFF2-40B4-BE49-F238E27FC236}">
                  <a16:creationId xmlns:a16="http://schemas.microsoft.com/office/drawing/2014/main" id="{00000000-0008-0000-0100-00001E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039" name="Group Box 31" hidden="1">
              <a:extLst>
                <a:ext uri="{63B3BB69-23CF-44E3-9099-C40C66FF867C}">
                  <a14:compatExt spid="_x0000_s171039"/>
                </a:ext>
                <a:ext uri="{FF2B5EF4-FFF2-40B4-BE49-F238E27FC236}">
                  <a16:creationId xmlns:a16="http://schemas.microsoft.com/office/drawing/2014/main" id="{00000000-0008-0000-0100-00001F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41</xdr:row>
          <xdr:rowOff>0</xdr:rowOff>
        </xdr:from>
        <xdr:to>
          <xdr:col>14</xdr:col>
          <xdr:colOff>624840</xdr:colOff>
          <xdr:row>41</xdr:row>
          <xdr:rowOff>0</xdr:rowOff>
        </xdr:to>
        <xdr:sp macro="" textlink="">
          <xdr:nvSpPr>
            <xdr:cNvPr id="171040" name="Group Box 32" hidden="1">
              <a:extLst>
                <a:ext uri="{63B3BB69-23CF-44E3-9099-C40C66FF867C}">
                  <a14:compatExt spid="_x0000_s171040"/>
                </a:ext>
                <a:ext uri="{FF2B5EF4-FFF2-40B4-BE49-F238E27FC236}">
                  <a16:creationId xmlns:a16="http://schemas.microsoft.com/office/drawing/2014/main" id="{00000000-0008-0000-0100-000020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41</xdr:row>
          <xdr:rowOff>0</xdr:rowOff>
        </xdr:from>
        <xdr:to>
          <xdr:col>11</xdr:col>
          <xdr:colOff>182880</xdr:colOff>
          <xdr:row>41</xdr:row>
          <xdr:rowOff>0</xdr:rowOff>
        </xdr:to>
        <xdr:sp macro="" textlink="">
          <xdr:nvSpPr>
            <xdr:cNvPr id="171041" name="Group Box 33" hidden="1">
              <a:extLst>
                <a:ext uri="{63B3BB69-23CF-44E3-9099-C40C66FF867C}">
                  <a14:compatExt spid="_x0000_s171041"/>
                </a:ext>
                <a:ext uri="{FF2B5EF4-FFF2-40B4-BE49-F238E27FC236}">
                  <a16:creationId xmlns:a16="http://schemas.microsoft.com/office/drawing/2014/main" id="{00000000-0008-0000-0100-000021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77</xdr:row>
          <xdr:rowOff>0</xdr:rowOff>
        </xdr:from>
        <xdr:to>
          <xdr:col>14</xdr:col>
          <xdr:colOff>624840</xdr:colOff>
          <xdr:row>78</xdr:row>
          <xdr:rowOff>15240</xdr:rowOff>
        </xdr:to>
        <xdr:sp macro="" textlink="">
          <xdr:nvSpPr>
            <xdr:cNvPr id="171042" name="Group Box 34" hidden="1">
              <a:extLst>
                <a:ext uri="{63B3BB69-23CF-44E3-9099-C40C66FF867C}">
                  <a14:compatExt spid="_x0000_s171042"/>
                </a:ext>
                <a:ext uri="{FF2B5EF4-FFF2-40B4-BE49-F238E27FC236}">
                  <a16:creationId xmlns:a16="http://schemas.microsoft.com/office/drawing/2014/main" id="{00000000-0008-0000-0100-000022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77</xdr:row>
          <xdr:rowOff>0</xdr:rowOff>
        </xdr:from>
        <xdr:to>
          <xdr:col>11</xdr:col>
          <xdr:colOff>182880</xdr:colOff>
          <xdr:row>78</xdr:row>
          <xdr:rowOff>15240</xdr:rowOff>
        </xdr:to>
        <xdr:sp macro="" textlink="">
          <xdr:nvSpPr>
            <xdr:cNvPr id="171043" name="Group Box 35" hidden="1">
              <a:extLst>
                <a:ext uri="{63B3BB69-23CF-44E3-9099-C40C66FF867C}">
                  <a14:compatExt spid="_x0000_s171043"/>
                </a:ext>
                <a:ext uri="{FF2B5EF4-FFF2-40B4-BE49-F238E27FC236}">
                  <a16:creationId xmlns:a16="http://schemas.microsoft.com/office/drawing/2014/main" id="{00000000-0008-0000-0100-000023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77</xdr:row>
          <xdr:rowOff>0</xdr:rowOff>
        </xdr:from>
        <xdr:to>
          <xdr:col>14</xdr:col>
          <xdr:colOff>624840</xdr:colOff>
          <xdr:row>78</xdr:row>
          <xdr:rowOff>15240</xdr:rowOff>
        </xdr:to>
        <xdr:sp macro="" textlink="">
          <xdr:nvSpPr>
            <xdr:cNvPr id="171044" name="Group Box 36" hidden="1">
              <a:extLst>
                <a:ext uri="{63B3BB69-23CF-44E3-9099-C40C66FF867C}">
                  <a14:compatExt spid="_x0000_s171044"/>
                </a:ext>
                <a:ext uri="{FF2B5EF4-FFF2-40B4-BE49-F238E27FC236}">
                  <a16:creationId xmlns:a16="http://schemas.microsoft.com/office/drawing/2014/main" id="{00000000-0008-0000-0100-000024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77</xdr:row>
          <xdr:rowOff>0</xdr:rowOff>
        </xdr:from>
        <xdr:to>
          <xdr:col>11</xdr:col>
          <xdr:colOff>182880</xdr:colOff>
          <xdr:row>78</xdr:row>
          <xdr:rowOff>15240</xdr:rowOff>
        </xdr:to>
        <xdr:sp macro="" textlink="">
          <xdr:nvSpPr>
            <xdr:cNvPr id="171045" name="Group Box 37" hidden="1">
              <a:extLst>
                <a:ext uri="{63B3BB69-23CF-44E3-9099-C40C66FF867C}">
                  <a14:compatExt spid="_x0000_s171045"/>
                </a:ext>
                <a:ext uri="{FF2B5EF4-FFF2-40B4-BE49-F238E27FC236}">
                  <a16:creationId xmlns:a16="http://schemas.microsoft.com/office/drawing/2014/main" id="{00000000-0008-0000-0100-000025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77</xdr:row>
          <xdr:rowOff>0</xdr:rowOff>
        </xdr:from>
        <xdr:to>
          <xdr:col>14</xdr:col>
          <xdr:colOff>624840</xdr:colOff>
          <xdr:row>78</xdr:row>
          <xdr:rowOff>15240</xdr:rowOff>
        </xdr:to>
        <xdr:sp macro="" textlink="">
          <xdr:nvSpPr>
            <xdr:cNvPr id="171046" name="Group Box 38" hidden="1">
              <a:extLst>
                <a:ext uri="{63B3BB69-23CF-44E3-9099-C40C66FF867C}">
                  <a14:compatExt spid="_x0000_s171046"/>
                </a:ext>
                <a:ext uri="{FF2B5EF4-FFF2-40B4-BE49-F238E27FC236}">
                  <a16:creationId xmlns:a16="http://schemas.microsoft.com/office/drawing/2014/main" id="{00000000-0008-0000-0100-000026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77</xdr:row>
          <xdr:rowOff>0</xdr:rowOff>
        </xdr:from>
        <xdr:to>
          <xdr:col>11</xdr:col>
          <xdr:colOff>182880</xdr:colOff>
          <xdr:row>78</xdr:row>
          <xdr:rowOff>15240</xdr:rowOff>
        </xdr:to>
        <xdr:sp macro="" textlink="">
          <xdr:nvSpPr>
            <xdr:cNvPr id="171047" name="Group Box 39" hidden="1">
              <a:extLst>
                <a:ext uri="{63B3BB69-23CF-44E3-9099-C40C66FF867C}">
                  <a14:compatExt spid="_x0000_s171047"/>
                </a:ext>
                <a:ext uri="{FF2B5EF4-FFF2-40B4-BE49-F238E27FC236}">
                  <a16:creationId xmlns:a16="http://schemas.microsoft.com/office/drawing/2014/main" id="{00000000-0008-0000-0100-000027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77</xdr:row>
          <xdr:rowOff>0</xdr:rowOff>
        </xdr:from>
        <xdr:to>
          <xdr:col>14</xdr:col>
          <xdr:colOff>624840</xdr:colOff>
          <xdr:row>78</xdr:row>
          <xdr:rowOff>15240</xdr:rowOff>
        </xdr:to>
        <xdr:sp macro="" textlink="">
          <xdr:nvSpPr>
            <xdr:cNvPr id="171048" name="Group Box 40" hidden="1">
              <a:extLst>
                <a:ext uri="{63B3BB69-23CF-44E3-9099-C40C66FF867C}">
                  <a14:compatExt spid="_x0000_s171048"/>
                </a:ext>
                <a:ext uri="{FF2B5EF4-FFF2-40B4-BE49-F238E27FC236}">
                  <a16:creationId xmlns:a16="http://schemas.microsoft.com/office/drawing/2014/main" id="{00000000-0008-0000-0100-000028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77</xdr:row>
          <xdr:rowOff>0</xdr:rowOff>
        </xdr:from>
        <xdr:to>
          <xdr:col>11</xdr:col>
          <xdr:colOff>182880</xdr:colOff>
          <xdr:row>78</xdr:row>
          <xdr:rowOff>15240</xdr:rowOff>
        </xdr:to>
        <xdr:sp macro="" textlink="">
          <xdr:nvSpPr>
            <xdr:cNvPr id="171049" name="Group Box 41" hidden="1">
              <a:extLst>
                <a:ext uri="{63B3BB69-23CF-44E3-9099-C40C66FF867C}">
                  <a14:compatExt spid="_x0000_s171049"/>
                </a:ext>
                <a:ext uri="{FF2B5EF4-FFF2-40B4-BE49-F238E27FC236}">
                  <a16:creationId xmlns:a16="http://schemas.microsoft.com/office/drawing/2014/main" id="{00000000-0008-0000-0100-000029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77</xdr:row>
          <xdr:rowOff>0</xdr:rowOff>
        </xdr:from>
        <xdr:to>
          <xdr:col>14</xdr:col>
          <xdr:colOff>624840</xdr:colOff>
          <xdr:row>78</xdr:row>
          <xdr:rowOff>15240</xdr:rowOff>
        </xdr:to>
        <xdr:sp macro="" textlink="">
          <xdr:nvSpPr>
            <xdr:cNvPr id="171050" name="Group Box 42" hidden="1">
              <a:extLst>
                <a:ext uri="{63B3BB69-23CF-44E3-9099-C40C66FF867C}">
                  <a14:compatExt spid="_x0000_s171050"/>
                </a:ext>
                <a:ext uri="{FF2B5EF4-FFF2-40B4-BE49-F238E27FC236}">
                  <a16:creationId xmlns:a16="http://schemas.microsoft.com/office/drawing/2014/main" id="{00000000-0008-0000-0100-00002A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77</xdr:row>
          <xdr:rowOff>0</xdr:rowOff>
        </xdr:from>
        <xdr:to>
          <xdr:col>11</xdr:col>
          <xdr:colOff>182880</xdr:colOff>
          <xdr:row>78</xdr:row>
          <xdr:rowOff>15240</xdr:rowOff>
        </xdr:to>
        <xdr:sp macro="" textlink="">
          <xdr:nvSpPr>
            <xdr:cNvPr id="171051" name="Group Box 43" hidden="1">
              <a:extLst>
                <a:ext uri="{63B3BB69-23CF-44E3-9099-C40C66FF867C}">
                  <a14:compatExt spid="_x0000_s171051"/>
                </a:ext>
                <a:ext uri="{FF2B5EF4-FFF2-40B4-BE49-F238E27FC236}">
                  <a16:creationId xmlns:a16="http://schemas.microsoft.com/office/drawing/2014/main" id="{00000000-0008-0000-0100-00002B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77</xdr:row>
          <xdr:rowOff>0</xdr:rowOff>
        </xdr:from>
        <xdr:to>
          <xdr:col>14</xdr:col>
          <xdr:colOff>624840</xdr:colOff>
          <xdr:row>78</xdr:row>
          <xdr:rowOff>15240</xdr:rowOff>
        </xdr:to>
        <xdr:sp macro="" textlink="">
          <xdr:nvSpPr>
            <xdr:cNvPr id="171052" name="Group Box 44" hidden="1">
              <a:extLst>
                <a:ext uri="{63B3BB69-23CF-44E3-9099-C40C66FF867C}">
                  <a14:compatExt spid="_x0000_s171052"/>
                </a:ext>
                <a:ext uri="{FF2B5EF4-FFF2-40B4-BE49-F238E27FC236}">
                  <a16:creationId xmlns:a16="http://schemas.microsoft.com/office/drawing/2014/main" id="{00000000-0008-0000-0100-00002C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77</xdr:row>
          <xdr:rowOff>0</xdr:rowOff>
        </xdr:from>
        <xdr:to>
          <xdr:col>11</xdr:col>
          <xdr:colOff>182880</xdr:colOff>
          <xdr:row>78</xdr:row>
          <xdr:rowOff>15240</xdr:rowOff>
        </xdr:to>
        <xdr:sp macro="" textlink="">
          <xdr:nvSpPr>
            <xdr:cNvPr id="171053" name="Group Box 45" hidden="1">
              <a:extLst>
                <a:ext uri="{63B3BB69-23CF-44E3-9099-C40C66FF867C}">
                  <a14:compatExt spid="_x0000_s171053"/>
                </a:ext>
                <a:ext uri="{FF2B5EF4-FFF2-40B4-BE49-F238E27FC236}">
                  <a16:creationId xmlns:a16="http://schemas.microsoft.com/office/drawing/2014/main" id="{00000000-0008-0000-0100-00002D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77</xdr:row>
          <xdr:rowOff>0</xdr:rowOff>
        </xdr:from>
        <xdr:to>
          <xdr:col>14</xdr:col>
          <xdr:colOff>624840</xdr:colOff>
          <xdr:row>78</xdr:row>
          <xdr:rowOff>15240</xdr:rowOff>
        </xdr:to>
        <xdr:sp macro="" textlink="">
          <xdr:nvSpPr>
            <xdr:cNvPr id="171054" name="Group Box 46" hidden="1">
              <a:extLst>
                <a:ext uri="{63B3BB69-23CF-44E3-9099-C40C66FF867C}">
                  <a14:compatExt spid="_x0000_s171054"/>
                </a:ext>
                <a:ext uri="{FF2B5EF4-FFF2-40B4-BE49-F238E27FC236}">
                  <a16:creationId xmlns:a16="http://schemas.microsoft.com/office/drawing/2014/main" id="{00000000-0008-0000-0100-00002E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77</xdr:row>
          <xdr:rowOff>0</xdr:rowOff>
        </xdr:from>
        <xdr:to>
          <xdr:col>11</xdr:col>
          <xdr:colOff>182880</xdr:colOff>
          <xdr:row>78</xdr:row>
          <xdr:rowOff>15240</xdr:rowOff>
        </xdr:to>
        <xdr:sp macro="" textlink="">
          <xdr:nvSpPr>
            <xdr:cNvPr id="171055" name="Group Box 47" hidden="1">
              <a:extLst>
                <a:ext uri="{63B3BB69-23CF-44E3-9099-C40C66FF867C}">
                  <a14:compatExt spid="_x0000_s171055"/>
                </a:ext>
                <a:ext uri="{FF2B5EF4-FFF2-40B4-BE49-F238E27FC236}">
                  <a16:creationId xmlns:a16="http://schemas.microsoft.com/office/drawing/2014/main" id="{00000000-0008-0000-0100-00002F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77</xdr:row>
          <xdr:rowOff>0</xdr:rowOff>
        </xdr:from>
        <xdr:to>
          <xdr:col>14</xdr:col>
          <xdr:colOff>624840</xdr:colOff>
          <xdr:row>78</xdr:row>
          <xdr:rowOff>15240</xdr:rowOff>
        </xdr:to>
        <xdr:sp macro="" textlink="">
          <xdr:nvSpPr>
            <xdr:cNvPr id="171056" name="Group Box 48" hidden="1">
              <a:extLst>
                <a:ext uri="{63B3BB69-23CF-44E3-9099-C40C66FF867C}">
                  <a14:compatExt spid="_x0000_s171056"/>
                </a:ext>
                <a:ext uri="{FF2B5EF4-FFF2-40B4-BE49-F238E27FC236}">
                  <a16:creationId xmlns:a16="http://schemas.microsoft.com/office/drawing/2014/main" id="{00000000-0008-0000-0100-000030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77</xdr:row>
          <xdr:rowOff>0</xdr:rowOff>
        </xdr:from>
        <xdr:to>
          <xdr:col>11</xdr:col>
          <xdr:colOff>182880</xdr:colOff>
          <xdr:row>78</xdr:row>
          <xdr:rowOff>15240</xdr:rowOff>
        </xdr:to>
        <xdr:sp macro="" textlink="">
          <xdr:nvSpPr>
            <xdr:cNvPr id="171057" name="Group Box 49" hidden="1">
              <a:extLst>
                <a:ext uri="{63B3BB69-23CF-44E3-9099-C40C66FF867C}">
                  <a14:compatExt spid="_x0000_s171057"/>
                </a:ext>
                <a:ext uri="{FF2B5EF4-FFF2-40B4-BE49-F238E27FC236}">
                  <a16:creationId xmlns:a16="http://schemas.microsoft.com/office/drawing/2014/main" id="{00000000-0008-0000-0100-000031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77</xdr:row>
          <xdr:rowOff>0</xdr:rowOff>
        </xdr:from>
        <xdr:to>
          <xdr:col>14</xdr:col>
          <xdr:colOff>624840</xdr:colOff>
          <xdr:row>78</xdr:row>
          <xdr:rowOff>15240</xdr:rowOff>
        </xdr:to>
        <xdr:sp macro="" textlink="">
          <xdr:nvSpPr>
            <xdr:cNvPr id="171058" name="Group Box 50" hidden="1">
              <a:extLst>
                <a:ext uri="{63B3BB69-23CF-44E3-9099-C40C66FF867C}">
                  <a14:compatExt spid="_x0000_s171058"/>
                </a:ext>
                <a:ext uri="{FF2B5EF4-FFF2-40B4-BE49-F238E27FC236}">
                  <a16:creationId xmlns:a16="http://schemas.microsoft.com/office/drawing/2014/main" id="{00000000-0008-0000-0100-000032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77</xdr:row>
          <xdr:rowOff>0</xdr:rowOff>
        </xdr:from>
        <xdr:to>
          <xdr:col>11</xdr:col>
          <xdr:colOff>182880</xdr:colOff>
          <xdr:row>78</xdr:row>
          <xdr:rowOff>15240</xdr:rowOff>
        </xdr:to>
        <xdr:sp macro="" textlink="">
          <xdr:nvSpPr>
            <xdr:cNvPr id="171059" name="Group Box 51" hidden="1">
              <a:extLst>
                <a:ext uri="{63B3BB69-23CF-44E3-9099-C40C66FF867C}">
                  <a14:compatExt spid="_x0000_s171059"/>
                </a:ext>
                <a:ext uri="{FF2B5EF4-FFF2-40B4-BE49-F238E27FC236}">
                  <a16:creationId xmlns:a16="http://schemas.microsoft.com/office/drawing/2014/main" id="{00000000-0008-0000-0100-000033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77</xdr:row>
          <xdr:rowOff>0</xdr:rowOff>
        </xdr:from>
        <xdr:to>
          <xdr:col>14</xdr:col>
          <xdr:colOff>624840</xdr:colOff>
          <xdr:row>78</xdr:row>
          <xdr:rowOff>15240</xdr:rowOff>
        </xdr:to>
        <xdr:sp macro="" textlink="">
          <xdr:nvSpPr>
            <xdr:cNvPr id="171060" name="Group Box 52" hidden="1">
              <a:extLst>
                <a:ext uri="{63B3BB69-23CF-44E3-9099-C40C66FF867C}">
                  <a14:compatExt spid="_x0000_s171060"/>
                </a:ext>
                <a:ext uri="{FF2B5EF4-FFF2-40B4-BE49-F238E27FC236}">
                  <a16:creationId xmlns:a16="http://schemas.microsoft.com/office/drawing/2014/main" id="{00000000-0008-0000-0100-000034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77</xdr:row>
          <xdr:rowOff>0</xdr:rowOff>
        </xdr:from>
        <xdr:to>
          <xdr:col>11</xdr:col>
          <xdr:colOff>182880</xdr:colOff>
          <xdr:row>78</xdr:row>
          <xdr:rowOff>15240</xdr:rowOff>
        </xdr:to>
        <xdr:sp macro="" textlink="">
          <xdr:nvSpPr>
            <xdr:cNvPr id="171061" name="Group Box 53" hidden="1">
              <a:extLst>
                <a:ext uri="{63B3BB69-23CF-44E3-9099-C40C66FF867C}">
                  <a14:compatExt spid="_x0000_s171061"/>
                </a:ext>
                <a:ext uri="{FF2B5EF4-FFF2-40B4-BE49-F238E27FC236}">
                  <a16:creationId xmlns:a16="http://schemas.microsoft.com/office/drawing/2014/main" id="{00000000-0008-0000-0100-000035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190</xdr:row>
          <xdr:rowOff>30480</xdr:rowOff>
        </xdr:from>
        <xdr:to>
          <xdr:col>2</xdr:col>
          <xdr:colOff>1028700</xdr:colOff>
          <xdr:row>193</xdr:row>
          <xdr:rowOff>0</xdr:rowOff>
        </xdr:to>
        <xdr:sp macro="" textlink="">
          <xdr:nvSpPr>
            <xdr:cNvPr id="171072" name="Check Box 64" hidden="1">
              <a:extLst>
                <a:ext uri="{63B3BB69-23CF-44E3-9099-C40C66FF867C}">
                  <a14:compatExt spid="_x0000_s171072"/>
                </a:ext>
                <a:ext uri="{FF2B5EF4-FFF2-40B4-BE49-F238E27FC236}">
                  <a16:creationId xmlns:a16="http://schemas.microsoft.com/office/drawing/2014/main" id="{00000000-0008-0000-0100-0000409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187</xdr:row>
          <xdr:rowOff>114300</xdr:rowOff>
        </xdr:from>
        <xdr:to>
          <xdr:col>2</xdr:col>
          <xdr:colOff>1028700</xdr:colOff>
          <xdr:row>191</xdr:row>
          <xdr:rowOff>30480</xdr:rowOff>
        </xdr:to>
        <xdr:sp macro="" textlink="">
          <xdr:nvSpPr>
            <xdr:cNvPr id="171073" name="Check Box 65" hidden="1">
              <a:extLst>
                <a:ext uri="{63B3BB69-23CF-44E3-9099-C40C66FF867C}">
                  <a14:compatExt spid="_x0000_s171073"/>
                </a:ext>
                <a:ext uri="{FF2B5EF4-FFF2-40B4-BE49-F238E27FC236}">
                  <a16:creationId xmlns:a16="http://schemas.microsoft.com/office/drawing/2014/main" id="{00000000-0008-0000-0100-0000419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129540</xdr:colOff>
          <xdr:row>118</xdr:row>
          <xdr:rowOff>38100</xdr:rowOff>
        </xdr:from>
        <xdr:to>
          <xdr:col>2</xdr:col>
          <xdr:colOff>1158240</xdr:colOff>
          <xdr:row>118</xdr:row>
          <xdr:rowOff>266700</xdr:rowOff>
        </xdr:to>
        <xdr:sp macro="" textlink="">
          <xdr:nvSpPr>
            <xdr:cNvPr id="171080" name="Check Box 72" hidden="1">
              <a:extLst>
                <a:ext uri="{63B3BB69-23CF-44E3-9099-C40C66FF867C}">
                  <a14:compatExt spid="_x0000_s171080"/>
                </a:ext>
                <a:ext uri="{FF2B5EF4-FFF2-40B4-BE49-F238E27FC236}">
                  <a16:creationId xmlns:a16="http://schemas.microsoft.com/office/drawing/2014/main" id="{00000000-0008-0000-0100-0000489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41</xdr:row>
          <xdr:rowOff>0</xdr:rowOff>
        </xdr:from>
        <xdr:to>
          <xdr:col>14</xdr:col>
          <xdr:colOff>624840</xdr:colOff>
          <xdr:row>41</xdr:row>
          <xdr:rowOff>76200</xdr:rowOff>
        </xdr:to>
        <xdr:sp macro="" textlink="">
          <xdr:nvSpPr>
            <xdr:cNvPr id="171099" name="Group Box 91" hidden="1">
              <a:extLst>
                <a:ext uri="{63B3BB69-23CF-44E3-9099-C40C66FF867C}">
                  <a14:compatExt spid="_x0000_s171099"/>
                </a:ext>
                <a:ext uri="{FF2B5EF4-FFF2-40B4-BE49-F238E27FC236}">
                  <a16:creationId xmlns:a16="http://schemas.microsoft.com/office/drawing/2014/main" id="{00000000-0008-0000-0100-00005B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41</xdr:row>
          <xdr:rowOff>0</xdr:rowOff>
        </xdr:from>
        <xdr:to>
          <xdr:col>11</xdr:col>
          <xdr:colOff>182880</xdr:colOff>
          <xdr:row>41</xdr:row>
          <xdr:rowOff>76200</xdr:rowOff>
        </xdr:to>
        <xdr:sp macro="" textlink="">
          <xdr:nvSpPr>
            <xdr:cNvPr id="171100" name="Group Box 92" hidden="1">
              <a:extLst>
                <a:ext uri="{63B3BB69-23CF-44E3-9099-C40C66FF867C}">
                  <a14:compatExt spid="_x0000_s171100"/>
                </a:ext>
                <a:ext uri="{FF2B5EF4-FFF2-40B4-BE49-F238E27FC236}">
                  <a16:creationId xmlns:a16="http://schemas.microsoft.com/office/drawing/2014/main" id="{00000000-0008-0000-0100-00005C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42</xdr:row>
          <xdr:rowOff>0</xdr:rowOff>
        </xdr:from>
        <xdr:to>
          <xdr:col>14</xdr:col>
          <xdr:colOff>624840</xdr:colOff>
          <xdr:row>43</xdr:row>
          <xdr:rowOff>0</xdr:rowOff>
        </xdr:to>
        <xdr:sp macro="" textlink="">
          <xdr:nvSpPr>
            <xdr:cNvPr id="171102" name="Group Box 94" hidden="1">
              <a:extLst>
                <a:ext uri="{63B3BB69-23CF-44E3-9099-C40C66FF867C}">
                  <a14:compatExt spid="_x0000_s171102"/>
                </a:ext>
                <a:ext uri="{FF2B5EF4-FFF2-40B4-BE49-F238E27FC236}">
                  <a16:creationId xmlns:a16="http://schemas.microsoft.com/office/drawing/2014/main" id="{00000000-0008-0000-0100-00005E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42</xdr:row>
          <xdr:rowOff>0</xdr:rowOff>
        </xdr:from>
        <xdr:to>
          <xdr:col>11</xdr:col>
          <xdr:colOff>182880</xdr:colOff>
          <xdr:row>43</xdr:row>
          <xdr:rowOff>0</xdr:rowOff>
        </xdr:to>
        <xdr:sp macro="" textlink="">
          <xdr:nvSpPr>
            <xdr:cNvPr id="171103" name="Group Box 95" hidden="1">
              <a:extLst>
                <a:ext uri="{63B3BB69-23CF-44E3-9099-C40C66FF867C}">
                  <a14:compatExt spid="_x0000_s171103"/>
                </a:ext>
                <a:ext uri="{FF2B5EF4-FFF2-40B4-BE49-F238E27FC236}">
                  <a16:creationId xmlns:a16="http://schemas.microsoft.com/office/drawing/2014/main" id="{00000000-0008-0000-0100-00005F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104" name="Group Box 96" hidden="1">
              <a:extLst>
                <a:ext uri="{63B3BB69-23CF-44E3-9099-C40C66FF867C}">
                  <a14:compatExt spid="_x0000_s171104"/>
                </a:ext>
                <a:ext uri="{FF2B5EF4-FFF2-40B4-BE49-F238E27FC236}">
                  <a16:creationId xmlns:a16="http://schemas.microsoft.com/office/drawing/2014/main" id="{00000000-0008-0000-0100-000060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105" name="Group Box 97" hidden="1">
              <a:extLst>
                <a:ext uri="{63B3BB69-23CF-44E3-9099-C40C66FF867C}">
                  <a14:compatExt spid="_x0000_s171105"/>
                </a:ext>
                <a:ext uri="{FF2B5EF4-FFF2-40B4-BE49-F238E27FC236}">
                  <a16:creationId xmlns:a16="http://schemas.microsoft.com/office/drawing/2014/main" id="{00000000-0008-0000-0100-000061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106" name="Group Box 98" hidden="1">
              <a:extLst>
                <a:ext uri="{63B3BB69-23CF-44E3-9099-C40C66FF867C}">
                  <a14:compatExt spid="_x0000_s171106"/>
                </a:ext>
                <a:ext uri="{FF2B5EF4-FFF2-40B4-BE49-F238E27FC236}">
                  <a16:creationId xmlns:a16="http://schemas.microsoft.com/office/drawing/2014/main" id="{00000000-0008-0000-0100-000062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107" name="Group Box 99" hidden="1">
              <a:extLst>
                <a:ext uri="{63B3BB69-23CF-44E3-9099-C40C66FF867C}">
                  <a14:compatExt spid="_x0000_s171107"/>
                </a:ext>
                <a:ext uri="{FF2B5EF4-FFF2-40B4-BE49-F238E27FC236}">
                  <a16:creationId xmlns:a16="http://schemas.microsoft.com/office/drawing/2014/main" id="{00000000-0008-0000-0100-000063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108" name="Group Box 100" hidden="1">
              <a:extLst>
                <a:ext uri="{63B3BB69-23CF-44E3-9099-C40C66FF867C}">
                  <a14:compatExt spid="_x0000_s171108"/>
                </a:ext>
                <a:ext uri="{FF2B5EF4-FFF2-40B4-BE49-F238E27FC236}">
                  <a16:creationId xmlns:a16="http://schemas.microsoft.com/office/drawing/2014/main" id="{00000000-0008-0000-0100-000064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109" name="Group Box 101" hidden="1">
              <a:extLst>
                <a:ext uri="{63B3BB69-23CF-44E3-9099-C40C66FF867C}">
                  <a14:compatExt spid="_x0000_s171109"/>
                </a:ext>
                <a:ext uri="{FF2B5EF4-FFF2-40B4-BE49-F238E27FC236}">
                  <a16:creationId xmlns:a16="http://schemas.microsoft.com/office/drawing/2014/main" id="{00000000-0008-0000-0100-000065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42</xdr:row>
          <xdr:rowOff>0</xdr:rowOff>
        </xdr:from>
        <xdr:to>
          <xdr:col>14</xdr:col>
          <xdr:colOff>624840</xdr:colOff>
          <xdr:row>43</xdr:row>
          <xdr:rowOff>0</xdr:rowOff>
        </xdr:to>
        <xdr:sp macro="" textlink="">
          <xdr:nvSpPr>
            <xdr:cNvPr id="171116" name="Group Box 108" hidden="1">
              <a:extLst>
                <a:ext uri="{63B3BB69-23CF-44E3-9099-C40C66FF867C}">
                  <a14:compatExt spid="_x0000_s171116"/>
                </a:ext>
                <a:ext uri="{FF2B5EF4-FFF2-40B4-BE49-F238E27FC236}">
                  <a16:creationId xmlns:a16="http://schemas.microsoft.com/office/drawing/2014/main" id="{00000000-0008-0000-0100-00006C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42</xdr:row>
          <xdr:rowOff>0</xdr:rowOff>
        </xdr:from>
        <xdr:to>
          <xdr:col>11</xdr:col>
          <xdr:colOff>182880</xdr:colOff>
          <xdr:row>43</xdr:row>
          <xdr:rowOff>0</xdr:rowOff>
        </xdr:to>
        <xdr:sp macro="" textlink="">
          <xdr:nvSpPr>
            <xdr:cNvPr id="171117" name="Group Box 109" hidden="1">
              <a:extLst>
                <a:ext uri="{63B3BB69-23CF-44E3-9099-C40C66FF867C}">
                  <a14:compatExt spid="_x0000_s171117"/>
                </a:ext>
                <a:ext uri="{FF2B5EF4-FFF2-40B4-BE49-F238E27FC236}">
                  <a16:creationId xmlns:a16="http://schemas.microsoft.com/office/drawing/2014/main" id="{00000000-0008-0000-0100-00006D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118" name="Group Box 110" hidden="1">
              <a:extLst>
                <a:ext uri="{63B3BB69-23CF-44E3-9099-C40C66FF867C}">
                  <a14:compatExt spid="_x0000_s171118"/>
                </a:ext>
                <a:ext uri="{FF2B5EF4-FFF2-40B4-BE49-F238E27FC236}">
                  <a16:creationId xmlns:a16="http://schemas.microsoft.com/office/drawing/2014/main" id="{00000000-0008-0000-0100-00006E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119" name="Group Box 111" hidden="1">
              <a:extLst>
                <a:ext uri="{63B3BB69-23CF-44E3-9099-C40C66FF867C}">
                  <a14:compatExt spid="_x0000_s171119"/>
                </a:ext>
                <a:ext uri="{FF2B5EF4-FFF2-40B4-BE49-F238E27FC236}">
                  <a16:creationId xmlns:a16="http://schemas.microsoft.com/office/drawing/2014/main" id="{00000000-0008-0000-0100-00006F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120" name="Group Box 112" hidden="1">
              <a:extLst>
                <a:ext uri="{63B3BB69-23CF-44E3-9099-C40C66FF867C}">
                  <a14:compatExt spid="_x0000_s171120"/>
                </a:ext>
                <a:ext uri="{FF2B5EF4-FFF2-40B4-BE49-F238E27FC236}">
                  <a16:creationId xmlns:a16="http://schemas.microsoft.com/office/drawing/2014/main" id="{00000000-0008-0000-0100-000070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121" name="Group Box 113" hidden="1">
              <a:extLst>
                <a:ext uri="{63B3BB69-23CF-44E3-9099-C40C66FF867C}">
                  <a14:compatExt spid="_x0000_s171121"/>
                </a:ext>
                <a:ext uri="{FF2B5EF4-FFF2-40B4-BE49-F238E27FC236}">
                  <a16:creationId xmlns:a16="http://schemas.microsoft.com/office/drawing/2014/main" id="{00000000-0008-0000-0100-000071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122" name="Group Box 114" hidden="1">
              <a:extLst>
                <a:ext uri="{63B3BB69-23CF-44E3-9099-C40C66FF867C}">
                  <a14:compatExt spid="_x0000_s171122"/>
                </a:ext>
                <a:ext uri="{FF2B5EF4-FFF2-40B4-BE49-F238E27FC236}">
                  <a16:creationId xmlns:a16="http://schemas.microsoft.com/office/drawing/2014/main" id="{00000000-0008-0000-0100-000072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123" name="Group Box 115" hidden="1">
              <a:extLst>
                <a:ext uri="{63B3BB69-23CF-44E3-9099-C40C66FF867C}">
                  <a14:compatExt spid="_x0000_s171123"/>
                </a:ext>
                <a:ext uri="{FF2B5EF4-FFF2-40B4-BE49-F238E27FC236}">
                  <a16:creationId xmlns:a16="http://schemas.microsoft.com/office/drawing/2014/main" id="{00000000-0008-0000-0100-000073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124" name="Group Box 116" hidden="1">
              <a:extLst>
                <a:ext uri="{63B3BB69-23CF-44E3-9099-C40C66FF867C}">
                  <a14:compatExt spid="_x0000_s171124"/>
                </a:ext>
                <a:ext uri="{FF2B5EF4-FFF2-40B4-BE49-F238E27FC236}">
                  <a16:creationId xmlns:a16="http://schemas.microsoft.com/office/drawing/2014/main" id="{00000000-0008-0000-0100-000074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125" name="Group Box 117" hidden="1">
              <a:extLst>
                <a:ext uri="{63B3BB69-23CF-44E3-9099-C40C66FF867C}">
                  <a14:compatExt spid="_x0000_s171125"/>
                </a:ext>
                <a:ext uri="{FF2B5EF4-FFF2-40B4-BE49-F238E27FC236}">
                  <a16:creationId xmlns:a16="http://schemas.microsoft.com/office/drawing/2014/main" id="{00000000-0008-0000-0100-000075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126" name="Group Box 118" hidden="1">
              <a:extLst>
                <a:ext uri="{63B3BB69-23CF-44E3-9099-C40C66FF867C}">
                  <a14:compatExt spid="_x0000_s171126"/>
                </a:ext>
                <a:ext uri="{FF2B5EF4-FFF2-40B4-BE49-F238E27FC236}">
                  <a16:creationId xmlns:a16="http://schemas.microsoft.com/office/drawing/2014/main" id="{00000000-0008-0000-0100-000076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127" name="Group Box 119" hidden="1">
              <a:extLst>
                <a:ext uri="{63B3BB69-23CF-44E3-9099-C40C66FF867C}">
                  <a14:compatExt spid="_x0000_s171127"/>
                </a:ext>
                <a:ext uri="{FF2B5EF4-FFF2-40B4-BE49-F238E27FC236}">
                  <a16:creationId xmlns:a16="http://schemas.microsoft.com/office/drawing/2014/main" id="{00000000-0008-0000-0100-000077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128" name="Group Box 120" hidden="1">
              <a:extLst>
                <a:ext uri="{63B3BB69-23CF-44E3-9099-C40C66FF867C}">
                  <a14:compatExt spid="_x0000_s171128"/>
                </a:ext>
                <a:ext uri="{FF2B5EF4-FFF2-40B4-BE49-F238E27FC236}">
                  <a16:creationId xmlns:a16="http://schemas.microsoft.com/office/drawing/2014/main" id="{00000000-0008-0000-0100-000078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129" name="Group Box 121" hidden="1">
              <a:extLst>
                <a:ext uri="{63B3BB69-23CF-44E3-9099-C40C66FF867C}">
                  <a14:compatExt spid="_x0000_s171129"/>
                </a:ext>
                <a:ext uri="{FF2B5EF4-FFF2-40B4-BE49-F238E27FC236}">
                  <a16:creationId xmlns:a16="http://schemas.microsoft.com/office/drawing/2014/main" id="{00000000-0008-0000-0100-000079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130" name="Group Box 122" hidden="1">
              <a:extLst>
                <a:ext uri="{63B3BB69-23CF-44E3-9099-C40C66FF867C}">
                  <a14:compatExt spid="_x0000_s171130"/>
                </a:ext>
                <a:ext uri="{FF2B5EF4-FFF2-40B4-BE49-F238E27FC236}">
                  <a16:creationId xmlns:a16="http://schemas.microsoft.com/office/drawing/2014/main" id="{00000000-0008-0000-0100-00007A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131" name="Group Box 123" hidden="1">
              <a:extLst>
                <a:ext uri="{63B3BB69-23CF-44E3-9099-C40C66FF867C}">
                  <a14:compatExt spid="_x0000_s171131"/>
                </a:ext>
                <a:ext uri="{FF2B5EF4-FFF2-40B4-BE49-F238E27FC236}">
                  <a16:creationId xmlns:a16="http://schemas.microsoft.com/office/drawing/2014/main" id="{00000000-0008-0000-0100-00007B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132" name="Group Box 124" hidden="1">
              <a:extLst>
                <a:ext uri="{63B3BB69-23CF-44E3-9099-C40C66FF867C}">
                  <a14:compatExt spid="_x0000_s171132"/>
                </a:ext>
                <a:ext uri="{FF2B5EF4-FFF2-40B4-BE49-F238E27FC236}">
                  <a16:creationId xmlns:a16="http://schemas.microsoft.com/office/drawing/2014/main" id="{00000000-0008-0000-0100-00007C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133" name="Group Box 125" hidden="1">
              <a:extLst>
                <a:ext uri="{63B3BB69-23CF-44E3-9099-C40C66FF867C}">
                  <a14:compatExt spid="_x0000_s171133"/>
                </a:ext>
                <a:ext uri="{FF2B5EF4-FFF2-40B4-BE49-F238E27FC236}">
                  <a16:creationId xmlns:a16="http://schemas.microsoft.com/office/drawing/2014/main" id="{00000000-0008-0000-0100-00007D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134" name="Group Box 126" hidden="1">
              <a:extLst>
                <a:ext uri="{63B3BB69-23CF-44E3-9099-C40C66FF867C}">
                  <a14:compatExt spid="_x0000_s171134"/>
                </a:ext>
                <a:ext uri="{FF2B5EF4-FFF2-40B4-BE49-F238E27FC236}">
                  <a16:creationId xmlns:a16="http://schemas.microsoft.com/office/drawing/2014/main" id="{00000000-0008-0000-0100-00007E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135" name="Group Box 127" hidden="1">
              <a:extLst>
                <a:ext uri="{63B3BB69-23CF-44E3-9099-C40C66FF867C}">
                  <a14:compatExt spid="_x0000_s171135"/>
                </a:ext>
                <a:ext uri="{FF2B5EF4-FFF2-40B4-BE49-F238E27FC236}">
                  <a16:creationId xmlns:a16="http://schemas.microsoft.com/office/drawing/2014/main" id="{00000000-0008-0000-0100-00007F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136" name="Group Box 128" hidden="1">
              <a:extLst>
                <a:ext uri="{63B3BB69-23CF-44E3-9099-C40C66FF867C}">
                  <a14:compatExt spid="_x0000_s171136"/>
                </a:ext>
                <a:ext uri="{FF2B5EF4-FFF2-40B4-BE49-F238E27FC236}">
                  <a16:creationId xmlns:a16="http://schemas.microsoft.com/office/drawing/2014/main" id="{00000000-0008-0000-0100-000080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137" name="Group Box 129" hidden="1">
              <a:extLst>
                <a:ext uri="{63B3BB69-23CF-44E3-9099-C40C66FF867C}">
                  <a14:compatExt spid="_x0000_s171137"/>
                </a:ext>
                <a:ext uri="{FF2B5EF4-FFF2-40B4-BE49-F238E27FC236}">
                  <a16:creationId xmlns:a16="http://schemas.microsoft.com/office/drawing/2014/main" id="{00000000-0008-0000-0100-000081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138" name="Group Box 130" hidden="1">
              <a:extLst>
                <a:ext uri="{63B3BB69-23CF-44E3-9099-C40C66FF867C}">
                  <a14:compatExt spid="_x0000_s171138"/>
                </a:ext>
                <a:ext uri="{FF2B5EF4-FFF2-40B4-BE49-F238E27FC236}">
                  <a16:creationId xmlns:a16="http://schemas.microsoft.com/office/drawing/2014/main" id="{00000000-0008-0000-0100-000082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139" name="Group Box 131" hidden="1">
              <a:extLst>
                <a:ext uri="{63B3BB69-23CF-44E3-9099-C40C66FF867C}">
                  <a14:compatExt spid="_x0000_s171139"/>
                </a:ext>
                <a:ext uri="{FF2B5EF4-FFF2-40B4-BE49-F238E27FC236}">
                  <a16:creationId xmlns:a16="http://schemas.microsoft.com/office/drawing/2014/main" id="{00000000-0008-0000-0100-000083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140" name="Group Box 132" hidden="1">
              <a:extLst>
                <a:ext uri="{63B3BB69-23CF-44E3-9099-C40C66FF867C}">
                  <a14:compatExt spid="_x0000_s171140"/>
                </a:ext>
                <a:ext uri="{FF2B5EF4-FFF2-40B4-BE49-F238E27FC236}">
                  <a16:creationId xmlns:a16="http://schemas.microsoft.com/office/drawing/2014/main" id="{00000000-0008-0000-0100-000084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141" name="Group Box 133" hidden="1">
              <a:extLst>
                <a:ext uri="{63B3BB69-23CF-44E3-9099-C40C66FF867C}">
                  <a14:compatExt spid="_x0000_s171141"/>
                </a:ext>
                <a:ext uri="{FF2B5EF4-FFF2-40B4-BE49-F238E27FC236}">
                  <a16:creationId xmlns:a16="http://schemas.microsoft.com/office/drawing/2014/main" id="{00000000-0008-0000-0100-000085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142" name="Group Box 134" hidden="1">
              <a:extLst>
                <a:ext uri="{63B3BB69-23CF-44E3-9099-C40C66FF867C}">
                  <a14:compatExt spid="_x0000_s171142"/>
                </a:ext>
                <a:ext uri="{FF2B5EF4-FFF2-40B4-BE49-F238E27FC236}">
                  <a16:creationId xmlns:a16="http://schemas.microsoft.com/office/drawing/2014/main" id="{00000000-0008-0000-0100-000086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143" name="Group Box 135" hidden="1">
              <a:extLst>
                <a:ext uri="{63B3BB69-23CF-44E3-9099-C40C66FF867C}">
                  <a14:compatExt spid="_x0000_s171143"/>
                </a:ext>
                <a:ext uri="{FF2B5EF4-FFF2-40B4-BE49-F238E27FC236}">
                  <a16:creationId xmlns:a16="http://schemas.microsoft.com/office/drawing/2014/main" id="{00000000-0008-0000-0100-000087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144" name="Group Box 136" hidden="1">
              <a:extLst>
                <a:ext uri="{63B3BB69-23CF-44E3-9099-C40C66FF867C}">
                  <a14:compatExt spid="_x0000_s171144"/>
                </a:ext>
                <a:ext uri="{FF2B5EF4-FFF2-40B4-BE49-F238E27FC236}">
                  <a16:creationId xmlns:a16="http://schemas.microsoft.com/office/drawing/2014/main" id="{00000000-0008-0000-0100-000088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145" name="Group Box 137" hidden="1">
              <a:extLst>
                <a:ext uri="{63B3BB69-23CF-44E3-9099-C40C66FF867C}">
                  <a14:compatExt spid="_x0000_s171145"/>
                </a:ext>
                <a:ext uri="{FF2B5EF4-FFF2-40B4-BE49-F238E27FC236}">
                  <a16:creationId xmlns:a16="http://schemas.microsoft.com/office/drawing/2014/main" id="{00000000-0008-0000-0100-000089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146" name="Group Box 138" hidden="1">
              <a:extLst>
                <a:ext uri="{63B3BB69-23CF-44E3-9099-C40C66FF867C}">
                  <a14:compatExt spid="_x0000_s171146"/>
                </a:ext>
                <a:ext uri="{FF2B5EF4-FFF2-40B4-BE49-F238E27FC236}">
                  <a16:creationId xmlns:a16="http://schemas.microsoft.com/office/drawing/2014/main" id="{00000000-0008-0000-0100-00008A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147" name="Group Box 139" hidden="1">
              <a:extLst>
                <a:ext uri="{63B3BB69-23CF-44E3-9099-C40C66FF867C}">
                  <a14:compatExt spid="_x0000_s171147"/>
                </a:ext>
                <a:ext uri="{FF2B5EF4-FFF2-40B4-BE49-F238E27FC236}">
                  <a16:creationId xmlns:a16="http://schemas.microsoft.com/office/drawing/2014/main" id="{00000000-0008-0000-0100-00008B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148" name="Group Box 140" hidden="1">
              <a:extLst>
                <a:ext uri="{63B3BB69-23CF-44E3-9099-C40C66FF867C}">
                  <a14:compatExt spid="_x0000_s171148"/>
                </a:ext>
                <a:ext uri="{FF2B5EF4-FFF2-40B4-BE49-F238E27FC236}">
                  <a16:creationId xmlns:a16="http://schemas.microsoft.com/office/drawing/2014/main" id="{00000000-0008-0000-0100-00008C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149" name="Group Box 141" hidden="1">
              <a:extLst>
                <a:ext uri="{63B3BB69-23CF-44E3-9099-C40C66FF867C}">
                  <a14:compatExt spid="_x0000_s171149"/>
                </a:ext>
                <a:ext uri="{FF2B5EF4-FFF2-40B4-BE49-F238E27FC236}">
                  <a16:creationId xmlns:a16="http://schemas.microsoft.com/office/drawing/2014/main" id="{00000000-0008-0000-0100-00008D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150" name="Group Box 142" hidden="1">
              <a:extLst>
                <a:ext uri="{63B3BB69-23CF-44E3-9099-C40C66FF867C}">
                  <a14:compatExt spid="_x0000_s171150"/>
                </a:ext>
                <a:ext uri="{FF2B5EF4-FFF2-40B4-BE49-F238E27FC236}">
                  <a16:creationId xmlns:a16="http://schemas.microsoft.com/office/drawing/2014/main" id="{00000000-0008-0000-0100-00008E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151" name="Group Box 143" hidden="1">
              <a:extLst>
                <a:ext uri="{63B3BB69-23CF-44E3-9099-C40C66FF867C}">
                  <a14:compatExt spid="_x0000_s171151"/>
                </a:ext>
                <a:ext uri="{FF2B5EF4-FFF2-40B4-BE49-F238E27FC236}">
                  <a16:creationId xmlns:a16="http://schemas.microsoft.com/office/drawing/2014/main" id="{00000000-0008-0000-0100-00008F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152" name="Group Box 144" hidden="1">
              <a:extLst>
                <a:ext uri="{63B3BB69-23CF-44E3-9099-C40C66FF867C}">
                  <a14:compatExt spid="_x0000_s171152"/>
                </a:ext>
                <a:ext uri="{FF2B5EF4-FFF2-40B4-BE49-F238E27FC236}">
                  <a16:creationId xmlns:a16="http://schemas.microsoft.com/office/drawing/2014/main" id="{00000000-0008-0000-0100-000090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153" name="Group Box 145" hidden="1">
              <a:extLst>
                <a:ext uri="{63B3BB69-23CF-44E3-9099-C40C66FF867C}">
                  <a14:compatExt spid="_x0000_s171153"/>
                </a:ext>
                <a:ext uri="{FF2B5EF4-FFF2-40B4-BE49-F238E27FC236}">
                  <a16:creationId xmlns:a16="http://schemas.microsoft.com/office/drawing/2014/main" id="{00000000-0008-0000-0100-000091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154" name="Group Box 146" hidden="1">
              <a:extLst>
                <a:ext uri="{63B3BB69-23CF-44E3-9099-C40C66FF867C}">
                  <a14:compatExt spid="_x0000_s171154"/>
                </a:ext>
                <a:ext uri="{FF2B5EF4-FFF2-40B4-BE49-F238E27FC236}">
                  <a16:creationId xmlns:a16="http://schemas.microsoft.com/office/drawing/2014/main" id="{00000000-0008-0000-0100-000092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155" name="Group Box 147" hidden="1">
              <a:extLst>
                <a:ext uri="{63B3BB69-23CF-44E3-9099-C40C66FF867C}">
                  <a14:compatExt spid="_x0000_s171155"/>
                </a:ext>
                <a:ext uri="{FF2B5EF4-FFF2-40B4-BE49-F238E27FC236}">
                  <a16:creationId xmlns:a16="http://schemas.microsoft.com/office/drawing/2014/main" id="{00000000-0008-0000-0100-000093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156" name="Group Box 148" hidden="1">
              <a:extLst>
                <a:ext uri="{63B3BB69-23CF-44E3-9099-C40C66FF867C}">
                  <a14:compatExt spid="_x0000_s171156"/>
                </a:ext>
                <a:ext uri="{FF2B5EF4-FFF2-40B4-BE49-F238E27FC236}">
                  <a16:creationId xmlns:a16="http://schemas.microsoft.com/office/drawing/2014/main" id="{00000000-0008-0000-0100-000094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157" name="Group Box 149" hidden="1">
              <a:extLst>
                <a:ext uri="{63B3BB69-23CF-44E3-9099-C40C66FF867C}">
                  <a14:compatExt spid="_x0000_s171157"/>
                </a:ext>
                <a:ext uri="{FF2B5EF4-FFF2-40B4-BE49-F238E27FC236}">
                  <a16:creationId xmlns:a16="http://schemas.microsoft.com/office/drawing/2014/main" id="{00000000-0008-0000-0100-000095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158" name="Group Box 150" hidden="1">
              <a:extLst>
                <a:ext uri="{63B3BB69-23CF-44E3-9099-C40C66FF867C}">
                  <a14:compatExt spid="_x0000_s171158"/>
                </a:ext>
                <a:ext uri="{FF2B5EF4-FFF2-40B4-BE49-F238E27FC236}">
                  <a16:creationId xmlns:a16="http://schemas.microsoft.com/office/drawing/2014/main" id="{00000000-0008-0000-0100-000096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159" name="Group Box 151" hidden="1">
              <a:extLst>
                <a:ext uri="{63B3BB69-23CF-44E3-9099-C40C66FF867C}">
                  <a14:compatExt spid="_x0000_s171159"/>
                </a:ext>
                <a:ext uri="{FF2B5EF4-FFF2-40B4-BE49-F238E27FC236}">
                  <a16:creationId xmlns:a16="http://schemas.microsoft.com/office/drawing/2014/main" id="{00000000-0008-0000-0100-000097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160" name="Group Box 152" hidden="1">
              <a:extLst>
                <a:ext uri="{63B3BB69-23CF-44E3-9099-C40C66FF867C}">
                  <a14:compatExt spid="_x0000_s171160"/>
                </a:ext>
                <a:ext uri="{FF2B5EF4-FFF2-40B4-BE49-F238E27FC236}">
                  <a16:creationId xmlns:a16="http://schemas.microsoft.com/office/drawing/2014/main" id="{00000000-0008-0000-0100-000098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161" name="Group Box 153" hidden="1">
              <a:extLst>
                <a:ext uri="{63B3BB69-23CF-44E3-9099-C40C66FF867C}">
                  <a14:compatExt spid="_x0000_s171161"/>
                </a:ext>
                <a:ext uri="{FF2B5EF4-FFF2-40B4-BE49-F238E27FC236}">
                  <a16:creationId xmlns:a16="http://schemas.microsoft.com/office/drawing/2014/main" id="{00000000-0008-0000-0100-000099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162" name="Group Box 154" hidden="1">
              <a:extLst>
                <a:ext uri="{63B3BB69-23CF-44E3-9099-C40C66FF867C}">
                  <a14:compatExt spid="_x0000_s171162"/>
                </a:ext>
                <a:ext uri="{FF2B5EF4-FFF2-40B4-BE49-F238E27FC236}">
                  <a16:creationId xmlns:a16="http://schemas.microsoft.com/office/drawing/2014/main" id="{00000000-0008-0000-0100-00009A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163" name="Group Box 155" hidden="1">
              <a:extLst>
                <a:ext uri="{63B3BB69-23CF-44E3-9099-C40C66FF867C}">
                  <a14:compatExt spid="_x0000_s171163"/>
                </a:ext>
                <a:ext uri="{FF2B5EF4-FFF2-40B4-BE49-F238E27FC236}">
                  <a16:creationId xmlns:a16="http://schemas.microsoft.com/office/drawing/2014/main" id="{00000000-0008-0000-0100-00009B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164" name="Group Box 156" hidden="1">
              <a:extLst>
                <a:ext uri="{63B3BB69-23CF-44E3-9099-C40C66FF867C}">
                  <a14:compatExt spid="_x0000_s171164"/>
                </a:ext>
                <a:ext uri="{FF2B5EF4-FFF2-40B4-BE49-F238E27FC236}">
                  <a16:creationId xmlns:a16="http://schemas.microsoft.com/office/drawing/2014/main" id="{00000000-0008-0000-0100-00009C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165" name="Group Box 157" hidden="1">
              <a:extLst>
                <a:ext uri="{63B3BB69-23CF-44E3-9099-C40C66FF867C}">
                  <a14:compatExt spid="_x0000_s171165"/>
                </a:ext>
                <a:ext uri="{FF2B5EF4-FFF2-40B4-BE49-F238E27FC236}">
                  <a16:creationId xmlns:a16="http://schemas.microsoft.com/office/drawing/2014/main" id="{00000000-0008-0000-0100-00009D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166" name="Group Box 158" hidden="1">
              <a:extLst>
                <a:ext uri="{63B3BB69-23CF-44E3-9099-C40C66FF867C}">
                  <a14:compatExt spid="_x0000_s171166"/>
                </a:ext>
                <a:ext uri="{FF2B5EF4-FFF2-40B4-BE49-F238E27FC236}">
                  <a16:creationId xmlns:a16="http://schemas.microsoft.com/office/drawing/2014/main" id="{00000000-0008-0000-0100-00009E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167" name="Group Box 159" hidden="1">
              <a:extLst>
                <a:ext uri="{63B3BB69-23CF-44E3-9099-C40C66FF867C}">
                  <a14:compatExt spid="_x0000_s171167"/>
                </a:ext>
                <a:ext uri="{FF2B5EF4-FFF2-40B4-BE49-F238E27FC236}">
                  <a16:creationId xmlns:a16="http://schemas.microsoft.com/office/drawing/2014/main" id="{00000000-0008-0000-0100-00009F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168" name="Group Box 160" hidden="1">
              <a:extLst>
                <a:ext uri="{63B3BB69-23CF-44E3-9099-C40C66FF867C}">
                  <a14:compatExt spid="_x0000_s171168"/>
                </a:ext>
                <a:ext uri="{FF2B5EF4-FFF2-40B4-BE49-F238E27FC236}">
                  <a16:creationId xmlns:a16="http://schemas.microsoft.com/office/drawing/2014/main" id="{00000000-0008-0000-0100-0000A0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169" name="Group Box 161" hidden="1">
              <a:extLst>
                <a:ext uri="{63B3BB69-23CF-44E3-9099-C40C66FF867C}">
                  <a14:compatExt spid="_x0000_s171169"/>
                </a:ext>
                <a:ext uri="{FF2B5EF4-FFF2-40B4-BE49-F238E27FC236}">
                  <a16:creationId xmlns:a16="http://schemas.microsoft.com/office/drawing/2014/main" id="{00000000-0008-0000-0100-0000A1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170" name="Group Box 162" hidden="1">
              <a:extLst>
                <a:ext uri="{63B3BB69-23CF-44E3-9099-C40C66FF867C}">
                  <a14:compatExt spid="_x0000_s171170"/>
                </a:ext>
                <a:ext uri="{FF2B5EF4-FFF2-40B4-BE49-F238E27FC236}">
                  <a16:creationId xmlns:a16="http://schemas.microsoft.com/office/drawing/2014/main" id="{00000000-0008-0000-0100-0000A2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171" name="Group Box 163" hidden="1">
              <a:extLst>
                <a:ext uri="{63B3BB69-23CF-44E3-9099-C40C66FF867C}">
                  <a14:compatExt spid="_x0000_s171171"/>
                </a:ext>
                <a:ext uri="{FF2B5EF4-FFF2-40B4-BE49-F238E27FC236}">
                  <a16:creationId xmlns:a16="http://schemas.microsoft.com/office/drawing/2014/main" id="{00000000-0008-0000-0100-0000A3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172" name="Group Box 164" hidden="1">
              <a:extLst>
                <a:ext uri="{63B3BB69-23CF-44E3-9099-C40C66FF867C}">
                  <a14:compatExt spid="_x0000_s171172"/>
                </a:ext>
                <a:ext uri="{FF2B5EF4-FFF2-40B4-BE49-F238E27FC236}">
                  <a16:creationId xmlns:a16="http://schemas.microsoft.com/office/drawing/2014/main" id="{00000000-0008-0000-0100-0000A4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173" name="Group Box 165" hidden="1">
              <a:extLst>
                <a:ext uri="{63B3BB69-23CF-44E3-9099-C40C66FF867C}">
                  <a14:compatExt spid="_x0000_s171173"/>
                </a:ext>
                <a:ext uri="{FF2B5EF4-FFF2-40B4-BE49-F238E27FC236}">
                  <a16:creationId xmlns:a16="http://schemas.microsoft.com/office/drawing/2014/main" id="{00000000-0008-0000-0100-0000A5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174" name="Group Box 166" hidden="1">
              <a:extLst>
                <a:ext uri="{63B3BB69-23CF-44E3-9099-C40C66FF867C}">
                  <a14:compatExt spid="_x0000_s171174"/>
                </a:ext>
                <a:ext uri="{FF2B5EF4-FFF2-40B4-BE49-F238E27FC236}">
                  <a16:creationId xmlns:a16="http://schemas.microsoft.com/office/drawing/2014/main" id="{00000000-0008-0000-0100-0000A6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175" name="Group Box 167" hidden="1">
              <a:extLst>
                <a:ext uri="{63B3BB69-23CF-44E3-9099-C40C66FF867C}">
                  <a14:compatExt spid="_x0000_s171175"/>
                </a:ext>
                <a:ext uri="{FF2B5EF4-FFF2-40B4-BE49-F238E27FC236}">
                  <a16:creationId xmlns:a16="http://schemas.microsoft.com/office/drawing/2014/main" id="{00000000-0008-0000-0100-0000A7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176" name="Group Box 168" hidden="1">
              <a:extLst>
                <a:ext uri="{63B3BB69-23CF-44E3-9099-C40C66FF867C}">
                  <a14:compatExt spid="_x0000_s171176"/>
                </a:ext>
                <a:ext uri="{FF2B5EF4-FFF2-40B4-BE49-F238E27FC236}">
                  <a16:creationId xmlns:a16="http://schemas.microsoft.com/office/drawing/2014/main" id="{00000000-0008-0000-0100-0000A8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177" name="Group Box 169" hidden="1">
              <a:extLst>
                <a:ext uri="{63B3BB69-23CF-44E3-9099-C40C66FF867C}">
                  <a14:compatExt spid="_x0000_s171177"/>
                </a:ext>
                <a:ext uri="{FF2B5EF4-FFF2-40B4-BE49-F238E27FC236}">
                  <a16:creationId xmlns:a16="http://schemas.microsoft.com/office/drawing/2014/main" id="{00000000-0008-0000-0100-0000A9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178" name="Group Box 170" hidden="1">
              <a:extLst>
                <a:ext uri="{63B3BB69-23CF-44E3-9099-C40C66FF867C}">
                  <a14:compatExt spid="_x0000_s171178"/>
                </a:ext>
                <a:ext uri="{FF2B5EF4-FFF2-40B4-BE49-F238E27FC236}">
                  <a16:creationId xmlns:a16="http://schemas.microsoft.com/office/drawing/2014/main" id="{00000000-0008-0000-0100-0000AA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179" name="Group Box 171" hidden="1">
              <a:extLst>
                <a:ext uri="{63B3BB69-23CF-44E3-9099-C40C66FF867C}">
                  <a14:compatExt spid="_x0000_s171179"/>
                </a:ext>
                <a:ext uri="{FF2B5EF4-FFF2-40B4-BE49-F238E27FC236}">
                  <a16:creationId xmlns:a16="http://schemas.microsoft.com/office/drawing/2014/main" id="{00000000-0008-0000-0100-0000AB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180" name="Group Box 172" hidden="1">
              <a:extLst>
                <a:ext uri="{63B3BB69-23CF-44E3-9099-C40C66FF867C}">
                  <a14:compatExt spid="_x0000_s171180"/>
                </a:ext>
                <a:ext uri="{FF2B5EF4-FFF2-40B4-BE49-F238E27FC236}">
                  <a16:creationId xmlns:a16="http://schemas.microsoft.com/office/drawing/2014/main" id="{00000000-0008-0000-0100-0000AC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181" name="Group Box 173" hidden="1">
              <a:extLst>
                <a:ext uri="{63B3BB69-23CF-44E3-9099-C40C66FF867C}">
                  <a14:compatExt spid="_x0000_s171181"/>
                </a:ext>
                <a:ext uri="{FF2B5EF4-FFF2-40B4-BE49-F238E27FC236}">
                  <a16:creationId xmlns:a16="http://schemas.microsoft.com/office/drawing/2014/main" id="{00000000-0008-0000-0100-0000AD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182" name="Group Box 174" hidden="1">
              <a:extLst>
                <a:ext uri="{63B3BB69-23CF-44E3-9099-C40C66FF867C}">
                  <a14:compatExt spid="_x0000_s171182"/>
                </a:ext>
                <a:ext uri="{FF2B5EF4-FFF2-40B4-BE49-F238E27FC236}">
                  <a16:creationId xmlns:a16="http://schemas.microsoft.com/office/drawing/2014/main" id="{00000000-0008-0000-0100-0000AE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183" name="Group Box 175" hidden="1">
              <a:extLst>
                <a:ext uri="{63B3BB69-23CF-44E3-9099-C40C66FF867C}">
                  <a14:compatExt spid="_x0000_s171183"/>
                </a:ext>
                <a:ext uri="{FF2B5EF4-FFF2-40B4-BE49-F238E27FC236}">
                  <a16:creationId xmlns:a16="http://schemas.microsoft.com/office/drawing/2014/main" id="{00000000-0008-0000-0100-0000AF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184" name="Group Box 176" hidden="1">
              <a:extLst>
                <a:ext uri="{63B3BB69-23CF-44E3-9099-C40C66FF867C}">
                  <a14:compatExt spid="_x0000_s171184"/>
                </a:ext>
                <a:ext uri="{FF2B5EF4-FFF2-40B4-BE49-F238E27FC236}">
                  <a16:creationId xmlns:a16="http://schemas.microsoft.com/office/drawing/2014/main" id="{00000000-0008-0000-0100-0000B0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185" name="Group Box 177" hidden="1">
              <a:extLst>
                <a:ext uri="{63B3BB69-23CF-44E3-9099-C40C66FF867C}">
                  <a14:compatExt spid="_x0000_s171185"/>
                </a:ext>
                <a:ext uri="{FF2B5EF4-FFF2-40B4-BE49-F238E27FC236}">
                  <a16:creationId xmlns:a16="http://schemas.microsoft.com/office/drawing/2014/main" id="{00000000-0008-0000-0100-0000B1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186" name="Group Box 178" hidden="1">
              <a:extLst>
                <a:ext uri="{63B3BB69-23CF-44E3-9099-C40C66FF867C}">
                  <a14:compatExt spid="_x0000_s171186"/>
                </a:ext>
                <a:ext uri="{FF2B5EF4-FFF2-40B4-BE49-F238E27FC236}">
                  <a16:creationId xmlns:a16="http://schemas.microsoft.com/office/drawing/2014/main" id="{00000000-0008-0000-0100-0000B2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187" name="Group Box 179" hidden="1">
              <a:extLst>
                <a:ext uri="{63B3BB69-23CF-44E3-9099-C40C66FF867C}">
                  <a14:compatExt spid="_x0000_s171187"/>
                </a:ext>
                <a:ext uri="{FF2B5EF4-FFF2-40B4-BE49-F238E27FC236}">
                  <a16:creationId xmlns:a16="http://schemas.microsoft.com/office/drawing/2014/main" id="{00000000-0008-0000-0100-0000B3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188" name="Group Box 180" hidden="1">
              <a:extLst>
                <a:ext uri="{63B3BB69-23CF-44E3-9099-C40C66FF867C}">
                  <a14:compatExt spid="_x0000_s171188"/>
                </a:ext>
                <a:ext uri="{FF2B5EF4-FFF2-40B4-BE49-F238E27FC236}">
                  <a16:creationId xmlns:a16="http://schemas.microsoft.com/office/drawing/2014/main" id="{00000000-0008-0000-0100-0000B4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189" name="Group Box 181" hidden="1">
              <a:extLst>
                <a:ext uri="{63B3BB69-23CF-44E3-9099-C40C66FF867C}">
                  <a14:compatExt spid="_x0000_s171189"/>
                </a:ext>
                <a:ext uri="{FF2B5EF4-FFF2-40B4-BE49-F238E27FC236}">
                  <a16:creationId xmlns:a16="http://schemas.microsoft.com/office/drawing/2014/main" id="{00000000-0008-0000-0100-0000B5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190" name="Group Box 182" hidden="1">
              <a:extLst>
                <a:ext uri="{63B3BB69-23CF-44E3-9099-C40C66FF867C}">
                  <a14:compatExt spid="_x0000_s171190"/>
                </a:ext>
                <a:ext uri="{FF2B5EF4-FFF2-40B4-BE49-F238E27FC236}">
                  <a16:creationId xmlns:a16="http://schemas.microsoft.com/office/drawing/2014/main" id="{00000000-0008-0000-0100-0000B6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191" name="Group Box 183" hidden="1">
              <a:extLst>
                <a:ext uri="{63B3BB69-23CF-44E3-9099-C40C66FF867C}">
                  <a14:compatExt spid="_x0000_s171191"/>
                </a:ext>
                <a:ext uri="{FF2B5EF4-FFF2-40B4-BE49-F238E27FC236}">
                  <a16:creationId xmlns:a16="http://schemas.microsoft.com/office/drawing/2014/main" id="{00000000-0008-0000-0100-0000B7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192" name="Group Box 184" hidden="1">
              <a:extLst>
                <a:ext uri="{63B3BB69-23CF-44E3-9099-C40C66FF867C}">
                  <a14:compatExt spid="_x0000_s171192"/>
                </a:ext>
                <a:ext uri="{FF2B5EF4-FFF2-40B4-BE49-F238E27FC236}">
                  <a16:creationId xmlns:a16="http://schemas.microsoft.com/office/drawing/2014/main" id="{00000000-0008-0000-0100-0000B8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193" name="Group Box 185" hidden="1">
              <a:extLst>
                <a:ext uri="{63B3BB69-23CF-44E3-9099-C40C66FF867C}">
                  <a14:compatExt spid="_x0000_s171193"/>
                </a:ext>
                <a:ext uri="{FF2B5EF4-FFF2-40B4-BE49-F238E27FC236}">
                  <a16:creationId xmlns:a16="http://schemas.microsoft.com/office/drawing/2014/main" id="{00000000-0008-0000-0100-0000B9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194" name="Group Box 186" hidden="1">
              <a:extLst>
                <a:ext uri="{63B3BB69-23CF-44E3-9099-C40C66FF867C}">
                  <a14:compatExt spid="_x0000_s171194"/>
                </a:ext>
                <a:ext uri="{FF2B5EF4-FFF2-40B4-BE49-F238E27FC236}">
                  <a16:creationId xmlns:a16="http://schemas.microsoft.com/office/drawing/2014/main" id="{00000000-0008-0000-0100-0000BA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195" name="Group Box 187" hidden="1">
              <a:extLst>
                <a:ext uri="{63B3BB69-23CF-44E3-9099-C40C66FF867C}">
                  <a14:compatExt spid="_x0000_s171195"/>
                </a:ext>
                <a:ext uri="{FF2B5EF4-FFF2-40B4-BE49-F238E27FC236}">
                  <a16:creationId xmlns:a16="http://schemas.microsoft.com/office/drawing/2014/main" id="{00000000-0008-0000-0100-0000BB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196" name="Group Box 188" hidden="1">
              <a:extLst>
                <a:ext uri="{63B3BB69-23CF-44E3-9099-C40C66FF867C}">
                  <a14:compatExt spid="_x0000_s171196"/>
                </a:ext>
                <a:ext uri="{FF2B5EF4-FFF2-40B4-BE49-F238E27FC236}">
                  <a16:creationId xmlns:a16="http://schemas.microsoft.com/office/drawing/2014/main" id="{00000000-0008-0000-0100-0000BC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197" name="Group Box 189" hidden="1">
              <a:extLst>
                <a:ext uri="{63B3BB69-23CF-44E3-9099-C40C66FF867C}">
                  <a14:compatExt spid="_x0000_s171197"/>
                </a:ext>
                <a:ext uri="{FF2B5EF4-FFF2-40B4-BE49-F238E27FC236}">
                  <a16:creationId xmlns:a16="http://schemas.microsoft.com/office/drawing/2014/main" id="{00000000-0008-0000-0100-0000BD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198" name="Group Box 190" hidden="1">
              <a:extLst>
                <a:ext uri="{63B3BB69-23CF-44E3-9099-C40C66FF867C}">
                  <a14:compatExt spid="_x0000_s171198"/>
                </a:ext>
                <a:ext uri="{FF2B5EF4-FFF2-40B4-BE49-F238E27FC236}">
                  <a16:creationId xmlns:a16="http://schemas.microsoft.com/office/drawing/2014/main" id="{00000000-0008-0000-0100-0000BE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199" name="Group Box 191" hidden="1">
              <a:extLst>
                <a:ext uri="{63B3BB69-23CF-44E3-9099-C40C66FF867C}">
                  <a14:compatExt spid="_x0000_s171199"/>
                </a:ext>
                <a:ext uri="{FF2B5EF4-FFF2-40B4-BE49-F238E27FC236}">
                  <a16:creationId xmlns:a16="http://schemas.microsoft.com/office/drawing/2014/main" id="{00000000-0008-0000-0100-0000BF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200" name="Group Box 192" hidden="1">
              <a:extLst>
                <a:ext uri="{63B3BB69-23CF-44E3-9099-C40C66FF867C}">
                  <a14:compatExt spid="_x0000_s171200"/>
                </a:ext>
                <a:ext uri="{FF2B5EF4-FFF2-40B4-BE49-F238E27FC236}">
                  <a16:creationId xmlns:a16="http://schemas.microsoft.com/office/drawing/2014/main" id="{00000000-0008-0000-0100-0000C0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201" name="Group Box 193" hidden="1">
              <a:extLst>
                <a:ext uri="{63B3BB69-23CF-44E3-9099-C40C66FF867C}">
                  <a14:compatExt spid="_x0000_s171201"/>
                </a:ext>
                <a:ext uri="{FF2B5EF4-FFF2-40B4-BE49-F238E27FC236}">
                  <a16:creationId xmlns:a16="http://schemas.microsoft.com/office/drawing/2014/main" id="{00000000-0008-0000-0100-0000C1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202" name="Group Box 194" hidden="1">
              <a:extLst>
                <a:ext uri="{63B3BB69-23CF-44E3-9099-C40C66FF867C}">
                  <a14:compatExt spid="_x0000_s171202"/>
                </a:ext>
                <a:ext uri="{FF2B5EF4-FFF2-40B4-BE49-F238E27FC236}">
                  <a16:creationId xmlns:a16="http://schemas.microsoft.com/office/drawing/2014/main" id="{00000000-0008-0000-0100-0000C2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203" name="Group Box 195" hidden="1">
              <a:extLst>
                <a:ext uri="{63B3BB69-23CF-44E3-9099-C40C66FF867C}">
                  <a14:compatExt spid="_x0000_s171203"/>
                </a:ext>
                <a:ext uri="{FF2B5EF4-FFF2-40B4-BE49-F238E27FC236}">
                  <a16:creationId xmlns:a16="http://schemas.microsoft.com/office/drawing/2014/main" id="{00000000-0008-0000-0100-0000C3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204" name="Group Box 196" hidden="1">
              <a:extLst>
                <a:ext uri="{63B3BB69-23CF-44E3-9099-C40C66FF867C}">
                  <a14:compatExt spid="_x0000_s171204"/>
                </a:ext>
                <a:ext uri="{FF2B5EF4-FFF2-40B4-BE49-F238E27FC236}">
                  <a16:creationId xmlns:a16="http://schemas.microsoft.com/office/drawing/2014/main" id="{00000000-0008-0000-0100-0000C4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205" name="Group Box 197" hidden="1">
              <a:extLst>
                <a:ext uri="{63B3BB69-23CF-44E3-9099-C40C66FF867C}">
                  <a14:compatExt spid="_x0000_s171205"/>
                </a:ext>
                <a:ext uri="{FF2B5EF4-FFF2-40B4-BE49-F238E27FC236}">
                  <a16:creationId xmlns:a16="http://schemas.microsoft.com/office/drawing/2014/main" id="{00000000-0008-0000-0100-0000C5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206" name="Group Box 198" hidden="1">
              <a:extLst>
                <a:ext uri="{63B3BB69-23CF-44E3-9099-C40C66FF867C}">
                  <a14:compatExt spid="_x0000_s171206"/>
                </a:ext>
                <a:ext uri="{FF2B5EF4-FFF2-40B4-BE49-F238E27FC236}">
                  <a16:creationId xmlns:a16="http://schemas.microsoft.com/office/drawing/2014/main" id="{00000000-0008-0000-0100-0000C6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207" name="Group Box 199" hidden="1">
              <a:extLst>
                <a:ext uri="{63B3BB69-23CF-44E3-9099-C40C66FF867C}">
                  <a14:compatExt spid="_x0000_s171207"/>
                </a:ext>
                <a:ext uri="{FF2B5EF4-FFF2-40B4-BE49-F238E27FC236}">
                  <a16:creationId xmlns:a16="http://schemas.microsoft.com/office/drawing/2014/main" id="{00000000-0008-0000-0100-0000C7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208" name="Group Box 200" hidden="1">
              <a:extLst>
                <a:ext uri="{63B3BB69-23CF-44E3-9099-C40C66FF867C}">
                  <a14:compatExt spid="_x0000_s171208"/>
                </a:ext>
                <a:ext uri="{FF2B5EF4-FFF2-40B4-BE49-F238E27FC236}">
                  <a16:creationId xmlns:a16="http://schemas.microsoft.com/office/drawing/2014/main" id="{00000000-0008-0000-0100-0000C8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209" name="Group Box 201" hidden="1">
              <a:extLst>
                <a:ext uri="{63B3BB69-23CF-44E3-9099-C40C66FF867C}">
                  <a14:compatExt spid="_x0000_s171209"/>
                </a:ext>
                <a:ext uri="{FF2B5EF4-FFF2-40B4-BE49-F238E27FC236}">
                  <a16:creationId xmlns:a16="http://schemas.microsoft.com/office/drawing/2014/main" id="{00000000-0008-0000-0100-0000C9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210" name="Group Box 202" hidden="1">
              <a:extLst>
                <a:ext uri="{63B3BB69-23CF-44E3-9099-C40C66FF867C}">
                  <a14:compatExt spid="_x0000_s171210"/>
                </a:ext>
                <a:ext uri="{FF2B5EF4-FFF2-40B4-BE49-F238E27FC236}">
                  <a16:creationId xmlns:a16="http://schemas.microsoft.com/office/drawing/2014/main" id="{00000000-0008-0000-0100-0000CA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211" name="Group Box 203" hidden="1">
              <a:extLst>
                <a:ext uri="{63B3BB69-23CF-44E3-9099-C40C66FF867C}">
                  <a14:compatExt spid="_x0000_s171211"/>
                </a:ext>
                <a:ext uri="{FF2B5EF4-FFF2-40B4-BE49-F238E27FC236}">
                  <a16:creationId xmlns:a16="http://schemas.microsoft.com/office/drawing/2014/main" id="{00000000-0008-0000-0100-0000CB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212" name="Group Box 204" hidden="1">
              <a:extLst>
                <a:ext uri="{63B3BB69-23CF-44E3-9099-C40C66FF867C}">
                  <a14:compatExt spid="_x0000_s171212"/>
                </a:ext>
                <a:ext uri="{FF2B5EF4-FFF2-40B4-BE49-F238E27FC236}">
                  <a16:creationId xmlns:a16="http://schemas.microsoft.com/office/drawing/2014/main" id="{00000000-0008-0000-0100-0000CC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213" name="Group Box 205" hidden="1">
              <a:extLst>
                <a:ext uri="{63B3BB69-23CF-44E3-9099-C40C66FF867C}">
                  <a14:compatExt spid="_x0000_s171213"/>
                </a:ext>
                <a:ext uri="{FF2B5EF4-FFF2-40B4-BE49-F238E27FC236}">
                  <a16:creationId xmlns:a16="http://schemas.microsoft.com/office/drawing/2014/main" id="{00000000-0008-0000-0100-0000CD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214" name="Group Box 206" hidden="1">
              <a:extLst>
                <a:ext uri="{63B3BB69-23CF-44E3-9099-C40C66FF867C}">
                  <a14:compatExt spid="_x0000_s171214"/>
                </a:ext>
                <a:ext uri="{FF2B5EF4-FFF2-40B4-BE49-F238E27FC236}">
                  <a16:creationId xmlns:a16="http://schemas.microsoft.com/office/drawing/2014/main" id="{00000000-0008-0000-0100-0000CE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215" name="Group Box 207" hidden="1">
              <a:extLst>
                <a:ext uri="{63B3BB69-23CF-44E3-9099-C40C66FF867C}">
                  <a14:compatExt spid="_x0000_s171215"/>
                </a:ext>
                <a:ext uri="{FF2B5EF4-FFF2-40B4-BE49-F238E27FC236}">
                  <a16:creationId xmlns:a16="http://schemas.microsoft.com/office/drawing/2014/main" id="{00000000-0008-0000-0100-0000CF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216" name="Group Box 208" hidden="1">
              <a:extLst>
                <a:ext uri="{63B3BB69-23CF-44E3-9099-C40C66FF867C}">
                  <a14:compatExt spid="_x0000_s171216"/>
                </a:ext>
                <a:ext uri="{FF2B5EF4-FFF2-40B4-BE49-F238E27FC236}">
                  <a16:creationId xmlns:a16="http://schemas.microsoft.com/office/drawing/2014/main" id="{00000000-0008-0000-0100-0000D0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217" name="Group Box 209" hidden="1">
              <a:extLst>
                <a:ext uri="{63B3BB69-23CF-44E3-9099-C40C66FF867C}">
                  <a14:compatExt spid="_x0000_s171217"/>
                </a:ext>
                <a:ext uri="{FF2B5EF4-FFF2-40B4-BE49-F238E27FC236}">
                  <a16:creationId xmlns:a16="http://schemas.microsoft.com/office/drawing/2014/main" id="{00000000-0008-0000-0100-0000D1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218" name="Group Box 210" hidden="1">
              <a:extLst>
                <a:ext uri="{63B3BB69-23CF-44E3-9099-C40C66FF867C}">
                  <a14:compatExt spid="_x0000_s171218"/>
                </a:ext>
                <a:ext uri="{FF2B5EF4-FFF2-40B4-BE49-F238E27FC236}">
                  <a16:creationId xmlns:a16="http://schemas.microsoft.com/office/drawing/2014/main" id="{00000000-0008-0000-0100-0000D2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219" name="Group Box 211" hidden="1">
              <a:extLst>
                <a:ext uri="{63B3BB69-23CF-44E3-9099-C40C66FF867C}">
                  <a14:compatExt spid="_x0000_s171219"/>
                </a:ext>
                <a:ext uri="{FF2B5EF4-FFF2-40B4-BE49-F238E27FC236}">
                  <a16:creationId xmlns:a16="http://schemas.microsoft.com/office/drawing/2014/main" id="{00000000-0008-0000-0100-0000D3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220" name="Group Box 212" hidden="1">
              <a:extLst>
                <a:ext uri="{63B3BB69-23CF-44E3-9099-C40C66FF867C}">
                  <a14:compatExt spid="_x0000_s171220"/>
                </a:ext>
                <a:ext uri="{FF2B5EF4-FFF2-40B4-BE49-F238E27FC236}">
                  <a16:creationId xmlns:a16="http://schemas.microsoft.com/office/drawing/2014/main" id="{00000000-0008-0000-0100-0000D4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221" name="Group Box 213" hidden="1">
              <a:extLst>
                <a:ext uri="{63B3BB69-23CF-44E3-9099-C40C66FF867C}">
                  <a14:compatExt spid="_x0000_s171221"/>
                </a:ext>
                <a:ext uri="{FF2B5EF4-FFF2-40B4-BE49-F238E27FC236}">
                  <a16:creationId xmlns:a16="http://schemas.microsoft.com/office/drawing/2014/main" id="{00000000-0008-0000-0100-0000D5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222" name="Group Box 214" hidden="1">
              <a:extLst>
                <a:ext uri="{63B3BB69-23CF-44E3-9099-C40C66FF867C}">
                  <a14:compatExt spid="_x0000_s171222"/>
                </a:ext>
                <a:ext uri="{FF2B5EF4-FFF2-40B4-BE49-F238E27FC236}">
                  <a16:creationId xmlns:a16="http://schemas.microsoft.com/office/drawing/2014/main" id="{00000000-0008-0000-0100-0000D6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223" name="Group Box 215" hidden="1">
              <a:extLst>
                <a:ext uri="{63B3BB69-23CF-44E3-9099-C40C66FF867C}">
                  <a14:compatExt spid="_x0000_s171223"/>
                </a:ext>
                <a:ext uri="{FF2B5EF4-FFF2-40B4-BE49-F238E27FC236}">
                  <a16:creationId xmlns:a16="http://schemas.microsoft.com/office/drawing/2014/main" id="{00000000-0008-0000-0100-0000D7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224" name="Group Box 216" hidden="1">
              <a:extLst>
                <a:ext uri="{63B3BB69-23CF-44E3-9099-C40C66FF867C}">
                  <a14:compatExt spid="_x0000_s171224"/>
                </a:ext>
                <a:ext uri="{FF2B5EF4-FFF2-40B4-BE49-F238E27FC236}">
                  <a16:creationId xmlns:a16="http://schemas.microsoft.com/office/drawing/2014/main" id="{00000000-0008-0000-0100-0000D8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225" name="Group Box 217" hidden="1">
              <a:extLst>
                <a:ext uri="{63B3BB69-23CF-44E3-9099-C40C66FF867C}">
                  <a14:compatExt spid="_x0000_s171225"/>
                </a:ext>
                <a:ext uri="{FF2B5EF4-FFF2-40B4-BE49-F238E27FC236}">
                  <a16:creationId xmlns:a16="http://schemas.microsoft.com/office/drawing/2014/main" id="{00000000-0008-0000-0100-0000D9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226" name="Group Box 218" hidden="1">
              <a:extLst>
                <a:ext uri="{63B3BB69-23CF-44E3-9099-C40C66FF867C}">
                  <a14:compatExt spid="_x0000_s171226"/>
                </a:ext>
                <a:ext uri="{FF2B5EF4-FFF2-40B4-BE49-F238E27FC236}">
                  <a16:creationId xmlns:a16="http://schemas.microsoft.com/office/drawing/2014/main" id="{00000000-0008-0000-0100-0000DA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227" name="Group Box 219" hidden="1">
              <a:extLst>
                <a:ext uri="{63B3BB69-23CF-44E3-9099-C40C66FF867C}">
                  <a14:compatExt spid="_x0000_s171227"/>
                </a:ext>
                <a:ext uri="{FF2B5EF4-FFF2-40B4-BE49-F238E27FC236}">
                  <a16:creationId xmlns:a16="http://schemas.microsoft.com/office/drawing/2014/main" id="{00000000-0008-0000-0100-0000DB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228" name="Group Box 220" hidden="1">
              <a:extLst>
                <a:ext uri="{63B3BB69-23CF-44E3-9099-C40C66FF867C}">
                  <a14:compatExt spid="_x0000_s171228"/>
                </a:ext>
                <a:ext uri="{FF2B5EF4-FFF2-40B4-BE49-F238E27FC236}">
                  <a16:creationId xmlns:a16="http://schemas.microsoft.com/office/drawing/2014/main" id="{00000000-0008-0000-0100-0000DC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229" name="Group Box 221" hidden="1">
              <a:extLst>
                <a:ext uri="{63B3BB69-23CF-44E3-9099-C40C66FF867C}">
                  <a14:compatExt spid="_x0000_s171229"/>
                </a:ext>
                <a:ext uri="{FF2B5EF4-FFF2-40B4-BE49-F238E27FC236}">
                  <a16:creationId xmlns:a16="http://schemas.microsoft.com/office/drawing/2014/main" id="{00000000-0008-0000-0100-0000DD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230" name="Group Box 222" hidden="1">
              <a:extLst>
                <a:ext uri="{63B3BB69-23CF-44E3-9099-C40C66FF867C}">
                  <a14:compatExt spid="_x0000_s171230"/>
                </a:ext>
                <a:ext uri="{FF2B5EF4-FFF2-40B4-BE49-F238E27FC236}">
                  <a16:creationId xmlns:a16="http://schemas.microsoft.com/office/drawing/2014/main" id="{00000000-0008-0000-0100-0000DE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231" name="Group Box 223" hidden="1">
              <a:extLst>
                <a:ext uri="{63B3BB69-23CF-44E3-9099-C40C66FF867C}">
                  <a14:compatExt spid="_x0000_s171231"/>
                </a:ext>
                <a:ext uri="{FF2B5EF4-FFF2-40B4-BE49-F238E27FC236}">
                  <a16:creationId xmlns:a16="http://schemas.microsoft.com/office/drawing/2014/main" id="{00000000-0008-0000-0100-0000DF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232" name="Group Box 224" hidden="1">
              <a:extLst>
                <a:ext uri="{63B3BB69-23CF-44E3-9099-C40C66FF867C}">
                  <a14:compatExt spid="_x0000_s171232"/>
                </a:ext>
                <a:ext uri="{FF2B5EF4-FFF2-40B4-BE49-F238E27FC236}">
                  <a16:creationId xmlns:a16="http://schemas.microsoft.com/office/drawing/2014/main" id="{00000000-0008-0000-0100-0000E0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233" name="Group Box 225" hidden="1">
              <a:extLst>
                <a:ext uri="{63B3BB69-23CF-44E3-9099-C40C66FF867C}">
                  <a14:compatExt spid="_x0000_s171233"/>
                </a:ext>
                <a:ext uri="{FF2B5EF4-FFF2-40B4-BE49-F238E27FC236}">
                  <a16:creationId xmlns:a16="http://schemas.microsoft.com/office/drawing/2014/main" id="{00000000-0008-0000-0100-0000E1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234" name="Group Box 226" hidden="1">
              <a:extLst>
                <a:ext uri="{63B3BB69-23CF-44E3-9099-C40C66FF867C}">
                  <a14:compatExt spid="_x0000_s171234"/>
                </a:ext>
                <a:ext uri="{FF2B5EF4-FFF2-40B4-BE49-F238E27FC236}">
                  <a16:creationId xmlns:a16="http://schemas.microsoft.com/office/drawing/2014/main" id="{00000000-0008-0000-0100-0000E2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235" name="Group Box 227" hidden="1">
              <a:extLst>
                <a:ext uri="{63B3BB69-23CF-44E3-9099-C40C66FF867C}">
                  <a14:compatExt spid="_x0000_s171235"/>
                </a:ext>
                <a:ext uri="{FF2B5EF4-FFF2-40B4-BE49-F238E27FC236}">
                  <a16:creationId xmlns:a16="http://schemas.microsoft.com/office/drawing/2014/main" id="{00000000-0008-0000-0100-0000E3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236" name="Group Box 228" hidden="1">
              <a:extLst>
                <a:ext uri="{63B3BB69-23CF-44E3-9099-C40C66FF867C}">
                  <a14:compatExt spid="_x0000_s171236"/>
                </a:ext>
                <a:ext uri="{FF2B5EF4-FFF2-40B4-BE49-F238E27FC236}">
                  <a16:creationId xmlns:a16="http://schemas.microsoft.com/office/drawing/2014/main" id="{00000000-0008-0000-0100-0000E4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237" name="Group Box 229" hidden="1">
              <a:extLst>
                <a:ext uri="{63B3BB69-23CF-44E3-9099-C40C66FF867C}">
                  <a14:compatExt spid="_x0000_s171237"/>
                </a:ext>
                <a:ext uri="{FF2B5EF4-FFF2-40B4-BE49-F238E27FC236}">
                  <a16:creationId xmlns:a16="http://schemas.microsoft.com/office/drawing/2014/main" id="{00000000-0008-0000-0100-0000E5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238" name="Group Box 230" hidden="1">
              <a:extLst>
                <a:ext uri="{63B3BB69-23CF-44E3-9099-C40C66FF867C}">
                  <a14:compatExt spid="_x0000_s171238"/>
                </a:ext>
                <a:ext uri="{FF2B5EF4-FFF2-40B4-BE49-F238E27FC236}">
                  <a16:creationId xmlns:a16="http://schemas.microsoft.com/office/drawing/2014/main" id="{00000000-0008-0000-0100-0000E6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239" name="Group Box 231" hidden="1">
              <a:extLst>
                <a:ext uri="{63B3BB69-23CF-44E3-9099-C40C66FF867C}">
                  <a14:compatExt spid="_x0000_s171239"/>
                </a:ext>
                <a:ext uri="{FF2B5EF4-FFF2-40B4-BE49-F238E27FC236}">
                  <a16:creationId xmlns:a16="http://schemas.microsoft.com/office/drawing/2014/main" id="{00000000-0008-0000-0100-0000E7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240" name="Group Box 232" hidden="1">
              <a:extLst>
                <a:ext uri="{63B3BB69-23CF-44E3-9099-C40C66FF867C}">
                  <a14:compatExt spid="_x0000_s171240"/>
                </a:ext>
                <a:ext uri="{FF2B5EF4-FFF2-40B4-BE49-F238E27FC236}">
                  <a16:creationId xmlns:a16="http://schemas.microsoft.com/office/drawing/2014/main" id="{00000000-0008-0000-0100-0000E8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241" name="Group Box 233" hidden="1">
              <a:extLst>
                <a:ext uri="{63B3BB69-23CF-44E3-9099-C40C66FF867C}">
                  <a14:compatExt spid="_x0000_s171241"/>
                </a:ext>
                <a:ext uri="{FF2B5EF4-FFF2-40B4-BE49-F238E27FC236}">
                  <a16:creationId xmlns:a16="http://schemas.microsoft.com/office/drawing/2014/main" id="{00000000-0008-0000-0100-0000E9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242" name="Group Box 234" hidden="1">
              <a:extLst>
                <a:ext uri="{63B3BB69-23CF-44E3-9099-C40C66FF867C}">
                  <a14:compatExt spid="_x0000_s171242"/>
                </a:ext>
                <a:ext uri="{FF2B5EF4-FFF2-40B4-BE49-F238E27FC236}">
                  <a16:creationId xmlns:a16="http://schemas.microsoft.com/office/drawing/2014/main" id="{00000000-0008-0000-0100-0000EA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243" name="Group Box 235" hidden="1">
              <a:extLst>
                <a:ext uri="{63B3BB69-23CF-44E3-9099-C40C66FF867C}">
                  <a14:compatExt spid="_x0000_s171243"/>
                </a:ext>
                <a:ext uri="{FF2B5EF4-FFF2-40B4-BE49-F238E27FC236}">
                  <a16:creationId xmlns:a16="http://schemas.microsoft.com/office/drawing/2014/main" id="{00000000-0008-0000-0100-0000EB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244" name="Group Box 236" hidden="1">
              <a:extLst>
                <a:ext uri="{63B3BB69-23CF-44E3-9099-C40C66FF867C}">
                  <a14:compatExt spid="_x0000_s171244"/>
                </a:ext>
                <a:ext uri="{FF2B5EF4-FFF2-40B4-BE49-F238E27FC236}">
                  <a16:creationId xmlns:a16="http://schemas.microsoft.com/office/drawing/2014/main" id="{00000000-0008-0000-0100-0000EC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245" name="Group Box 237" hidden="1">
              <a:extLst>
                <a:ext uri="{63B3BB69-23CF-44E3-9099-C40C66FF867C}">
                  <a14:compatExt spid="_x0000_s171245"/>
                </a:ext>
                <a:ext uri="{FF2B5EF4-FFF2-40B4-BE49-F238E27FC236}">
                  <a16:creationId xmlns:a16="http://schemas.microsoft.com/office/drawing/2014/main" id="{00000000-0008-0000-0100-0000ED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246" name="Group Box 238" hidden="1">
              <a:extLst>
                <a:ext uri="{63B3BB69-23CF-44E3-9099-C40C66FF867C}">
                  <a14:compatExt spid="_x0000_s171246"/>
                </a:ext>
                <a:ext uri="{FF2B5EF4-FFF2-40B4-BE49-F238E27FC236}">
                  <a16:creationId xmlns:a16="http://schemas.microsoft.com/office/drawing/2014/main" id="{00000000-0008-0000-0100-0000EE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247" name="Group Box 239" hidden="1">
              <a:extLst>
                <a:ext uri="{63B3BB69-23CF-44E3-9099-C40C66FF867C}">
                  <a14:compatExt spid="_x0000_s171247"/>
                </a:ext>
                <a:ext uri="{FF2B5EF4-FFF2-40B4-BE49-F238E27FC236}">
                  <a16:creationId xmlns:a16="http://schemas.microsoft.com/office/drawing/2014/main" id="{00000000-0008-0000-0100-0000EF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248" name="Group Box 240" hidden="1">
              <a:extLst>
                <a:ext uri="{63B3BB69-23CF-44E3-9099-C40C66FF867C}">
                  <a14:compatExt spid="_x0000_s171248"/>
                </a:ext>
                <a:ext uri="{FF2B5EF4-FFF2-40B4-BE49-F238E27FC236}">
                  <a16:creationId xmlns:a16="http://schemas.microsoft.com/office/drawing/2014/main" id="{00000000-0008-0000-0100-0000F0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249" name="Group Box 241" hidden="1">
              <a:extLst>
                <a:ext uri="{63B3BB69-23CF-44E3-9099-C40C66FF867C}">
                  <a14:compatExt spid="_x0000_s171249"/>
                </a:ext>
                <a:ext uri="{FF2B5EF4-FFF2-40B4-BE49-F238E27FC236}">
                  <a16:creationId xmlns:a16="http://schemas.microsoft.com/office/drawing/2014/main" id="{00000000-0008-0000-0100-0000F1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250" name="Group Box 242" hidden="1">
              <a:extLst>
                <a:ext uri="{63B3BB69-23CF-44E3-9099-C40C66FF867C}">
                  <a14:compatExt spid="_x0000_s171250"/>
                </a:ext>
                <a:ext uri="{FF2B5EF4-FFF2-40B4-BE49-F238E27FC236}">
                  <a16:creationId xmlns:a16="http://schemas.microsoft.com/office/drawing/2014/main" id="{00000000-0008-0000-0100-0000F2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251" name="Group Box 243" hidden="1">
              <a:extLst>
                <a:ext uri="{63B3BB69-23CF-44E3-9099-C40C66FF867C}">
                  <a14:compatExt spid="_x0000_s171251"/>
                </a:ext>
                <a:ext uri="{FF2B5EF4-FFF2-40B4-BE49-F238E27FC236}">
                  <a16:creationId xmlns:a16="http://schemas.microsoft.com/office/drawing/2014/main" id="{00000000-0008-0000-0100-0000F3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252" name="Group Box 244" hidden="1">
              <a:extLst>
                <a:ext uri="{63B3BB69-23CF-44E3-9099-C40C66FF867C}">
                  <a14:compatExt spid="_x0000_s171252"/>
                </a:ext>
                <a:ext uri="{FF2B5EF4-FFF2-40B4-BE49-F238E27FC236}">
                  <a16:creationId xmlns:a16="http://schemas.microsoft.com/office/drawing/2014/main" id="{00000000-0008-0000-0100-0000F4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253" name="Group Box 245" hidden="1">
              <a:extLst>
                <a:ext uri="{63B3BB69-23CF-44E3-9099-C40C66FF867C}">
                  <a14:compatExt spid="_x0000_s171253"/>
                </a:ext>
                <a:ext uri="{FF2B5EF4-FFF2-40B4-BE49-F238E27FC236}">
                  <a16:creationId xmlns:a16="http://schemas.microsoft.com/office/drawing/2014/main" id="{00000000-0008-0000-0100-0000F5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254" name="Group Box 246" hidden="1">
              <a:extLst>
                <a:ext uri="{63B3BB69-23CF-44E3-9099-C40C66FF867C}">
                  <a14:compatExt spid="_x0000_s171254"/>
                </a:ext>
                <a:ext uri="{FF2B5EF4-FFF2-40B4-BE49-F238E27FC236}">
                  <a16:creationId xmlns:a16="http://schemas.microsoft.com/office/drawing/2014/main" id="{00000000-0008-0000-0100-0000F6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255" name="Group Box 247" hidden="1">
              <a:extLst>
                <a:ext uri="{63B3BB69-23CF-44E3-9099-C40C66FF867C}">
                  <a14:compatExt spid="_x0000_s171255"/>
                </a:ext>
                <a:ext uri="{FF2B5EF4-FFF2-40B4-BE49-F238E27FC236}">
                  <a16:creationId xmlns:a16="http://schemas.microsoft.com/office/drawing/2014/main" id="{00000000-0008-0000-0100-0000F7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256" name="Group Box 248" hidden="1">
              <a:extLst>
                <a:ext uri="{63B3BB69-23CF-44E3-9099-C40C66FF867C}">
                  <a14:compatExt spid="_x0000_s171256"/>
                </a:ext>
                <a:ext uri="{FF2B5EF4-FFF2-40B4-BE49-F238E27FC236}">
                  <a16:creationId xmlns:a16="http://schemas.microsoft.com/office/drawing/2014/main" id="{00000000-0008-0000-0100-0000F8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257" name="Group Box 249" hidden="1">
              <a:extLst>
                <a:ext uri="{63B3BB69-23CF-44E3-9099-C40C66FF867C}">
                  <a14:compatExt spid="_x0000_s171257"/>
                </a:ext>
                <a:ext uri="{FF2B5EF4-FFF2-40B4-BE49-F238E27FC236}">
                  <a16:creationId xmlns:a16="http://schemas.microsoft.com/office/drawing/2014/main" id="{00000000-0008-0000-0100-0000F9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258" name="Group Box 250" hidden="1">
              <a:extLst>
                <a:ext uri="{63B3BB69-23CF-44E3-9099-C40C66FF867C}">
                  <a14:compatExt spid="_x0000_s171258"/>
                </a:ext>
                <a:ext uri="{FF2B5EF4-FFF2-40B4-BE49-F238E27FC236}">
                  <a16:creationId xmlns:a16="http://schemas.microsoft.com/office/drawing/2014/main" id="{00000000-0008-0000-0100-0000FA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259" name="Group Box 251" hidden="1">
              <a:extLst>
                <a:ext uri="{63B3BB69-23CF-44E3-9099-C40C66FF867C}">
                  <a14:compatExt spid="_x0000_s171259"/>
                </a:ext>
                <a:ext uri="{FF2B5EF4-FFF2-40B4-BE49-F238E27FC236}">
                  <a16:creationId xmlns:a16="http://schemas.microsoft.com/office/drawing/2014/main" id="{00000000-0008-0000-0100-0000FB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260" name="Group Box 252" hidden="1">
              <a:extLst>
                <a:ext uri="{63B3BB69-23CF-44E3-9099-C40C66FF867C}">
                  <a14:compatExt spid="_x0000_s171260"/>
                </a:ext>
                <a:ext uri="{FF2B5EF4-FFF2-40B4-BE49-F238E27FC236}">
                  <a16:creationId xmlns:a16="http://schemas.microsoft.com/office/drawing/2014/main" id="{00000000-0008-0000-0100-0000FC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261" name="Group Box 253" hidden="1">
              <a:extLst>
                <a:ext uri="{63B3BB69-23CF-44E3-9099-C40C66FF867C}">
                  <a14:compatExt spid="_x0000_s171261"/>
                </a:ext>
                <a:ext uri="{FF2B5EF4-FFF2-40B4-BE49-F238E27FC236}">
                  <a16:creationId xmlns:a16="http://schemas.microsoft.com/office/drawing/2014/main" id="{00000000-0008-0000-0100-0000FD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262" name="Group Box 254" hidden="1">
              <a:extLst>
                <a:ext uri="{63B3BB69-23CF-44E3-9099-C40C66FF867C}">
                  <a14:compatExt spid="_x0000_s171262"/>
                </a:ext>
                <a:ext uri="{FF2B5EF4-FFF2-40B4-BE49-F238E27FC236}">
                  <a16:creationId xmlns:a16="http://schemas.microsoft.com/office/drawing/2014/main" id="{00000000-0008-0000-0100-0000FE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263" name="Group Box 255" hidden="1">
              <a:extLst>
                <a:ext uri="{63B3BB69-23CF-44E3-9099-C40C66FF867C}">
                  <a14:compatExt spid="_x0000_s171263"/>
                </a:ext>
                <a:ext uri="{FF2B5EF4-FFF2-40B4-BE49-F238E27FC236}">
                  <a16:creationId xmlns:a16="http://schemas.microsoft.com/office/drawing/2014/main" id="{00000000-0008-0000-0100-0000FF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264" name="Group Box 256" hidden="1">
              <a:extLst>
                <a:ext uri="{63B3BB69-23CF-44E3-9099-C40C66FF867C}">
                  <a14:compatExt spid="_x0000_s171264"/>
                </a:ext>
                <a:ext uri="{FF2B5EF4-FFF2-40B4-BE49-F238E27FC236}">
                  <a16:creationId xmlns:a16="http://schemas.microsoft.com/office/drawing/2014/main" id="{00000000-0008-0000-0100-000000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265" name="Group Box 257" hidden="1">
              <a:extLst>
                <a:ext uri="{63B3BB69-23CF-44E3-9099-C40C66FF867C}">
                  <a14:compatExt spid="_x0000_s171265"/>
                </a:ext>
                <a:ext uri="{FF2B5EF4-FFF2-40B4-BE49-F238E27FC236}">
                  <a16:creationId xmlns:a16="http://schemas.microsoft.com/office/drawing/2014/main" id="{00000000-0008-0000-0100-000001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266" name="Group Box 258" hidden="1">
              <a:extLst>
                <a:ext uri="{63B3BB69-23CF-44E3-9099-C40C66FF867C}">
                  <a14:compatExt spid="_x0000_s171266"/>
                </a:ext>
                <a:ext uri="{FF2B5EF4-FFF2-40B4-BE49-F238E27FC236}">
                  <a16:creationId xmlns:a16="http://schemas.microsoft.com/office/drawing/2014/main" id="{00000000-0008-0000-0100-000002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267" name="Group Box 259" hidden="1">
              <a:extLst>
                <a:ext uri="{63B3BB69-23CF-44E3-9099-C40C66FF867C}">
                  <a14:compatExt spid="_x0000_s171267"/>
                </a:ext>
                <a:ext uri="{FF2B5EF4-FFF2-40B4-BE49-F238E27FC236}">
                  <a16:creationId xmlns:a16="http://schemas.microsoft.com/office/drawing/2014/main" id="{00000000-0008-0000-0100-000003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268" name="Group Box 260" hidden="1">
              <a:extLst>
                <a:ext uri="{63B3BB69-23CF-44E3-9099-C40C66FF867C}">
                  <a14:compatExt spid="_x0000_s171268"/>
                </a:ext>
                <a:ext uri="{FF2B5EF4-FFF2-40B4-BE49-F238E27FC236}">
                  <a16:creationId xmlns:a16="http://schemas.microsoft.com/office/drawing/2014/main" id="{00000000-0008-0000-0100-000004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269" name="Group Box 261" hidden="1">
              <a:extLst>
                <a:ext uri="{63B3BB69-23CF-44E3-9099-C40C66FF867C}">
                  <a14:compatExt spid="_x0000_s171269"/>
                </a:ext>
                <a:ext uri="{FF2B5EF4-FFF2-40B4-BE49-F238E27FC236}">
                  <a16:creationId xmlns:a16="http://schemas.microsoft.com/office/drawing/2014/main" id="{00000000-0008-0000-0100-000005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270" name="Group Box 262" hidden="1">
              <a:extLst>
                <a:ext uri="{63B3BB69-23CF-44E3-9099-C40C66FF867C}">
                  <a14:compatExt spid="_x0000_s171270"/>
                </a:ext>
                <a:ext uri="{FF2B5EF4-FFF2-40B4-BE49-F238E27FC236}">
                  <a16:creationId xmlns:a16="http://schemas.microsoft.com/office/drawing/2014/main" id="{00000000-0008-0000-0100-000006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271" name="Group Box 263" hidden="1">
              <a:extLst>
                <a:ext uri="{63B3BB69-23CF-44E3-9099-C40C66FF867C}">
                  <a14:compatExt spid="_x0000_s171271"/>
                </a:ext>
                <a:ext uri="{FF2B5EF4-FFF2-40B4-BE49-F238E27FC236}">
                  <a16:creationId xmlns:a16="http://schemas.microsoft.com/office/drawing/2014/main" id="{00000000-0008-0000-0100-000007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272" name="Group Box 264" hidden="1">
              <a:extLst>
                <a:ext uri="{63B3BB69-23CF-44E3-9099-C40C66FF867C}">
                  <a14:compatExt spid="_x0000_s171272"/>
                </a:ext>
                <a:ext uri="{FF2B5EF4-FFF2-40B4-BE49-F238E27FC236}">
                  <a16:creationId xmlns:a16="http://schemas.microsoft.com/office/drawing/2014/main" id="{00000000-0008-0000-0100-000008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273" name="Group Box 265" hidden="1">
              <a:extLst>
                <a:ext uri="{63B3BB69-23CF-44E3-9099-C40C66FF867C}">
                  <a14:compatExt spid="_x0000_s171273"/>
                </a:ext>
                <a:ext uri="{FF2B5EF4-FFF2-40B4-BE49-F238E27FC236}">
                  <a16:creationId xmlns:a16="http://schemas.microsoft.com/office/drawing/2014/main" id="{00000000-0008-0000-0100-000009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274" name="Group Box 266" hidden="1">
              <a:extLst>
                <a:ext uri="{63B3BB69-23CF-44E3-9099-C40C66FF867C}">
                  <a14:compatExt spid="_x0000_s171274"/>
                </a:ext>
                <a:ext uri="{FF2B5EF4-FFF2-40B4-BE49-F238E27FC236}">
                  <a16:creationId xmlns:a16="http://schemas.microsoft.com/office/drawing/2014/main" id="{00000000-0008-0000-0100-00000A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275" name="Group Box 267" hidden="1">
              <a:extLst>
                <a:ext uri="{63B3BB69-23CF-44E3-9099-C40C66FF867C}">
                  <a14:compatExt spid="_x0000_s171275"/>
                </a:ext>
                <a:ext uri="{FF2B5EF4-FFF2-40B4-BE49-F238E27FC236}">
                  <a16:creationId xmlns:a16="http://schemas.microsoft.com/office/drawing/2014/main" id="{00000000-0008-0000-0100-00000B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276" name="Group Box 268" hidden="1">
              <a:extLst>
                <a:ext uri="{63B3BB69-23CF-44E3-9099-C40C66FF867C}">
                  <a14:compatExt spid="_x0000_s171276"/>
                </a:ext>
                <a:ext uri="{FF2B5EF4-FFF2-40B4-BE49-F238E27FC236}">
                  <a16:creationId xmlns:a16="http://schemas.microsoft.com/office/drawing/2014/main" id="{00000000-0008-0000-0100-00000C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277" name="Group Box 269" hidden="1">
              <a:extLst>
                <a:ext uri="{63B3BB69-23CF-44E3-9099-C40C66FF867C}">
                  <a14:compatExt spid="_x0000_s171277"/>
                </a:ext>
                <a:ext uri="{FF2B5EF4-FFF2-40B4-BE49-F238E27FC236}">
                  <a16:creationId xmlns:a16="http://schemas.microsoft.com/office/drawing/2014/main" id="{00000000-0008-0000-0100-00000D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278" name="Group Box 270" hidden="1">
              <a:extLst>
                <a:ext uri="{63B3BB69-23CF-44E3-9099-C40C66FF867C}">
                  <a14:compatExt spid="_x0000_s171278"/>
                </a:ext>
                <a:ext uri="{FF2B5EF4-FFF2-40B4-BE49-F238E27FC236}">
                  <a16:creationId xmlns:a16="http://schemas.microsoft.com/office/drawing/2014/main" id="{00000000-0008-0000-0100-00000E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279" name="Group Box 271" hidden="1">
              <a:extLst>
                <a:ext uri="{63B3BB69-23CF-44E3-9099-C40C66FF867C}">
                  <a14:compatExt spid="_x0000_s171279"/>
                </a:ext>
                <a:ext uri="{FF2B5EF4-FFF2-40B4-BE49-F238E27FC236}">
                  <a16:creationId xmlns:a16="http://schemas.microsoft.com/office/drawing/2014/main" id="{00000000-0008-0000-0100-00000F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280" name="Group Box 272" hidden="1">
              <a:extLst>
                <a:ext uri="{63B3BB69-23CF-44E3-9099-C40C66FF867C}">
                  <a14:compatExt spid="_x0000_s171280"/>
                </a:ext>
                <a:ext uri="{FF2B5EF4-FFF2-40B4-BE49-F238E27FC236}">
                  <a16:creationId xmlns:a16="http://schemas.microsoft.com/office/drawing/2014/main" id="{00000000-0008-0000-0100-000010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281" name="Group Box 273" hidden="1">
              <a:extLst>
                <a:ext uri="{63B3BB69-23CF-44E3-9099-C40C66FF867C}">
                  <a14:compatExt spid="_x0000_s171281"/>
                </a:ext>
                <a:ext uri="{FF2B5EF4-FFF2-40B4-BE49-F238E27FC236}">
                  <a16:creationId xmlns:a16="http://schemas.microsoft.com/office/drawing/2014/main" id="{00000000-0008-0000-0100-000011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282" name="Group Box 274" hidden="1">
              <a:extLst>
                <a:ext uri="{63B3BB69-23CF-44E3-9099-C40C66FF867C}">
                  <a14:compatExt spid="_x0000_s171282"/>
                </a:ext>
                <a:ext uri="{FF2B5EF4-FFF2-40B4-BE49-F238E27FC236}">
                  <a16:creationId xmlns:a16="http://schemas.microsoft.com/office/drawing/2014/main" id="{00000000-0008-0000-0100-000012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283" name="Group Box 275" hidden="1">
              <a:extLst>
                <a:ext uri="{63B3BB69-23CF-44E3-9099-C40C66FF867C}">
                  <a14:compatExt spid="_x0000_s171283"/>
                </a:ext>
                <a:ext uri="{FF2B5EF4-FFF2-40B4-BE49-F238E27FC236}">
                  <a16:creationId xmlns:a16="http://schemas.microsoft.com/office/drawing/2014/main" id="{00000000-0008-0000-0100-000013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284" name="Group Box 276" hidden="1">
              <a:extLst>
                <a:ext uri="{63B3BB69-23CF-44E3-9099-C40C66FF867C}">
                  <a14:compatExt spid="_x0000_s171284"/>
                </a:ext>
                <a:ext uri="{FF2B5EF4-FFF2-40B4-BE49-F238E27FC236}">
                  <a16:creationId xmlns:a16="http://schemas.microsoft.com/office/drawing/2014/main" id="{00000000-0008-0000-0100-000014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285" name="Group Box 277" hidden="1">
              <a:extLst>
                <a:ext uri="{63B3BB69-23CF-44E3-9099-C40C66FF867C}">
                  <a14:compatExt spid="_x0000_s171285"/>
                </a:ext>
                <a:ext uri="{FF2B5EF4-FFF2-40B4-BE49-F238E27FC236}">
                  <a16:creationId xmlns:a16="http://schemas.microsoft.com/office/drawing/2014/main" id="{00000000-0008-0000-0100-000015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286" name="Group Box 278" hidden="1">
              <a:extLst>
                <a:ext uri="{63B3BB69-23CF-44E3-9099-C40C66FF867C}">
                  <a14:compatExt spid="_x0000_s171286"/>
                </a:ext>
                <a:ext uri="{FF2B5EF4-FFF2-40B4-BE49-F238E27FC236}">
                  <a16:creationId xmlns:a16="http://schemas.microsoft.com/office/drawing/2014/main" id="{00000000-0008-0000-0100-000016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287" name="Group Box 279" hidden="1">
              <a:extLst>
                <a:ext uri="{63B3BB69-23CF-44E3-9099-C40C66FF867C}">
                  <a14:compatExt spid="_x0000_s171287"/>
                </a:ext>
                <a:ext uri="{FF2B5EF4-FFF2-40B4-BE49-F238E27FC236}">
                  <a16:creationId xmlns:a16="http://schemas.microsoft.com/office/drawing/2014/main" id="{00000000-0008-0000-0100-000017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288" name="Group Box 280" hidden="1">
              <a:extLst>
                <a:ext uri="{63B3BB69-23CF-44E3-9099-C40C66FF867C}">
                  <a14:compatExt spid="_x0000_s171288"/>
                </a:ext>
                <a:ext uri="{FF2B5EF4-FFF2-40B4-BE49-F238E27FC236}">
                  <a16:creationId xmlns:a16="http://schemas.microsoft.com/office/drawing/2014/main" id="{00000000-0008-0000-0100-000018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289" name="Group Box 281" hidden="1">
              <a:extLst>
                <a:ext uri="{63B3BB69-23CF-44E3-9099-C40C66FF867C}">
                  <a14:compatExt spid="_x0000_s171289"/>
                </a:ext>
                <a:ext uri="{FF2B5EF4-FFF2-40B4-BE49-F238E27FC236}">
                  <a16:creationId xmlns:a16="http://schemas.microsoft.com/office/drawing/2014/main" id="{00000000-0008-0000-0100-000019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290" name="Group Box 282" hidden="1">
              <a:extLst>
                <a:ext uri="{63B3BB69-23CF-44E3-9099-C40C66FF867C}">
                  <a14:compatExt spid="_x0000_s171290"/>
                </a:ext>
                <a:ext uri="{FF2B5EF4-FFF2-40B4-BE49-F238E27FC236}">
                  <a16:creationId xmlns:a16="http://schemas.microsoft.com/office/drawing/2014/main" id="{00000000-0008-0000-0100-00001A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291" name="Group Box 283" hidden="1">
              <a:extLst>
                <a:ext uri="{63B3BB69-23CF-44E3-9099-C40C66FF867C}">
                  <a14:compatExt spid="_x0000_s171291"/>
                </a:ext>
                <a:ext uri="{FF2B5EF4-FFF2-40B4-BE49-F238E27FC236}">
                  <a16:creationId xmlns:a16="http://schemas.microsoft.com/office/drawing/2014/main" id="{00000000-0008-0000-0100-00001B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292" name="Group Box 284" hidden="1">
              <a:extLst>
                <a:ext uri="{63B3BB69-23CF-44E3-9099-C40C66FF867C}">
                  <a14:compatExt spid="_x0000_s171292"/>
                </a:ext>
                <a:ext uri="{FF2B5EF4-FFF2-40B4-BE49-F238E27FC236}">
                  <a16:creationId xmlns:a16="http://schemas.microsoft.com/office/drawing/2014/main" id="{00000000-0008-0000-0100-00001C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293" name="Group Box 285" hidden="1">
              <a:extLst>
                <a:ext uri="{63B3BB69-23CF-44E3-9099-C40C66FF867C}">
                  <a14:compatExt spid="_x0000_s171293"/>
                </a:ext>
                <a:ext uri="{FF2B5EF4-FFF2-40B4-BE49-F238E27FC236}">
                  <a16:creationId xmlns:a16="http://schemas.microsoft.com/office/drawing/2014/main" id="{00000000-0008-0000-0100-00001D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294" name="Group Box 286" hidden="1">
              <a:extLst>
                <a:ext uri="{63B3BB69-23CF-44E3-9099-C40C66FF867C}">
                  <a14:compatExt spid="_x0000_s171294"/>
                </a:ext>
                <a:ext uri="{FF2B5EF4-FFF2-40B4-BE49-F238E27FC236}">
                  <a16:creationId xmlns:a16="http://schemas.microsoft.com/office/drawing/2014/main" id="{00000000-0008-0000-0100-00001E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295" name="Group Box 287" hidden="1">
              <a:extLst>
                <a:ext uri="{63B3BB69-23CF-44E3-9099-C40C66FF867C}">
                  <a14:compatExt spid="_x0000_s171295"/>
                </a:ext>
                <a:ext uri="{FF2B5EF4-FFF2-40B4-BE49-F238E27FC236}">
                  <a16:creationId xmlns:a16="http://schemas.microsoft.com/office/drawing/2014/main" id="{00000000-0008-0000-0100-00001F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296" name="Group Box 288" hidden="1">
              <a:extLst>
                <a:ext uri="{63B3BB69-23CF-44E3-9099-C40C66FF867C}">
                  <a14:compatExt spid="_x0000_s171296"/>
                </a:ext>
                <a:ext uri="{FF2B5EF4-FFF2-40B4-BE49-F238E27FC236}">
                  <a16:creationId xmlns:a16="http://schemas.microsoft.com/office/drawing/2014/main" id="{00000000-0008-0000-0100-000020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297" name="Group Box 289" hidden="1">
              <a:extLst>
                <a:ext uri="{63B3BB69-23CF-44E3-9099-C40C66FF867C}">
                  <a14:compatExt spid="_x0000_s171297"/>
                </a:ext>
                <a:ext uri="{FF2B5EF4-FFF2-40B4-BE49-F238E27FC236}">
                  <a16:creationId xmlns:a16="http://schemas.microsoft.com/office/drawing/2014/main" id="{00000000-0008-0000-0100-000021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298" name="Group Box 290" hidden="1">
              <a:extLst>
                <a:ext uri="{63B3BB69-23CF-44E3-9099-C40C66FF867C}">
                  <a14:compatExt spid="_x0000_s171298"/>
                </a:ext>
                <a:ext uri="{FF2B5EF4-FFF2-40B4-BE49-F238E27FC236}">
                  <a16:creationId xmlns:a16="http://schemas.microsoft.com/office/drawing/2014/main" id="{00000000-0008-0000-0100-000022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299" name="Group Box 291" hidden="1">
              <a:extLst>
                <a:ext uri="{63B3BB69-23CF-44E3-9099-C40C66FF867C}">
                  <a14:compatExt spid="_x0000_s171299"/>
                </a:ext>
                <a:ext uri="{FF2B5EF4-FFF2-40B4-BE49-F238E27FC236}">
                  <a16:creationId xmlns:a16="http://schemas.microsoft.com/office/drawing/2014/main" id="{00000000-0008-0000-0100-000023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300" name="Group Box 292" hidden="1">
              <a:extLst>
                <a:ext uri="{63B3BB69-23CF-44E3-9099-C40C66FF867C}">
                  <a14:compatExt spid="_x0000_s171300"/>
                </a:ext>
                <a:ext uri="{FF2B5EF4-FFF2-40B4-BE49-F238E27FC236}">
                  <a16:creationId xmlns:a16="http://schemas.microsoft.com/office/drawing/2014/main" id="{00000000-0008-0000-0100-000024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301" name="Group Box 293" hidden="1">
              <a:extLst>
                <a:ext uri="{63B3BB69-23CF-44E3-9099-C40C66FF867C}">
                  <a14:compatExt spid="_x0000_s171301"/>
                </a:ext>
                <a:ext uri="{FF2B5EF4-FFF2-40B4-BE49-F238E27FC236}">
                  <a16:creationId xmlns:a16="http://schemas.microsoft.com/office/drawing/2014/main" id="{00000000-0008-0000-0100-000025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302" name="Group Box 294" hidden="1">
              <a:extLst>
                <a:ext uri="{63B3BB69-23CF-44E3-9099-C40C66FF867C}">
                  <a14:compatExt spid="_x0000_s171302"/>
                </a:ext>
                <a:ext uri="{FF2B5EF4-FFF2-40B4-BE49-F238E27FC236}">
                  <a16:creationId xmlns:a16="http://schemas.microsoft.com/office/drawing/2014/main" id="{00000000-0008-0000-0100-000026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303" name="Group Box 295" hidden="1">
              <a:extLst>
                <a:ext uri="{63B3BB69-23CF-44E3-9099-C40C66FF867C}">
                  <a14:compatExt spid="_x0000_s171303"/>
                </a:ext>
                <a:ext uri="{FF2B5EF4-FFF2-40B4-BE49-F238E27FC236}">
                  <a16:creationId xmlns:a16="http://schemas.microsoft.com/office/drawing/2014/main" id="{00000000-0008-0000-0100-000027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304" name="Group Box 296" hidden="1">
              <a:extLst>
                <a:ext uri="{63B3BB69-23CF-44E3-9099-C40C66FF867C}">
                  <a14:compatExt spid="_x0000_s171304"/>
                </a:ext>
                <a:ext uri="{FF2B5EF4-FFF2-40B4-BE49-F238E27FC236}">
                  <a16:creationId xmlns:a16="http://schemas.microsoft.com/office/drawing/2014/main" id="{00000000-0008-0000-0100-000028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305" name="Group Box 297" hidden="1">
              <a:extLst>
                <a:ext uri="{63B3BB69-23CF-44E3-9099-C40C66FF867C}">
                  <a14:compatExt spid="_x0000_s171305"/>
                </a:ext>
                <a:ext uri="{FF2B5EF4-FFF2-40B4-BE49-F238E27FC236}">
                  <a16:creationId xmlns:a16="http://schemas.microsoft.com/office/drawing/2014/main" id="{00000000-0008-0000-0100-000029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306" name="Group Box 298" hidden="1">
              <a:extLst>
                <a:ext uri="{63B3BB69-23CF-44E3-9099-C40C66FF867C}">
                  <a14:compatExt spid="_x0000_s171306"/>
                </a:ext>
                <a:ext uri="{FF2B5EF4-FFF2-40B4-BE49-F238E27FC236}">
                  <a16:creationId xmlns:a16="http://schemas.microsoft.com/office/drawing/2014/main" id="{00000000-0008-0000-0100-00002A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307" name="Group Box 299" hidden="1">
              <a:extLst>
                <a:ext uri="{63B3BB69-23CF-44E3-9099-C40C66FF867C}">
                  <a14:compatExt spid="_x0000_s171307"/>
                </a:ext>
                <a:ext uri="{FF2B5EF4-FFF2-40B4-BE49-F238E27FC236}">
                  <a16:creationId xmlns:a16="http://schemas.microsoft.com/office/drawing/2014/main" id="{00000000-0008-0000-0100-00002B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308" name="Group Box 300" hidden="1">
              <a:extLst>
                <a:ext uri="{63B3BB69-23CF-44E3-9099-C40C66FF867C}">
                  <a14:compatExt spid="_x0000_s171308"/>
                </a:ext>
                <a:ext uri="{FF2B5EF4-FFF2-40B4-BE49-F238E27FC236}">
                  <a16:creationId xmlns:a16="http://schemas.microsoft.com/office/drawing/2014/main" id="{00000000-0008-0000-0100-00002C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309" name="Group Box 301" hidden="1">
              <a:extLst>
                <a:ext uri="{63B3BB69-23CF-44E3-9099-C40C66FF867C}">
                  <a14:compatExt spid="_x0000_s171309"/>
                </a:ext>
                <a:ext uri="{FF2B5EF4-FFF2-40B4-BE49-F238E27FC236}">
                  <a16:creationId xmlns:a16="http://schemas.microsoft.com/office/drawing/2014/main" id="{00000000-0008-0000-0100-00002D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310" name="Group Box 302" hidden="1">
              <a:extLst>
                <a:ext uri="{63B3BB69-23CF-44E3-9099-C40C66FF867C}">
                  <a14:compatExt spid="_x0000_s171310"/>
                </a:ext>
                <a:ext uri="{FF2B5EF4-FFF2-40B4-BE49-F238E27FC236}">
                  <a16:creationId xmlns:a16="http://schemas.microsoft.com/office/drawing/2014/main" id="{00000000-0008-0000-0100-00002E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311" name="Group Box 303" hidden="1">
              <a:extLst>
                <a:ext uri="{63B3BB69-23CF-44E3-9099-C40C66FF867C}">
                  <a14:compatExt spid="_x0000_s171311"/>
                </a:ext>
                <a:ext uri="{FF2B5EF4-FFF2-40B4-BE49-F238E27FC236}">
                  <a16:creationId xmlns:a16="http://schemas.microsoft.com/office/drawing/2014/main" id="{00000000-0008-0000-0100-00002F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312" name="Group Box 304" hidden="1">
              <a:extLst>
                <a:ext uri="{63B3BB69-23CF-44E3-9099-C40C66FF867C}">
                  <a14:compatExt spid="_x0000_s171312"/>
                </a:ext>
                <a:ext uri="{FF2B5EF4-FFF2-40B4-BE49-F238E27FC236}">
                  <a16:creationId xmlns:a16="http://schemas.microsoft.com/office/drawing/2014/main" id="{00000000-0008-0000-0100-000030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313" name="Group Box 305" hidden="1">
              <a:extLst>
                <a:ext uri="{63B3BB69-23CF-44E3-9099-C40C66FF867C}">
                  <a14:compatExt spid="_x0000_s171313"/>
                </a:ext>
                <a:ext uri="{FF2B5EF4-FFF2-40B4-BE49-F238E27FC236}">
                  <a16:creationId xmlns:a16="http://schemas.microsoft.com/office/drawing/2014/main" id="{00000000-0008-0000-0100-000031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314" name="Group Box 306" hidden="1">
              <a:extLst>
                <a:ext uri="{63B3BB69-23CF-44E3-9099-C40C66FF867C}">
                  <a14:compatExt spid="_x0000_s171314"/>
                </a:ext>
                <a:ext uri="{FF2B5EF4-FFF2-40B4-BE49-F238E27FC236}">
                  <a16:creationId xmlns:a16="http://schemas.microsoft.com/office/drawing/2014/main" id="{00000000-0008-0000-0100-000032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315" name="Group Box 307" hidden="1">
              <a:extLst>
                <a:ext uri="{63B3BB69-23CF-44E3-9099-C40C66FF867C}">
                  <a14:compatExt spid="_x0000_s171315"/>
                </a:ext>
                <a:ext uri="{FF2B5EF4-FFF2-40B4-BE49-F238E27FC236}">
                  <a16:creationId xmlns:a16="http://schemas.microsoft.com/office/drawing/2014/main" id="{00000000-0008-0000-0100-000033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316" name="Group Box 308" hidden="1">
              <a:extLst>
                <a:ext uri="{63B3BB69-23CF-44E3-9099-C40C66FF867C}">
                  <a14:compatExt spid="_x0000_s171316"/>
                </a:ext>
                <a:ext uri="{FF2B5EF4-FFF2-40B4-BE49-F238E27FC236}">
                  <a16:creationId xmlns:a16="http://schemas.microsoft.com/office/drawing/2014/main" id="{00000000-0008-0000-0100-000034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317" name="Group Box 309" hidden="1">
              <a:extLst>
                <a:ext uri="{63B3BB69-23CF-44E3-9099-C40C66FF867C}">
                  <a14:compatExt spid="_x0000_s171317"/>
                </a:ext>
                <a:ext uri="{FF2B5EF4-FFF2-40B4-BE49-F238E27FC236}">
                  <a16:creationId xmlns:a16="http://schemas.microsoft.com/office/drawing/2014/main" id="{00000000-0008-0000-0100-000035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318" name="Group Box 310" hidden="1">
              <a:extLst>
                <a:ext uri="{63B3BB69-23CF-44E3-9099-C40C66FF867C}">
                  <a14:compatExt spid="_x0000_s171318"/>
                </a:ext>
                <a:ext uri="{FF2B5EF4-FFF2-40B4-BE49-F238E27FC236}">
                  <a16:creationId xmlns:a16="http://schemas.microsoft.com/office/drawing/2014/main" id="{00000000-0008-0000-0100-000036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319" name="Group Box 311" hidden="1">
              <a:extLst>
                <a:ext uri="{63B3BB69-23CF-44E3-9099-C40C66FF867C}">
                  <a14:compatExt spid="_x0000_s171319"/>
                </a:ext>
                <a:ext uri="{FF2B5EF4-FFF2-40B4-BE49-F238E27FC236}">
                  <a16:creationId xmlns:a16="http://schemas.microsoft.com/office/drawing/2014/main" id="{00000000-0008-0000-0100-000037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320" name="Group Box 312" hidden="1">
              <a:extLst>
                <a:ext uri="{63B3BB69-23CF-44E3-9099-C40C66FF867C}">
                  <a14:compatExt spid="_x0000_s171320"/>
                </a:ext>
                <a:ext uri="{FF2B5EF4-FFF2-40B4-BE49-F238E27FC236}">
                  <a16:creationId xmlns:a16="http://schemas.microsoft.com/office/drawing/2014/main" id="{00000000-0008-0000-0100-000038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321" name="Group Box 313" hidden="1">
              <a:extLst>
                <a:ext uri="{63B3BB69-23CF-44E3-9099-C40C66FF867C}">
                  <a14:compatExt spid="_x0000_s171321"/>
                </a:ext>
                <a:ext uri="{FF2B5EF4-FFF2-40B4-BE49-F238E27FC236}">
                  <a16:creationId xmlns:a16="http://schemas.microsoft.com/office/drawing/2014/main" id="{00000000-0008-0000-0100-000039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624840</xdr:colOff>
          <xdr:row>76</xdr:row>
          <xdr:rowOff>0</xdr:rowOff>
        </xdr:to>
        <xdr:sp macro="" textlink="">
          <xdr:nvSpPr>
            <xdr:cNvPr id="171322" name="Group Box 314" hidden="1">
              <a:extLst>
                <a:ext uri="{63B3BB69-23CF-44E3-9099-C40C66FF867C}">
                  <a14:compatExt spid="_x0000_s171322"/>
                </a:ext>
                <a:ext uri="{FF2B5EF4-FFF2-40B4-BE49-F238E27FC236}">
                  <a16:creationId xmlns:a16="http://schemas.microsoft.com/office/drawing/2014/main" id="{00000000-0008-0000-0100-00003A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182880</xdr:colOff>
          <xdr:row>76</xdr:row>
          <xdr:rowOff>0</xdr:rowOff>
        </xdr:to>
        <xdr:sp macro="" textlink="">
          <xdr:nvSpPr>
            <xdr:cNvPr id="171323" name="Group Box 315" hidden="1">
              <a:extLst>
                <a:ext uri="{63B3BB69-23CF-44E3-9099-C40C66FF867C}">
                  <a14:compatExt spid="_x0000_s171323"/>
                </a:ext>
                <a:ext uri="{FF2B5EF4-FFF2-40B4-BE49-F238E27FC236}">
                  <a16:creationId xmlns:a16="http://schemas.microsoft.com/office/drawing/2014/main" id="{00000000-0008-0000-0100-00003B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167</xdr:row>
          <xdr:rowOff>0</xdr:rowOff>
        </xdr:from>
        <xdr:to>
          <xdr:col>14</xdr:col>
          <xdr:colOff>624840</xdr:colOff>
          <xdr:row>280</xdr:row>
          <xdr:rowOff>129540</xdr:rowOff>
        </xdr:to>
        <xdr:sp macro="" textlink="">
          <xdr:nvSpPr>
            <xdr:cNvPr id="171325" name="Group Box 317" hidden="1">
              <a:extLst>
                <a:ext uri="{63B3BB69-23CF-44E3-9099-C40C66FF867C}">
                  <a14:compatExt spid="_x0000_s171325"/>
                </a:ext>
                <a:ext uri="{FF2B5EF4-FFF2-40B4-BE49-F238E27FC236}">
                  <a16:creationId xmlns:a16="http://schemas.microsoft.com/office/drawing/2014/main" id="{00000000-0008-0000-0100-00003D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167</xdr:row>
          <xdr:rowOff>0</xdr:rowOff>
        </xdr:from>
        <xdr:to>
          <xdr:col>11</xdr:col>
          <xdr:colOff>182880</xdr:colOff>
          <xdr:row>280</xdr:row>
          <xdr:rowOff>129540</xdr:rowOff>
        </xdr:to>
        <xdr:sp macro="" textlink="">
          <xdr:nvSpPr>
            <xdr:cNvPr id="171326" name="Group Box 318" hidden="1">
              <a:extLst>
                <a:ext uri="{63B3BB69-23CF-44E3-9099-C40C66FF867C}">
                  <a14:compatExt spid="_x0000_s171326"/>
                </a:ext>
                <a:ext uri="{FF2B5EF4-FFF2-40B4-BE49-F238E27FC236}">
                  <a16:creationId xmlns:a16="http://schemas.microsoft.com/office/drawing/2014/main" id="{00000000-0008-0000-0100-00003E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167</xdr:row>
          <xdr:rowOff>0</xdr:rowOff>
        </xdr:from>
        <xdr:to>
          <xdr:col>14</xdr:col>
          <xdr:colOff>624840</xdr:colOff>
          <xdr:row>280</xdr:row>
          <xdr:rowOff>129540</xdr:rowOff>
        </xdr:to>
        <xdr:sp macro="" textlink="">
          <xdr:nvSpPr>
            <xdr:cNvPr id="171327" name="Group Box 319" hidden="1">
              <a:extLst>
                <a:ext uri="{63B3BB69-23CF-44E3-9099-C40C66FF867C}">
                  <a14:compatExt spid="_x0000_s171327"/>
                </a:ext>
                <a:ext uri="{FF2B5EF4-FFF2-40B4-BE49-F238E27FC236}">
                  <a16:creationId xmlns:a16="http://schemas.microsoft.com/office/drawing/2014/main" id="{00000000-0008-0000-0100-00003F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167</xdr:row>
          <xdr:rowOff>0</xdr:rowOff>
        </xdr:from>
        <xdr:to>
          <xdr:col>11</xdr:col>
          <xdr:colOff>182880</xdr:colOff>
          <xdr:row>280</xdr:row>
          <xdr:rowOff>129540</xdr:rowOff>
        </xdr:to>
        <xdr:sp macro="" textlink="">
          <xdr:nvSpPr>
            <xdr:cNvPr id="171328" name="Group Box 320" hidden="1">
              <a:extLst>
                <a:ext uri="{63B3BB69-23CF-44E3-9099-C40C66FF867C}">
                  <a14:compatExt spid="_x0000_s171328"/>
                </a:ext>
                <a:ext uri="{FF2B5EF4-FFF2-40B4-BE49-F238E27FC236}">
                  <a16:creationId xmlns:a16="http://schemas.microsoft.com/office/drawing/2014/main" id="{00000000-0008-0000-0100-000040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192</xdr:row>
          <xdr:rowOff>30480</xdr:rowOff>
        </xdr:from>
        <xdr:to>
          <xdr:col>2</xdr:col>
          <xdr:colOff>1028700</xdr:colOff>
          <xdr:row>195</xdr:row>
          <xdr:rowOff>0</xdr:rowOff>
        </xdr:to>
        <xdr:sp macro="" textlink="">
          <xdr:nvSpPr>
            <xdr:cNvPr id="171330" name="Check Box 322" hidden="1">
              <a:extLst>
                <a:ext uri="{63B3BB69-23CF-44E3-9099-C40C66FF867C}">
                  <a14:compatExt spid="_x0000_s171330"/>
                </a:ext>
                <a:ext uri="{FF2B5EF4-FFF2-40B4-BE49-F238E27FC236}">
                  <a16:creationId xmlns:a16="http://schemas.microsoft.com/office/drawing/2014/main" id="{00000000-0008-0000-0100-0000429D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13</xdr:col>
      <xdr:colOff>307856</xdr:colOff>
      <xdr:row>1</xdr:row>
      <xdr:rowOff>0</xdr:rowOff>
    </xdr:from>
    <xdr:to>
      <xdr:col>19</xdr:col>
      <xdr:colOff>36036</xdr:colOff>
      <xdr:row>3</xdr:row>
      <xdr:rowOff>218576</xdr:rowOff>
    </xdr:to>
    <xdr:pic>
      <xdr:nvPicPr>
        <xdr:cNvPr id="2" name="Image 1" descr="https://www.energir.com/~/media/Files/Corporatif/Logos/Energir_2C_PNG.png">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37431" y="171450"/>
          <a:ext cx="2014180" cy="764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2</xdr:col>
          <xdr:colOff>181134</xdr:colOff>
          <xdr:row>0</xdr:row>
          <xdr:rowOff>-801932</xdr:rowOff>
        </xdr:from>
        <xdr:to>
          <xdr:col>2</xdr:col>
          <xdr:colOff>181134</xdr:colOff>
          <xdr:row>0</xdr:row>
          <xdr:rowOff>-801932</xdr:rowOff>
        </xdr:to>
        <xdr:grpSp>
          <xdr:nvGrpSpPr>
            <xdr:cNvPr id="3" name="Groupe 2">
              <a:extLst>
                <a:ext uri="{FF2B5EF4-FFF2-40B4-BE49-F238E27FC236}">
                  <a16:creationId xmlns:a16="http://schemas.microsoft.com/office/drawing/2014/main" id="{00000000-0008-0000-0200-000003000000}"/>
                </a:ext>
              </a:extLst>
            </xdr:cNvPr>
            <xdr:cNvGrpSpPr/>
          </xdr:nvGrpSpPr>
          <xdr:grpSpPr>
            <a:xfrm>
              <a:off x="569754" y="-801932"/>
              <a:ext cx="0" cy="0"/>
              <a:chOff x="569754" y="-801932"/>
              <a:chExt cx="0" cy="0"/>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9</xdr:col>
          <xdr:colOff>514350</xdr:colOff>
          <xdr:row>27</xdr:row>
          <xdr:rowOff>57150</xdr:rowOff>
        </xdr:from>
        <xdr:to>
          <xdr:col>11</xdr:col>
          <xdr:colOff>187325</xdr:colOff>
          <xdr:row>28</xdr:row>
          <xdr:rowOff>0</xdr:rowOff>
        </xdr:to>
        <xdr:grpSp>
          <xdr:nvGrpSpPr>
            <xdr:cNvPr id="4" name="Groupe 11">
              <a:extLst>
                <a:ext uri="{FF2B5EF4-FFF2-40B4-BE49-F238E27FC236}">
                  <a16:creationId xmlns:a16="http://schemas.microsoft.com/office/drawing/2014/main" id="{00000000-0008-0000-0200-000004000000}"/>
                </a:ext>
              </a:extLst>
            </xdr:cNvPr>
            <xdr:cNvGrpSpPr>
              <a:grpSpLocks/>
            </xdr:cNvGrpSpPr>
          </xdr:nvGrpSpPr>
          <xdr:grpSpPr bwMode="auto">
            <a:xfrm>
              <a:off x="6063615" y="4215765"/>
              <a:ext cx="1200785" cy="32385"/>
              <a:chOff x="37657" y="44390"/>
              <a:chExt cx="8642" cy="4582"/>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29</xdr:row>
          <xdr:rowOff>0</xdr:rowOff>
        </xdr:from>
        <xdr:to>
          <xdr:col>14</xdr:col>
          <xdr:colOff>640080</xdr:colOff>
          <xdr:row>31</xdr:row>
          <xdr:rowOff>30480</xdr:rowOff>
        </xdr:to>
        <xdr:sp macro="" textlink="">
          <xdr:nvSpPr>
            <xdr:cNvPr id="176129" name="Group Box 1" hidden="1">
              <a:extLst>
                <a:ext uri="{63B3BB69-23CF-44E3-9099-C40C66FF867C}">
                  <a14:compatExt spid="_x0000_s176129"/>
                </a:ext>
                <a:ext uri="{FF2B5EF4-FFF2-40B4-BE49-F238E27FC236}">
                  <a16:creationId xmlns:a16="http://schemas.microsoft.com/office/drawing/2014/main" id="{00000000-0008-0000-0200-000001B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30</xdr:row>
          <xdr:rowOff>0</xdr:rowOff>
        </xdr:from>
        <xdr:to>
          <xdr:col>13</xdr:col>
          <xdr:colOff>220980</xdr:colOff>
          <xdr:row>32</xdr:row>
          <xdr:rowOff>15240</xdr:rowOff>
        </xdr:to>
        <xdr:sp macro="" textlink="">
          <xdr:nvSpPr>
            <xdr:cNvPr id="176130" name="Group Box 2" hidden="1">
              <a:extLst>
                <a:ext uri="{63B3BB69-23CF-44E3-9099-C40C66FF867C}">
                  <a14:compatExt spid="_x0000_s176130"/>
                </a:ext>
                <a:ext uri="{FF2B5EF4-FFF2-40B4-BE49-F238E27FC236}">
                  <a16:creationId xmlns:a16="http://schemas.microsoft.com/office/drawing/2014/main" id="{00000000-0008-0000-0200-000002B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42</xdr:row>
          <xdr:rowOff>0</xdr:rowOff>
        </xdr:from>
        <xdr:to>
          <xdr:col>14</xdr:col>
          <xdr:colOff>640080</xdr:colOff>
          <xdr:row>44</xdr:row>
          <xdr:rowOff>68580</xdr:rowOff>
        </xdr:to>
        <xdr:sp macro="" textlink="">
          <xdr:nvSpPr>
            <xdr:cNvPr id="176131" name="Group Box 3" hidden="1">
              <a:extLst>
                <a:ext uri="{63B3BB69-23CF-44E3-9099-C40C66FF867C}">
                  <a14:compatExt spid="_x0000_s176131"/>
                </a:ext>
                <a:ext uri="{FF2B5EF4-FFF2-40B4-BE49-F238E27FC236}">
                  <a16:creationId xmlns:a16="http://schemas.microsoft.com/office/drawing/2014/main" id="{00000000-0008-0000-0200-000003B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42</xdr:row>
          <xdr:rowOff>0</xdr:rowOff>
        </xdr:from>
        <xdr:to>
          <xdr:col>13</xdr:col>
          <xdr:colOff>220980</xdr:colOff>
          <xdr:row>44</xdr:row>
          <xdr:rowOff>38100</xdr:rowOff>
        </xdr:to>
        <xdr:sp macro="" textlink="">
          <xdr:nvSpPr>
            <xdr:cNvPr id="176132" name="Group Box 4" hidden="1">
              <a:extLst>
                <a:ext uri="{63B3BB69-23CF-44E3-9099-C40C66FF867C}">
                  <a14:compatExt spid="_x0000_s176132"/>
                </a:ext>
                <a:ext uri="{FF2B5EF4-FFF2-40B4-BE49-F238E27FC236}">
                  <a16:creationId xmlns:a16="http://schemas.microsoft.com/office/drawing/2014/main" id="{00000000-0008-0000-0200-000004B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49</xdr:row>
          <xdr:rowOff>0</xdr:rowOff>
        </xdr:from>
        <xdr:to>
          <xdr:col>14</xdr:col>
          <xdr:colOff>640080</xdr:colOff>
          <xdr:row>49</xdr:row>
          <xdr:rowOff>0</xdr:rowOff>
        </xdr:to>
        <xdr:sp macro="" textlink="">
          <xdr:nvSpPr>
            <xdr:cNvPr id="176133" name="Group Box 5" hidden="1">
              <a:extLst>
                <a:ext uri="{63B3BB69-23CF-44E3-9099-C40C66FF867C}">
                  <a14:compatExt spid="_x0000_s176133"/>
                </a:ext>
                <a:ext uri="{FF2B5EF4-FFF2-40B4-BE49-F238E27FC236}">
                  <a16:creationId xmlns:a16="http://schemas.microsoft.com/office/drawing/2014/main" id="{00000000-0008-0000-0200-000005B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49</xdr:row>
          <xdr:rowOff>0</xdr:rowOff>
        </xdr:from>
        <xdr:to>
          <xdr:col>13</xdr:col>
          <xdr:colOff>220980</xdr:colOff>
          <xdr:row>49</xdr:row>
          <xdr:rowOff>0</xdr:rowOff>
        </xdr:to>
        <xdr:sp macro="" textlink="">
          <xdr:nvSpPr>
            <xdr:cNvPr id="176134" name="Group Box 6" hidden="1">
              <a:extLst>
                <a:ext uri="{63B3BB69-23CF-44E3-9099-C40C66FF867C}">
                  <a14:compatExt spid="_x0000_s176134"/>
                </a:ext>
                <a:ext uri="{FF2B5EF4-FFF2-40B4-BE49-F238E27FC236}">
                  <a16:creationId xmlns:a16="http://schemas.microsoft.com/office/drawing/2014/main" id="{00000000-0008-0000-0200-000006B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95</xdr:row>
          <xdr:rowOff>0</xdr:rowOff>
        </xdr:from>
        <xdr:to>
          <xdr:col>14</xdr:col>
          <xdr:colOff>640080</xdr:colOff>
          <xdr:row>96</xdr:row>
          <xdr:rowOff>0</xdr:rowOff>
        </xdr:to>
        <xdr:sp macro="" textlink="">
          <xdr:nvSpPr>
            <xdr:cNvPr id="176135" name="Group Box 7" hidden="1">
              <a:extLst>
                <a:ext uri="{63B3BB69-23CF-44E3-9099-C40C66FF867C}">
                  <a14:compatExt spid="_x0000_s176135"/>
                </a:ext>
                <a:ext uri="{FF2B5EF4-FFF2-40B4-BE49-F238E27FC236}">
                  <a16:creationId xmlns:a16="http://schemas.microsoft.com/office/drawing/2014/main" id="{00000000-0008-0000-0200-000007B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95</xdr:row>
          <xdr:rowOff>0</xdr:rowOff>
        </xdr:from>
        <xdr:to>
          <xdr:col>13</xdr:col>
          <xdr:colOff>220980</xdr:colOff>
          <xdr:row>96</xdr:row>
          <xdr:rowOff>0</xdr:rowOff>
        </xdr:to>
        <xdr:sp macro="" textlink="">
          <xdr:nvSpPr>
            <xdr:cNvPr id="176136" name="Group Box 8" hidden="1">
              <a:extLst>
                <a:ext uri="{63B3BB69-23CF-44E3-9099-C40C66FF867C}">
                  <a14:compatExt spid="_x0000_s176136"/>
                </a:ext>
                <a:ext uri="{FF2B5EF4-FFF2-40B4-BE49-F238E27FC236}">
                  <a16:creationId xmlns:a16="http://schemas.microsoft.com/office/drawing/2014/main" id="{00000000-0008-0000-0200-000008B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95</xdr:row>
          <xdr:rowOff>0</xdr:rowOff>
        </xdr:from>
        <xdr:to>
          <xdr:col>14</xdr:col>
          <xdr:colOff>640080</xdr:colOff>
          <xdr:row>96</xdr:row>
          <xdr:rowOff>0</xdr:rowOff>
        </xdr:to>
        <xdr:sp macro="" textlink="">
          <xdr:nvSpPr>
            <xdr:cNvPr id="176137" name="Group Box 9" hidden="1">
              <a:extLst>
                <a:ext uri="{63B3BB69-23CF-44E3-9099-C40C66FF867C}">
                  <a14:compatExt spid="_x0000_s176137"/>
                </a:ext>
                <a:ext uri="{FF2B5EF4-FFF2-40B4-BE49-F238E27FC236}">
                  <a16:creationId xmlns:a16="http://schemas.microsoft.com/office/drawing/2014/main" id="{00000000-0008-0000-0200-000009B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95</xdr:row>
          <xdr:rowOff>0</xdr:rowOff>
        </xdr:from>
        <xdr:to>
          <xdr:col>13</xdr:col>
          <xdr:colOff>220980</xdr:colOff>
          <xdr:row>96</xdr:row>
          <xdr:rowOff>0</xdr:rowOff>
        </xdr:to>
        <xdr:sp macro="" textlink="">
          <xdr:nvSpPr>
            <xdr:cNvPr id="176138" name="Group Box 10" hidden="1">
              <a:extLst>
                <a:ext uri="{63B3BB69-23CF-44E3-9099-C40C66FF867C}">
                  <a14:compatExt spid="_x0000_s176138"/>
                </a:ext>
                <a:ext uri="{FF2B5EF4-FFF2-40B4-BE49-F238E27FC236}">
                  <a16:creationId xmlns:a16="http://schemas.microsoft.com/office/drawing/2014/main" id="{00000000-0008-0000-0200-00000AB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95</xdr:row>
          <xdr:rowOff>0</xdr:rowOff>
        </xdr:from>
        <xdr:to>
          <xdr:col>14</xdr:col>
          <xdr:colOff>640080</xdr:colOff>
          <xdr:row>96</xdr:row>
          <xdr:rowOff>0</xdr:rowOff>
        </xdr:to>
        <xdr:sp macro="" textlink="">
          <xdr:nvSpPr>
            <xdr:cNvPr id="176139" name="Group Box 11" hidden="1">
              <a:extLst>
                <a:ext uri="{63B3BB69-23CF-44E3-9099-C40C66FF867C}">
                  <a14:compatExt spid="_x0000_s176139"/>
                </a:ext>
                <a:ext uri="{FF2B5EF4-FFF2-40B4-BE49-F238E27FC236}">
                  <a16:creationId xmlns:a16="http://schemas.microsoft.com/office/drawing/2014/main" id="{00000000-0008-0000-0200-00000BB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95</xdr:row>
          <xdr:rowOff>0</xdr:rowOff>
        </xdr:from>
        <xdr:to>
          <xdr:col>13</xdr:col>
          <xdr:colOff>220980</xdr:colOff>
          <xdr:row>96</xdr:row>
          <xdr:rowOff>0</xdr:rowOff>
        </xdr:to>
        <xdr:sp macro="" textlink="">
          <xdr:nvSpPr>
            <xdr:cNvPr id="176140" name="Group Box 12" hidden="1">
              <a:extLst>
                <a:ext uri="{63B3BB69-23CF-44E3-9099-C40C66FF867C}">
                  <a14:compatExt spid="_x0000_s176140"/>
                </a:ext>
                <a:ext uri="{FF2B5EF4-FFF2-40B4-BE49-F238E27FC236}">
                  <a16:creationId xmlns:a16="http://schemas.microsoft.com/office/drawing/2014/main" id="{00000000-0008-0000-0200-00000CB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95</xdr:row>
          <xdr:rowOff>0</xdr:rowOff>
        </xdr:from>
        <xdr:to>
          <xdr:col>14</xdr:col>
          <xdr:colOff>640080</xdr:colOff>
          <xdr:row>96</xdr:row>
          <xdr:rowOff>0</xdr:rowOff>
        </xdr:to>
        <xdr:sp macro="" textlink="">
          <xdr:nvSpPr>
            <xdr:cNvPr id="176141" name="Group Box 13" hidden="1">
              <a:extLst>
                <a:ext uri="{63B3BB69-23CF-44E3-9099-C40C66FF867C}">
                  <a14:compatExt spid="_x0000_s176141"/>
                </a:ext>
                <a:ext uri="{FF2B5EF4-FFF2-40B4-BE49-F238E27FC236}">
                  <a16:creationId xmlns:a16="http://schemas.microsoft.com/office/drawing/2014/main" id="{00000000-0008-0000-0200-00000DB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95</xdr:row>
          <xdr:rowOff>0</xdr:rowOff>
        </xdr:from>
        <xdr:to>
          <xdr:col>13</xdr:col>
          <xdr:colOff>220980</xdr:colOff>
          <xdr:row>96</xdr:row>
          <xdr:rowOff>0</xdr:rowOff>
        </xdr:to>
        <xdr:sp macro="" textlink="">
          <xdr:nvSpPr>
            <xdr:cNvPr id="176142" name="Group Box 14" hidden="1">
              <a:extLst>
                <a:ext uri="{63B3BB69-23CF-44E3-9099-C40C66FF867C}">
                  <a14:compatExt spid="_x0000_s176142"/>
                </a:ext>
                <a:ext uri="{FF2B5EF4-FFF2-40B4-BE49-F238E27FC236}">
                  <a16:creationId xmlns:a16="http://schemas.microsoft.com/office/drawing/2014/main" id="{00000000-0008-0000-0200-00000EB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49</xdr:row>
          <xdr:rowOff>0</xdr:rowOff>
        </xdr:from>
        <xdr:to>
          <xdr:col>14</xdr:col>
          <xdr:colOff>640080</xdr:colOff>
          <xdr:row>49</xdr:row>
          <xdr:rowOff>0</xdr:rowOff>
        </xdr:to>
        <xdr:sp macro="" textlink="">
          <xdr:nvSpPr>
            <xdr:cNvPr id="176143" name="Group Box 15" hidden="1">
              <a:extLst>
                <a:ext uri="{63B3BB69-23CF-44E3-9099-C40C66FF867C}">
                  <a14:compatExt spid="_x0000_s176143"/>
                </a:ext>
                <a:ext uri="{FF2B5EF4-FFF2-40B4-BE49-F238E27FC236}">
                  <a16:creationId xmlns:a16="http://schemas.microsoft.com/office/drawing/2014/main" id="{00000000-0008-0000-0200-00000FB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49</xdr:row>
          <xdr:rowOff>0</xdr:rowOff>
        </xdr:from>
        <xdr:to>
          <xdr:col>13</xdr:col>
          <xdr:colOff>220980</xdr:colOff>
          <xdr:row>49</xdr:row>
          <xdr:rowOff>0</xdr:rowOff>
        </xdr:to>
        <xdr:sp macro="" textlink="">
          <xdr:nvSpPr>
            <xdr:cNvPr id="176144" name="Group Box 16" hidden="1">
              <a:extLst>
                <a:ext uri="{63B3BB69-23CF-44E3-9099-C40C66FF867C}">
                  <a14:compatExt spid="_x0000_s176144"/>
                </a:ext>
                <a:ext uri="{FF2B5EF4-FFF2-40B4-BE49-F238E27FC236}">
                  <a16:creationId xmlns:a16="http://schemas.microsoft.com/office/drawing/2014/main" id="{00000000-0008-0000-0200-000010B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95</xdr:row>
          <xdr:rowOff>0</xdr:rowOff>
        </xdr:from>
        <xdr:to>
          <xdr:col>14</xdr:col>
          <xdr:colOff>640080</xdr:colOff>
          <xdr:row>96</xdr:row>
          <xdr:rowOff>0</xdr:rowOff>
        </xdr:to>
        <xdr:sp macro="" textlink="">
          <xdr:nvSpPr>
            <xdr:cNvPr id="176145" name="Group Box 17" hidden="1">
              <a:extLst>
                <a:ext uri="{63B3BB69-23CF-44E3-9099-C40C66FF867C}">
                  <a14:compatExt spid="_x0000_s176145"/>
                </a:ext>
                <a:ext uri="{FF2B5EF4-FFF2-40B4-BE49-F238E27FC236}">
                  <a16:creationId xmlns:a16="http://schemas.microsoft.com/office/drawing/2014/main" id="{00000000-0008-0000-0200-000011B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95</xdr:row>
          <xdr:rowOff>0</xdr:rowOff>
        </xdr:from>
        <xdr:to>
          <xdr:col>13</xdr:col>
          <xdr:colOff>220980</xdr:colOff>
          <xdr:row>96</xdr:row>
          <xdr:rowOff>0</xdr:rowOff>
        </xdr:to>
        <xdr:sp macro="" textlink="">
          <xdr:nvSpPr>
            <xdr:cNvPr id="176146" name="Group Box 18" hidden="1">
              <a:extLst>
                <a:ext uri="{63B3BB69-23CF-44E3-9099-C40C66FF867C}">
                  <a14:compatExt spid="_x0000_s176146"/>
                </a:ext>
                <a:ext uri="{FF2B5EF4-FFF2-40B4-BE49-F238E27FC236}">
                  <a16:creationId xmlns:a16="http://schemas.microsoft.com/office/drawing/2014/main" id="{00000000-0008-0000-0200-000012B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95</xdr:row>
          <xdr:rowOff>0</xdr:rowOff>
        </xdr:from>
        <xdr:to>
          <xdr:col>14</xdr:col>
          <xdr:colOff>640080</xdr:colOff>
          <xdr:row>96</xdr:row>
          <xdr:rowOff>0</xdr:rowOff>
        </xdr:to>
        <xdr:sp macro="" textlink="">
          <xdr:nvSpPr>
            <xdr:cNvPr id="176147" name="Group Box 19" hidden="1">
              <a:extLst>
                <a:ext uri="{63B3BB69-23CF-44E3-9099-C40C66FF867C}">
                  <a14:compatExt spid="_x0000_s176147"/>
                </a:ext>
                <a:ext uri="{FF2B5EF4-FFF2-40B4-BE49-F238E27FC236}">
                  <a16:creationId xmlns:a16="http://schemas.microsoft.com/office/drawing/2014/main" id="{00000000-0008-0000-0200-000013B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95</xdr:row>
          <xdr:rowOff>0</xdr:rowOff>
        </xdr:from>
        <xdr:to>
          <xdr:col>13</xdr:col>
          <xdr:colOff>220980</xdr:colOff>
          <xdr:row>96</xdr:row>
          <xdr:rowOff>0</xdr:rowOff>
        </xdr:to>
        <xdr:sp macro="" textlink="">
          <xdr:nvSpPr>
            <xdr:cNvPr id="176148" name="Group Box 20" hidden="1">
              <a:extLst>
                <a:ext uri="{63B3BB69-23CF-44E3-9099-C40C66FF867C}">
                  <a14:compatExt spid="_x0000_s176148"/>
                </a:ext>
                <a:ext uri="{FF2B5EF4-FFF2-40B4-BE49-F238E27FC236}">
                  <a16:creationId xmlns:a16="http://schemas.microsoft.com/office/drawing/2014/main" id="{00000000-0008-0000-0200-000014B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95</xdr:row>
          <xdr:rowOff>0</xdr:rowOff>
        </xdr:from>
        <xdr:to>
          <xdr:col>14</xdr:col>
          <xdr:colOff>640080</xdr:colOff>
          <xdr:row>96</xdr:row>
          <xdr:rowOff>0</xdr:rowOff>
        </xdr:to>
        <xdr:sp macro="" textlink="">
          <xdr:nvSpPr>
            <xdr:cNvPr id="176149" name="Group Box 21" hidden="1">
              <a:extLst>
                <a:ext uri="{63B3BB69-23CF-44E3-9099-C40C66FF867C}">
                  <a14:compatExt spid="_x0000_s176149"/>
                </a:ext>
                <a:ext uri="{FF2B5EF4-FFF2-40B4-BE49-F238E27FC236}">
                  <a16:creationId xmlns:a16="http://schemas.microsoft.com/office/drawing/2014/main" id="{00000000-0008-0000-0200-000015B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95</xdr:row>
          <xdr:rowOff>0</xdr:rowOff>
        </xdr:from>
        <xdr:to>
          <xdr:col>13</xdr:col>
          <xdr:colOff>220980</xdr:colOff>
          <xdr:row>96</xdr:row>
          <xdr:rowOff>0</xdr:rowOff>
        </xdr:to>
        <xdr:sp macro="" textlink="">
          <xdr:nvSpPr>
            <xdr:cNvPr id="176150" name="Group Box 22" hidden="1">
              <a:extLst>
                <a:ext uri="{63B3BB69-23CF-44E3-9099-C40C66FF867C}">
                  <a14:compatExt spid="_x0000_s176150"/>
                </a:ext>
                <a:ext uri="{FF2B5EF4-FFF2-40B4-BE49-F238E27FC236}">
                  <a16:creationId xmlns:a16="http://schemas.microsoft.com/office/drawing/2014/main" id="{00000000-0008-0000-0200-000016B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49</xdr:row>
          <xdr:rowOff>0</xdr:rowOff>
        </xdr:from>
        <xdr:to>
          <xdr:col>14</xdr:col>
          <xdr:colOff>640080</xdr:colOff>
          <xdr:row>49</xdr:row>
          <xdr:rowOff>0</xdr:rowOff>
        </xdr:to>
        <xdr:sp macro="" textlink="">
          <xdr:nvSpPr>
            <xdr:cNvPr id="176151" name="Group Box 23" hidden="1">
              <a:extLst>
                <a:ext uri="{63B3BB69-23CF-44E3-9099-C40C66FF867C}">
                  <a14:compatExt spid="_x0000_s176151"/>
                </a:ext>
                <a:ext uri="{FF2B5EF4-FFF2-40B4-BE49-F238E27FC236}">
                  <a16:creationId xmlns:a16="http://schemas.microsoft.com/office/drawing/2014/main" id="{00000000-0008-0000-0200-000017B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49</xdr:row>
          <xdr:rowOff>0</xdr:rowOff>
        </xdr:from>
        <xdr:to>
          <xdr:col>13</xdr:col>
          <xdr:colOff>220980</xdr:colOff>
          <xdr:row>49</xdr:row>
          <xdr:rowOff>0</xdr:rowOff>
        </xdr:to>
        <xdr:sp macro="" textlink="">
          <xdr:nvSpPr>
            <xdr:cNvPr id="176152" name="Group Box 24" hidden="1">
              <a:extLst>
                <a:ext uri="{63B3BB69-23CF-44E3-9099-C40C66FF867C}">
                  <a14:compatExt spid="_x0000_s176152"/>
                </a:ext>
                <a:ext uri="{FF2B5EF4-FFF2-40B4-BE49-F238E27FC236}">
                  <a16:creationId xmlns:a16="http://schemas.microsoft.com/office/drawing/2014/main" id="{00000000-0008-0000-0200-000018B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49</xdr:row>
          <xdr:rowOff>0</xdr:rowOff>
        </xdr:from>
        <xdr:to>
          <xdr:col>14</xdr:col>
          <xdr:colOff>640080</xdr:colOff>
          <xdr:row>49</xdr:row>
          <xdr:rowOff>0</xdr:rowOff>
        </xdr:to>
        <xdr:sp macro="" textlink="">
          <xdr:nvSpPr>
            <xdr:cNvPr id="176153" name="Group Box 25" hidden="1">
              <a:extLst>
                <a:ext uri="{63B3BB69-23CF-44E3-9099-C40C66FF867C}">
                  <a14:compatExt spid="_x0000_s176153"/>
                </a:ext>
                <a:ext uri="{FF2B5EF4-FFF2-40B4-BE49-F238E27FC236}">
                  <a16:creationId xmlns:a16="http://schemas.microsoft.com/office/drawing/2014/main" id="{00000000-0008-0000-0200-000019B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49</xdr:row>
          <xdr:rowOff>0</xdr:rowOff>
        </xdr:from>
        <xdr:to>
          <xdr:col>13</xdr:col>
          <xdr:colOff>220980</xdr:colOff>
          <xdr:row>49</xdr:row>
          <xdr:rowOff>0</xdr:rowOff>
        </xdr:to>
        <xdr:sp macro="" textlink="">
          <xdr:nvSpPr>
            <xdr:cNvPr id="176154" name="Group Box 26" hidden="1">
              <a:extLst>
                <a:ext uri="{63B3BB69-23CF-44E3-9099-C40C66FF867C}">
                  <a14:compatExt spid="_x0000_s176154"/>
                </a:ext>
                <a:ext uri="{FF2B5EF4-FFF2-40B4-BE49-F238E27FC236}">
                  <a16:creationId xmlns:a16="http://schemas.microsoft.com/office/drawing/2014/main" id="{00000000-0008-0000-0200-00001AB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49</xdr:row>
          <xdr:rowOff>0</xdr:rowOff>
        </xdr:from>
        <xdr:to>
          <xdr:col>14</xdr:col>
          <xdr:colOff>640080</xdr:colOff>
          <xdr:row>49</xdr:row>
          <xdr:rowOff>0</xdr:rowOff>
        </xdr:to>
        <xdr:sp macro="" textlink="">
          <xdr:nvSpPr>
            <xdr:cNvPr id="176155" name="Group Box 27" hidden="1">
              <a:extLst>
                <a:ext uri="{63B3BB69-23CF-44E3-9099-C40C66FF867C}">
                  <a14:compatExt spid="_x0000_s176155"/>
                </a:ext>
                <a:ext uri="{FF2B5EF4-FFF2-40B4-BE49-F238E27FC236}">
                  <a16:creationId xmlns:a16="http://schemas.microsoft.com/office/drawing/2014/main" id="{00000000-0008-0000-0200-00001BB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49</xdr:row>
          <xdr:rowOff>0</xdr:rowOff>
        </xdr:from>
        <xdr:to>
          <xdr:col>13</xdr:col>
          <xdr:colOff>220980</xdr:colOff>
          <xdr:row>49</xdr:row>
          <xdr:rowOff>0</xdr:rowOff>
        </xdr:to>
        <xdr:sp macro="" textlink="">
          <xdr:nvSpPr>
            <xdr:cNvPr id="176156" name="Group Box 28" hidden="1">
              <a:extLst>
                <a:ext uri="{63B3BB69-23CF-44E3-9099-C40C66FF867C}">
                  <a14:compatExt spid="_x0000_s176156"/>
                </a:ext>
                <a:ext uri="{FF2B5EF4-FFF2-40B4-BE49-F238E27FC236}">
                  <a16:creationId xmlns:a16="http://schemas.microsoft.com/office/drawing/2014/main" id="{00000000-0008-0000-0200-00001CB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49</xdr:row>
          <xdr:rowOff>0</xdr:rowOff>
        </xdr:from>
        <xdr:to>
          <xdr:col>14</xdr:col>
          <xdr:colOff>640080</xdr:colOff>
          <xdr:row>49</xdr:row>
          <xdr:rowOff>0</xdr:rowOff>
        </xdr:to>
        <xdr:sp macro="" textlink="">
          <xdr:nvSpPr>
            <xdr:cNvPr id="176157" name="Group Box 29" hidden="1">
              <a:extLst>
                <a:ext uri="{63B3BB69-23CF-44E3-9099-C40C66FF867C}">
                  <a14:compatExt spid="_x0000_s176157"/>
                </a:ext>
                <a:ext uri="{FF2B5EF4-FFF2-40B4-BE49-F238E27FC236}">
                  <a16:creationId xmlns:a16="http://schemas.microsoft.com/office/drawing/2014/main" id="{00000000-0008-0000-0200-00001DB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49</xdr:row>
          <xdr:rowOff>0</xdr:rowOff>
        </xdr:from>
        <xdr:to>
          <xdr:col>13</xdr:col>
          <xdr:colOff>220980</xdr:colOff>
          <xdr:row>49</xdr:row>
          <xdr:rowOff>0</xdr:rowOff>
        </xdr:to>
        <xdr:sp macro="" textlink="">
          <xdr:nvSpPr>
            <xdr:cNvPr id="176158" name="Group Box 30" hidden="1">
              <a:extLst>
                <a:ext uri="{63B3BB69-23CF-44E3-9099-C40C66FF867C}">
                  <a14:compatExt spid="_x0000_s176158"/>
                </a:ext>
                <a:ext uri="{FF2B5EF4-FFF2-40B4-BE49-F238E27FC236}">
                  <a16:creationId xmlns:a16="http://schemas.microsoft.com/office/drawing/2014/main" id="{00000000-0008-0000-0200-00001EB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48</xdr:row>
          <xdr:rowOff>0</xdr:rowOff>
        </xdr:from>
        <xdr:to>
          <xdr:col>14</xdr:col>
          <xdr:colOff>640080</xdr:colOff>
          <xdr:row>49</xdr:row>
          <xdr:rowOff>0</xdr:rowOff>
        </xdr:to>
        <xdr:sp macro="" textlink="">
          <xdr:nvSpPr>
            <xdr:cNvPr id="176159" name="Group Box 31" hidden="1">
              <a:extLst>
                <a:ext uri="{63B3BB69-23CF-44E3-9099-C40C66FF867C}">
                  <a14:compatExt spid="_x0000_s176159"/>
                </a:ext>
                <a:ext uri="{FF2B5EF4-FFF2-40B4-BE49-F238E27FC236}">
                  <a16:creationId xmlns:a16="http://schemas.microsoft.com/office/drawing/2014/main" id="{00000000-0008-0000-0200-00001FB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48</xdr:row>
          <xdr:rowOff>0</xdr:rowOff>
        </xdr:from>
        <xdr:to>
          <xdr:col>13</xdr:col>
          <xdr:colOff>220980</xdr:colOff>
          <xdr:row>49</xdr:row>
          <xdr:rowOff>0</xdr:rowOff>
        </xdr:to>
        <xdr:sp macro="" textlink="">
          <xdr:nvSpPr>
            <xdr:cNvPr id="176160" name="Group Box 32" hidden="1">
              <a:extLst>
                <a:ext uri="{63B3BB69-23CF-44E3-9099-C40C66FF867C}">
                  <a14:compatExt spid="_x0000_s176160"/>
                </a:ext>
                <a:ext uri="{FF2B5EF4-FFF2-40B4-BE49-F238E27FC236}">
                  <a16:creationId xmlns:a16="http://schemas.microsoft.com/office/drawing/2014/main" id="{00000000-0008-0000-0200-000020B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93</xdr:row>
          <xdr:rowOff>0</xdr:rowOff>
        </xdr:from>
        <xdr:to>
          <xdr:col>14</xdr:col>
          <xdr:colOff>640080</xdr:colOff>
          <xdr:row>94</xdr:row>
          <xdr:rowOff>0</xdr:rowOff>
        </xdr:to>
        <xdr:sp macro="" textlink="">
          <xdr:nvSpPr>
            <xdr:cNvPr id="176161" name="Group Box 33" hidden="1">
              <a:extLst>
                <a:ext uri="{63B3BB69-23CF-44E3-9099-C40C66FF867C}">
                  <a14:compatExt spid="_x0000_s176161"/>
                </a:ext>
                <a:ext uri="{FF2B5EF4-FFF2-40B4-BE49-F238E27FC236}">
                  <a16:creationId xmlns:a16="http://schemas.microsoft.com/office/drawing/2014/main" id="{00000000-0008-0000-0200-000021B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93</xdr:row>
          <xdr:rowOff>0</xdr:rowOff>
        </xdr:from>
        <xdr:to>
          <xdr:col>13</xdr:col>
          <xdr:colOff>220980</xdr:colOff>
          <xdr:row>94</xdr:row>
          <xdr:rowOff>0</xdr:rowOff>
        </xdr:to>
        <xdr:sp macro="" textlink="">
          <xdr:nvSpPr>
            <xdr:cNvPr id="176162" name="Group Box 34" hidden="1">
              <a:extLst>
                <a:ext uri="{63B3BB69-23CF-44E3-9099-C40C66FF867C}">
                  <a14:compatExt spid="_x0000_s176162"/>
                </a:ext>
                <a:ext uri="{FF2B5EF4-FFF2-40B4-BE49-F238E27FC236}">
                  <a16:creationId xmlns:a16="http://schemas.microsoft.com/office/drawing/2014/main" id="{00000000-0008-0000-0200-000022B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93</xdr:row>
          <xdr:rowOff>0</xdr:rowOff>
        </xdr:from>
        <xdr:to>
          <xdr:col>14</xdr:col>
          <xdr:colOff>640080</xdr:colOff>
          <xdr:row>94</xdr:row>
          <xdr:rowOff>0</xdr:rowOff>
        </xdr:to>
        <xdr:sp macro="" textlink="">
          <xdr:nvSpPr>
            <xdr:cNvPr id="176163" name="Group Box 35" hidden="1">
              <a:extLst>
                <a:ext uri="{63B3BB69-23CF-44E3-9099-C40C66FF867C}">
                  <a14:compatExt spid="_x0000_s176163"/>
                </a:ext>
                <a:ext uri="{FF2B5EF4-FFF2-40B4-BE49-F238E27FC236}">
                  <a16:creationId xmlns:a16="http://schemas.microsoft.com/office/drawing/2014/main" id="{00000000-0008-0000-0200-000023B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93</xdr:row>
          <xdr:rowOff>0</xdr:rowOff>
        </xdr:from>
        <xdr:to>
          <xdr:col>13</xdr:col>
          <xdr:colOff>220980</xdr:colOff>
          <xdr:row>94</xdr:row>
          <xdr:rowOff>0</xdr:rowOff>
        </xdr:to>
        <xdr:sp macro="" textlink="">
          <xdr:nvSpPr>
            <xdr:cNvPr id="176164" name="Group Box 36" hidden="1">
              <a:extLst>
                <a:ext uri="{63B3BB69-23CF-44E3-9099-C40C66FF867C}">
                  <a14:compatExt spid="_x0000_s176164"/>
                </a:ext>
                <a:ext uri="{FF2B5EF4-FFF2-40B4-BE49-F238E27FC236}">
                  <a16:creationId xmlns:a16="http://schemas.microsoft.com/office/drawing/2014/main" id="{00000000-0008-0000-0200-000024B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93</xdr:row>
          <xdr:rowOff>0</xdr:rowOff>
        </xdr:from>
        <xdr:to>
          <xdr:col>14</xdr:col>
          <xdr:colOff>640080</xdr:colOff>
          <xdr:row>94</xdr:row>
          <xdr:rowOff>0</xdr:rowOff>
        </xdr:to>
        <xdr:sp macro="" textlink="">
          <xdr:nvSpPr>
            <xdr:cNvPr id="176165" name="Group Box 37" hidden="1">
              <a:extLst>
                <a:ext uri="{63B3BB69-23CF-44E3-9099-C40C66FF867C}">
                  <a14:compatExt spid="_x0000_s176165"/>
                </a:ext>
                <a:ext uri="{FF2B5EF4-FFF2-40B4-BE49-F238E27FC236}">
                  <a16:creationId xmlns:a16="http://schemas.microsoft.com/office/drawing/2014/main" id="{00000000-0008-0000-0200-000025B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93</xdr:row>
          <xdr:rowOff>0</xdr:rowOff>
        </xdr:from>
        <xdr:to>
          <xdr:col>13</xdr:col>
          <xdr:colOff>220980</xdr:colOff>
          <xdr:row>94</xdr:row>
          <xdr:rowOff>0</xdr:rowOff>
        </xdr:to>
        <xdr:sp macro="" textlink="">
          <xdr:nvSpPr>
            <xdr:cNvPr id="176166" name="Group Box 38" hidden="1">
              <a:extLst>
                <a:ext uri="{63B3BB69-23CF-44E3-9099-C40C66FF867C}">
                  <a14:compatExt spid="_x0000_s176166"/>
                </a:ext>
                <a:ext uri="{FF2B5EF4-FFF2-40B4-BE49-F238E27FC236}">
                  <a16:creationId xmlns:a16="http://schemas.microsoft.com/office/drawing/2014/main" id="{00000000-0008-0000-0200-000026B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93</xdr:row>
          <xdr:rowOff>0</xdr:rowOff>
        </xdr:from>
        <xdr:to>
          <xdr:col>14</xdr:col>
          <xdr:colOff>640080</xdr:colOff>
          <xdr:row>94</xdr:row>
          <xdr:rowOff>0</xdr:rowOff>
        </xdr:to>
        <xdr:sp macro="" textlink="">
          <xdr:nvSpPr>
            <xdr:cNvPr id="176167" name="Group Box 39" hidden="1">
              <a:extLst>
                <a:ext uri="{63B3BB69-23CF-44E3-9099-C40C66FF867C}">
                  <a14:compatExt spid="_x0000_s176167"/>
                </a:ext>
                <a:ext uri="{FF2B5EF4-FFF2-40B4-BE49-F238E27FC236}">
                  <a16:creationId xmlns:a16="http://schemas.microsoft.com/office/drawing/2014/main" id="{00000000-0008-0000-0200-000027B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93</xdr:row>
          <xdr:rowOff>0</xdr:rowOff>
        </xdr:from>
        <xdr:to>
          <xdr:col>13</xdr:col>
          <xdr:colOff>220980</xdr:colOff>
          <xdr:row>94</xdr:row>
          <xdr:rowOff>0</xdr:rowOff>
        </xdr:to>
        <xdr:sp macro="" textlink="">
          <xdr:nvSpPr>
            <xdr:cNvPr id="176168" name="Group Box 40" hidden="1">
              <a:extLst>
                <a:ext uri="{63B3BB69-23CF-44E3-9099-C40C66FF867C}">
                  <a14:compatExt spid="_x0000_s176168"/>
                </a:ext>
                <a:ext uri="{FF2B5EF4-FFF2-40B4-BE49-F238E27FC236}">
                  <a16:creationId xmlns:a16="http://schemas.microsoft.com/office/drawing/2014/main" id="{00000000-0008-0000-0200-000028B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93</xdr:row>
          <xdr:rowOff>0</xdr:rowOff>
        </xdr:from>
        <xdr:to>
          <xdr:col>14</xdr:col>
          <xdr:colOff>640080</xdr:colOff>
          <xdr:row>94</xdr:row>
          <xdr:rowOff>0</xdr:rowOff>
        </xdr:to>
        <xdr:sp macro="" textlink="">
          <xdr:nvSpPr>
            <xdr:cNvPr id="176169" name="Group Box 41" hidden="1">
              <a:extLst>
                <a:ext uri="{63B3BB69-23CF-44E3-9099-C40C66FF867C}">
                  <a14:compatExt spid="_x0000_s176169"/>
                </a:ext>
                <a:ext uri="{FF2B5EF4-FFF2-40B4-BE49-F238E27FC236}">
                  <a16:creationId xmlns:a16="http://schemas.microsoft.com/office/drawing/2014/main" id="{00000000-0008-0000-0200-000029B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93</xdr:row>
          <xdr:rowOff>0</xdr:rowOff>
        </xdr:from>
        <xdr:to>
          <xdr:col>13</xdr:col>
          <xdr:colOff>220980</xdr:colOff>
          <xdr:row>94</xdr:row>
          <xdr:rowOff>0</xdr:rowOff>
        </xdr:to>
        <xdr:sp macro="" textlink="">
          <xdr:nvSpPr>
            <xdr:cNvPr id="176170" name="Group Box 42" hidden="1">
              <a:extLst>
                <a:ext uri="{63B3BB69-23CF-44E3-9099-C40C66FF867C}">
                  <a14:compatExt spid="_x0000_s176170"/>
                </a:ext>
                <a:ext uri="{FF2B5EF4-FFF2-40B4-BE49-F238E27FC236}">
                  <a16:creationId xmlns:a16="http://schemas.microsoft.com/office/drawing/2014/main" id="{00000000-0008-0000-0200-00002AB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93</xdr:row>
          <xdr:rowOff>0</xdr:rowOff>
        </xdr:from>
        <xdr:to>
          <xdr:col>14</xdr:col>
          <xdr:colOff>640080</xdr:colOff>
          <xdr:row>94</xdr:row>
          <xdr:rowOff>0</xdr:rowOff>
        </xdr:to>
        <xdr:sp macro="" textlink="">
          <xdr:nvSpPr>
            <xdr:cNvPr id="176171" name="Group Box 43" hidden="1">
              <a:extLst>
                <a:ext uri="{63B3BB69-23CF-44E3-9099-C40C66FF867C}">
                  <a14:compatExt spid="_x0000_s176171"/>
                </a:ext>
                <a:ext uri="{FF2B5EF4-FFF2-40B4-BE49-F238E27FC236}">
                  <a16:creationId xmlns:a16="http://schemas.microsoft.com/office/drawing/2014/main" id="{00000000-0008-0000-0200-00002BB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93</xdr:row>
          <xdr:rowOff>0</xdr:rowOff>
        </xdr:from>
        <xdr:to>
          <xdr:col>13</xdr:col>
          <xdr:colOff>220980</xdr:colOff>
          <xdr:row>94</xdr:row>
          <xdr:rowOff>0</xdr:rowOff>
        </xdr:to>
        <xdr:sp macro="" textlink="">
          <xdr:nvSpPr>
            <xdr:cNvPr id="176172" name="Group Box 44" hidden="1">
              <a:extLst>
                <a:ext uri="{63B3BB69-23CF-44E3-9099-C40C66FF867C}">
                  <a14:compatExt spid="_x0000_s176172"/>
                </a:ext>
                <a:ext uri="{FF2B5EF4-FFF2-40B4-BE49-F238E27FC236}">
                  <a16:creationId xmlns:a16="http://schemas.microsoft.com/office/drawing/2014/main" id="{00000000-0008-0000-0200-00002CB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93</xdr:row>
          <xdr:rowOff>0</xdr:rowOff>
        </xdr:from>
        <xdr:to>
          <xdr:col>14</xdr:col>
          <xdr:colOff>640080</xdr:colOff>
          <xdr:row>94</xdr:row>
          <xdr:rowOff>0</xdr:rowOff>
        </xdr:to>
        <xdr:sp macro="" textlink="">
          <xdr:nvSpPr>
            <xdr:cNvPr id="176173" name="Group Box 45" hidden="1">
              <a:extLst>
                <a:ext uri="{63B3BB69-23CF-44E3-9099-C40C66FF867C}">
                  <a14:compatExt spid="_x0000_s176173"/>
                </a:ext>
                <a:ext uri="{FF2B5EF4-FFF2-40B4-BE49-F238E27FC236}">
                  <a16:creationId xmlns:a16="http://schemas.microsoft.com/office/drawing/2014/main" id="{00000000-0008-0000-0200-00002DB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93</xdr:row>
          <xdr:rowOff>0</xdr:rowOff>
        </xdr:from>
        <xdr:to>
          <xdr:col>13</xdr:col>
          <xdr:colOff>220980</xdr:colOff>
          <xdr:row>94</xdr:row>
          <xdr:rowOff>0</xdr:rowOff>
        </xdr:to>
        <xdr:sp macro="" textlink="">
          <xdr:nvSpPr>
            <xdr:cNvPr id="176174" name="Group Box 46" hidden="1">
              <a:extLst>
                <a:ext uri="{63B3BB69-23CF-44E3-9099-C40C66FF867C}">
                  <a14:compatExt spid="_x0000_s176174"/>
                </a:ext>
                <a:ext uri="{FF2B5EF4-FFF2-40B4-BE49-F238E27FC236}">
                  <a16:creationId xmlns:a16="http://schemas.microsoft.com/office/drawing/2014/main" id="{00000000-0008-0000-0200-00002EB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93</xdr:row>
          <xdr:rowOff>0</xdr:rowOff>
        </xdr:from>
        <xdr:to>
          <xdr:col>14</xdr:col>
          <xdr:colOff>640080</xdr:colOff>
          <xdr:row>94</xdr:row>
          <xdr:rowOff>0</xdr:rowOff>
        </xdr:to>
        <xdr:sp macro="" textlink="">
          <xdr:nvSpPr>
            <xdr:cNvPr id="176175" name="Group Box 47" hidden="1">
              <a:extLst>
                <a:ext uri="{63B3BB69-23CF-44E3-9099-C40C66FF867C}">
                  <a14:compatExt spid="_x0000_s176175"/>
                </a:ext>
                <a:ext uri="{FF2B5EF4-FFF2-40B4-BE49-F238E27FC236}">
                  <a16:creationId xmlns:a16="http://schemas.microsoft.com/office/drawing/2014/main" id="{00000000-0008-0000-0200-00002FB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93</xdr:row>
          <xdr:rowOff>0</xdr:rowOff>
        </xdr:from>
        <xdr:to>
          <xdr:col>13</xdr:col>
          <xdr:colOff>220980</xdr:colOff>
          <xdr:row>94</xdr:row>
          <xdr:rowOff>0</xdr:rowOff>
        </xdr:to>
        <xdr:sp macro="" textlink="">
          <xdr:nvSpPr>
            <xdr:cNvPr id="176176" name="Group Box 48" hidden="1">
              <a:extLst>
                <a:ext uri="{63B3BB69-23CF-44E3-9099-C40C66FF867C}">
                  <a14:compatExt spid="_x0000_s176176"/>
                </a:ext>
                <a:ext uri="{FF2B5EF4-FFF2-40B4-BE49-F238E27FC236}">
                  <a16:creationId xmlns:a16="http://schemas.microsoft.com/office/drawing/2014/main" id="{00000000-0008-0000-0200-000030B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93</xdr:row>
          <xdr:rowOff>0</xdr:rowOff>
        </xdr:from>
        <xdr:to>
          <xdr:col>14</xdr:col>
          <xdr:colOff>640080</xdr:colOff>
          <xdr:row>94</xdr:row>
          <xdr:rowOff>0</xdr:rowOff>
        </xdr:to>
        <xdr:sp macro="" textlink="">
          <xdr:nvSpPr>
            <xdr:cNvPr id="176177" name="Group Box 49" hidden="1">
              <a:extLst>
                <a:ext uri="{63B3BB69-23CF-44E3-9099-C40C66FF867C}">
                  <a14:compatExt spid="_x0000_s176177"/>
                </a:ext>
                <a:ext uri="{FF2B5EF4-FFF2-40B4-BE49-F238E27FC236}">
                  <a16:creationId xmlns:a16="http://schemas.microsoft.com/office/drawing/2014/main" id="{00000000-0008-0000-0200-000031B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93</xdr:row>
          <xdr:rowOff>0</xdr:rowOff>
        </xdr:from>
        <xdr:to>
          <xdr:col>13</xdr:col>
          <xdr:colOff>220980</xdr:colOff>
          <xdr:row>94</xdr:row>
          <xdr:rowOff>0</xdr:rowOff>
        </xdr:to>
        <xdr:sp macro="" textlink="">
          <xdr:nvSpPr>
            <xdr:cNvPr id="176178" name="Group Box 50" hidden="1">
              <a:extLst>
                <a:ext uri="{63B3BB69-23CF-44E3-9099-C40C66FF867C}">
                  <a14:compatExt spid="_x0000_s176178"/>
                </a:ext>
                <a:ext uri="{FF2B5EF4-FFF2-40B4-BE49-F238E27FC236}">
                  <a16:creationId xmlns:a16="http://schemas.microsoft.com/office/drawing/2014/main" id="{00000000-0008-0000-0200-000032B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93</xdr:row>
          <xdr:rowOff>0</xdr:rowOff>
        </xdr:from>
        <xdr:to>
          <xdr:col>14</xdr:col>
          <xdr:colOff>640080</xdr:colOff>
          <xdr:row>94</xdr:row>
          <xdr:rowOff>0</xdr:rowOff>
        </xdr:to>
        <xdr:sp macro="" textlink="">
          <xdr:nvSpPr>
            <xdr:cNvPr id="176179" name="Group Box 51" hidden="1">
              <a:extLst>
                <a:ext uri="{63B3BB69-23CF-44E3-9099-C40C66FF867C}">
                  <a14:compatExt spid="_x0000_s176179"/>
                </a:ext>
                <a:ext uri="{FF2B5EF4-FFF2-40B4-BE49-F238E27FC236}">
                  <a16:creationId xmlns:a16="http://schemas.microsoft.com/office/drawing/2014/main" id="{00000000-0008-0000-0200-000033B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93</xdr:row>
          <xdr:rowOff>0</xdr:rowOff>
        </xdr:from>
        <xdr:to>
          <xdr:col>13</xdr:col>
          <xdr:colOff>220980</xdr:colOff>
          <xdr:row>94</xdr:row>
          <xdr:rowOff>0</xdr:rowOff>
        </xdr:to>
        <xdr:sp macro="" textlink="">
          <xdr:nvSpPr>
            <xdr:cNvPr id="176180" name="Group Box 52" hidden="1">
              <a:extLst>
                <a:ext uri="{63B3BB69-23CF-44E3-9099-C40C66FF867C}">
                  <a14:compatExt spid="_x0000_s176180"/>
                </a:ext>
                <a:ext uri="{FF2B5EF4-FFF2-40B4-BE49-F238E27FC236}">
                  <a16:creationId xmlns:a16="http://schemas.microsoft.com/office/drawing/2014/main" id="{00000000-0008-0000-0200-000034B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143</xdr:row>
          <xdr:rowOff>76200</xdr:rowOff>
        </xdr:from>
        <xdr:to>
          <xdr:col>2</xdr:col>
          <xdr:colOff>1135380</xdr:colOff>
          <xdr:row>145</xdr:row>
          <xdr:rowOff>30480</xdr:rowOff>
        </xdr:to>
        <xdr:sp macro="" textlink="">
          <xdr:nvSpPr>
            <xdr:cNvPr id="176181" name="Check Box 53" hidden="1">
              <a:extLst>
                <a:ext uri="{63B3BB69-23CF-44E3-9099-C40C66FF867C}">
                  <a14:compatExt spid="_x0000_s176181"/>
                </a:ext>
                <a:ext uri="{FF2B5EF4-FFF2-40B4-BE49-F238E27FC236}">
                  <a16:creationId xmlns:a16="http://schemas.microsoft.com/office/drawing/2014/main" id="{00000000-0008-0000-0200-000035B0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145</xdr:row>
          <xdr:rowOff>68580</xdr:rowOff>
        </xdr:from>
        <xdr:to>
          <xdr:col>2</xdr:col>
          <xdr:colOff>1135380</xdr:colOff>
          <xdr:row>147</xdr:row>
          <xdr:rowOff>0</xdr:rowOff>
        </xdr:to>
        <xdr:sp macro="" textlink="">
          <xdr:nvSpPr>
            <xdr:cNvPr id="176182" name="Check Box 54" hidden="1">
              <a:extLst>
                <a:ext uri="{63B3BB69-23CF-44E3-9099-C40C66FF867C}">
                  <a14:compatExt spid="_x0000_s176182"/>
                </a:ext>
                <a:ext uri="{FF2B5EF4-FFF2-40B4-BE49-F238E27FC236}">
                  <a16:creationId xmlns:a16="http://schemas.microsoft.com/office/drawing/2014/main" id="{00000000-0008-0000-0200-000036B0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129540</xdr:colOff>
          <xdr:row>134</xdr:row>
          <xdr:rowOff>68580</xdr:rowOff>
        </xdr:from>
        <xdr:to>
          <xdr:col>2</xdr:col>
          <xdr:colOff>1158240</xdr:colOff>
          <xdr:row>136</xdr:row>
          <xdr:rowOff>15240</xdr:rowOff>
        </xdr:to>
        <xdr:sp macro="" textlink="">
          <xdr:nvSpPr>
            <xdr:cNvPr id="176183" name="Check Box 55" hidden="1">
              <a:extLst>
                <a:ext uri="{63B3BB69-23CF-44E3-9099-C40C66FF867C}">
                  <a14:compatExt spid="_x0000_s176183"/>
                </a:ext>
                <a:ext uri="{FF2B5EF4-FFF2-40B4-BE49-F238E27FC236}">
                  <a16:creationId xmlns:a16="http://schemas.microsoft.com/office/drawing/2014/main" id="{00000000-0008-0000-0200-000037B0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47</xdr:row>
          <xdr:rowOff>0</xdr:rowOff>
        </xdr:from>
        <xdr:to>
          <xdr:col>14</xdr:col>
          <xdr:colOff>640080</xdr:colOff>
          <xdr:row>93</xdr:row>
          <xdr:rowOff>76200</xdr:rowOff>
        </xdr:to>
        <xdr:sp macro="" textlink="">
          <xdr:nvSpPr>
            <xdr:cNvPr id="176184" name="Group Box 56" hidden="1">
              <a:extLst>
                <a:ext uri="{63B3BB69-23CF-44E3-9099-C40C66FF867C}">
                  <a14:compatExt spid="_x0000_s176184"/>
                </a:ext>
                <a:ext uri="{FF2B5EF4-FFF2-40B4-BE49-F238E27FC236}">
                  <a16:creationId xmlns:a16="http://schemas.microsoft.com/office/drawing/2014/main" id="{00000000-0008-0000-0200-000038B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47</xdr:row>
          <xdr:rowOff>0</xdr:rowOff>
        </xdr:from>
        <xdr:to>
          <xdr:col>13</xdr:col>
          <xdr:colOff>220980</xdr:colOff>
          <xdr:row>93</xdr:row>
          <xdr:rowOff>68580</xdr:rowOff>
        </xdr:to>
        <xdr:sp macro="" textlink="">
          <xdr:nvSpPr>
            <xdr:cNvPr id="176185" name="Group Box 57" hidden="1">
              <a:extLst>
                <a:ext uri="{63B3BB69-23CF-44E3-9099-C40C66FF867C}">
                  <a14:compatExt spid="_x0000_s176185"/>
                </a:ext>
                <a:ext uri="{FF2B5EF4-FFF2-40B4-BE49-F238E27FC236}">
                  <a16:creationId xmlns:a16="http://schemas.microsoft.com/office/drawing/2014/main" id="{00000000-0008-0000-0200-000039B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49</xdr:row>
          <xdr:rowOff>0</xdr:rowOff>
        </xdr:from>
        <xdr:to>
          <xdr:col>14</xdr:col>
          <xdr:colOff>640080</xdr:colOff>
          <xdr:row>49</xdr:row>
          <xdr:rowOff>0</xdr:rowOff>
        </xdr:to>
        <xdr:sp macro="" textlink="">
          <xdr:nvSpPr>
            <xdr:cNvPr id="176186" name="Group Box 58" hidden="1">
              <a:extLst>
                <a:ext uri="{63B3BB69-23CF-44E3-9099-C40C66FF867C}">
                  <a14:compatExt spid="_x0000_s176186"/>
                </a:ext>
                <a:ext uri="{FF2B5EF4-FFF2-40B4-BE49-F238E27FC236}">
                  <a16:creationId xmlns:a16="http://schemas.microsoft.com/office/drawing/2014/main" id="{00000000-0008-0000-0200-00003AB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49</xdr:row>
          <xdr:rowOff>0</xdr:rowOff>
        </xdr:from>
        <xdr:to>
          <xdr:col>13</xdr:col>
          <xdr:colOff>220980</xdr:colOff>
          <xdr:row>49</xdr:row>
          <xdr:rowOff>0</xdr:rowOff>
        </xdr:to>
        <xdr:sp macro="" textlink="">
          <xdr:nvSpPr>
            <xdr:cNvPr id="176187" name="Group Box 59" hidden="1">
              <a:extLst>
                <a:ext uri="{63B3BB69-23CF-44E3-9099-C40C66FF867C}">
                  <a14:compatExt spid="_x0000_s176187"/>
                </a:ext>
                <a:ext uri="{FF2B5EF4-FFF2-40B4-BE49-F238E27FC236}">
                  <a16:creationId xmlns:a16="http://schemas.microsoft.com/office/drawing/2014/main" id="{00000000-0008-0000-0200-00003BB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49</xdr:row>
          <xdr:rowOff>0</xdr:rowOff>
        </xdr:from>
        <xdr:to>
          <xdr:col>14</xdr:col>
          <xdr:colOff>640080</xdr:colOff>
          <xdr:row>49</xdr:row>
          <xdr:rowOff>0</xdr:rowOff>
        </xdr:to>
        <xdr:sp macro="" textlink="">
          <xdr:nvSpPr>
            <xdr:cNvPr id="176188" name="Group Box 60" hidden="1">
              <a:extLst>
                <a:ext uri="{63B3BB69-23CF-44E3-9099-C40C66FF867C}">
                  <a14:compatExt spid="_x0000_s176188"/>
                </a:ext>
                <a:ext uri="{FF2B5EF4-FFF2-40B4-BE49-F238E27FC236}">
                  <a16:creationId xmlns:a16="http://schemas.microsoft.com/office/drawing/2014/main" id="{00000000-0008-0000-0200-00003CB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49</xdr:row>
          <xdr:rowOff>0</xdr:rowOff>
        </xdr:from>
        <xdr:to>
          <xdr:col>13</xdr:col>
          <xdr:colOff>220980</xdr:colOff>
          <xdr:row>49</xdr:row>
          <xdr:rowOff>0</xdr:rowOff>
        </xdr:to>
        <xdr:sp macro="" textlink="">
          <xdr:nvSpPr>
            <xdr:cNvPr id="176189" name="Group Box 61" hidden="1">
              <a:extLst>
                <a:ext uri="{63B3BB69-23CF-44E3-9099-C40C66FF867C}">
                  <a14:compatExt spid="_x0000_s176189"/>
                </a:ext>
                <a:ext uri="{FF2B5EF4-FFF2-40B4-BE49-F238E27FC236}">
                  <a16:creationId xmlns:a16="http://schemas.microsoft.com/office/drawing/2014/main" id="{00000000-0008-0000-0200-00003DB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49</xdr:row>
          <xdr:rowOff>0</xdr:rowOff>
        </xdr:from>
        <xdr:to>
          <xdr:col>14</xdr:col>
          <xdr:colOff>640080</xdr:colOff>
          <xdr:row>49</xdr:row>
          <xdr:rowOff>0</xdr:rowOff>
        </xdr:to>
        <xdr:sp macro="" textlink="">
          <xdr:nvSpPr>
            <xdr:cNvPr id="176190" name="Group Box 62" hidden="1">
              <a:extLst>
                <a:ext uri="{63B3BB69-23CF-44E3-9099-C40C66FF867C}">
                  <a14:compatExt spid="_x0000_s176190"/>
                </a:ext>
                <a:ext uri="{FF2B5EF4-FFF2-40B4-BE49-F238E27FC236}">
                  <a16:creationId xmlns:a16="http://schemas.microsoft.com/office/drawing/2014/main" id="{00000000-0008-0000-0200-00003EB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49</xdr:row>
          <xdr:rowOff>0</xdr:rowOff>
        </xdr:from>
        <xdr:to>
          <xdr:col>13</xdr:col>
          <xdr:colOff>220980</xdr:colOff>
          <xdr:row>49</xdr:row>
          <xdr:rowOff>0</xdr:rowOff>
        </xdr:to>
        <xdr:sp macro="" textlink="">
          <xdr:nvSpPr>
            <xdr:cNvPr id="176191" name="Group Box 63" hidden="1">
              <a:extLst>
                <a:ext uri="{63B3BB69-23CF-44E3-9099-C40C66FF867C}">
                  <a14:compatExt spid="_x0000_s176191"/>
                </a:ext>
                <a:ext uri="{FF2B5EF4-FFF2-40B4-BE49-F238E27FC236}">
                  <a16:creationId xmlns:a16="http://schemas.microsoft.com/office/drawing/2014/main" id="{00000000-0008-0000-0200-00003FB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49</xdr:row>
          <xdr:rowOff>0</xdr:rowOff>
        </xdr:from>
        <xdr:to>
          <xdr:col>14</xdr:col>
          <xdr:colOff>640080</xdr:colOff>
          <xdr:row>49</xdr:row>
          <xdr:rowOff>0</xdr:rowOff>
        </xdr:to>
        <xdr:sp macro="" textlink="">
          <xdr:nvSpPr>
            <xdr:cNvPr id="176192" name="Group Box 64" hidden="1">
              <a:extLst>
                <a:ext uri="{63B3BB69-23CF-44E3-9099-C40C66FF867C}">
                  <a14:compatExt spid="_x0000_s176192"/>
                </a:ext>
                <a:ext uri="{FF2B5EF4-FFF2-40B4-BE49-F238E27FC236}">
                  <a16:creationId xmlns:a16="http://schemas.microsoft.com/office/drawing/2014/main" id="{00000000-0008-0000-0200-000040B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49</xdr:row>
          <xdr:rowOff>0</xdr:rowOff>
        </xdr:from>
        <xdr:to>
          <xdr:col>13</xdr:col>
          <xdr:colOff>220980</xdr:colOff>
          <xdr:row>49</xdr:row>
          <xdr:rowOff>0</xdr:rowOff>
        </xdr:to>
        <xdr:sp macro="" textlink="">
          <xdr:nvSpPr>
            <xdr:cNvPr id="176193" name="Group Box 65" hidden="1">
              <a:extLst>
                <a:ext uri="{63B3BB69-23CF-44E3-9099-C40C66FF867C}">
                  <a14:compatExt spid="_x0000_s176193"/>
                </a:ext>
                <a:ext uri="{FF2B5EF4-FFF2-40B4-BE49-F238E27FC236}">
                  <a16:creationId xmlns:a16="http://schemas.microsoft.com/office/drawing/2014/main" id="{00000000-0008-0000-0200-000041B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7</xdr:col>
      <xdr:colOff>179916</xdr:colOff>
      <xdr:row>0</xdr:row>
      <xdr:rowOff>21170</xdr:rowOff>
    </xdr:from>
    <xdr:to>
      <xdr:col>9</xdr:col>
      <xdr:colOff>250425</xdr:colOff>
      <xdr:row>3</xdr:row>
      <xdr:rowOff>59325</xdr:rowOff>
    </xdr:to>
    <xdr:pic>
      <xdr:nvPicPr>
        <xdr:cNvPr id="2" name="Image 1" descr="https://www.energir.com/~/media/Files/Corporatif/Logos/Energir_2C_PNG.png">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77999" y="21170"/>
          <a:ext cx="2037951" cy="774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66675</xdr:colOff>
      <xdr:row>0</xdr:row>
      <xdr:rowOff>0</xdr:rowOff>
    </xdr:from>
    <xdr:to>
      <xdr:col>10</xdr:col>
      <xdr:colOff>859115</xdr:colOff>
      <xdr:row>3</xdr:row>
      <xdr:rowOff>37601</xdr:rowOff>
    </xdr:to>
    <xdr:pic>
      <xdr:nvPicPr>
        <xdr:cNvPr id="3" name="Image 2" descr="https://www.energir.com/~/media/Files/Corporatif/Logos/Energir_2C_PNG.png">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60983" y="0"/>
          <a:ext cx="2021263" cy="7605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38100</xdr:colOff>
          <xdr:row>92</xdr:row>
          <xdr:rowOff>68580</xdr:rowOff>
        </xdr:from>
        <xdr:to>
          <xdr:col>2</xdr:col>
          <xdr:colOff>335280</xdr:colOff>
          <xdr:row>94</xdr:row>
          <xdr:rowOff>30480</xdr:rowOff>
        </xdr:to>
        <xdr:sp macro="" textlink="">
          <xdr:nvSpPr>
            <xdr:cNvPr id="108547" name="Check Box 3" hidden="1">
              <a:extLst>
                <a:ext uri="{63B3BB69-23CF-44E3-9099-C40C66FF867C}">
                  <a14:compatExt spid="_x0000_s108547"/>
                </a:ext>
                <a:ext uri="{FF2B5EF4-FFF2-40B4-BE49-F238E27FC236}">
                  <a16:creationId xmlns:a16="http://schemas.microsoft.com/office/drawing/2014/main" id="{00000000-0008-0000-0500-000003A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94</xdr:row>
          <xdr:rowOff>68580</xdr:rowOff>
        </xdr:from>
        <xdr:to>
          <xdr:col>2</xdr:col>
          <xdr:colOff>335280</xdr:colOff>
          <xdr:row>96</xdr:row>
          <xdr:rowOff>30480</xdr:rowOff>
        </xdr:to>
        <xdr:sp macro="" textlink="">
          <xdr:nvSpPr>
            <xdr:cNvPr id="108548" name="Check Box 4" hidden="1">
              <a:extLst>
                <a:ext uri="{63B3BB69-23CF-44E3-9099-C40C66FF867C}">
                  <a14:compatExt spid="_x0000_s108548"/>
                </a:ext>
                <a:ext uri="{FF2B5EF4-FFF2-40B4-BE49-F238E27FC236}">
                  <a16:creationId xmlns:a16="http://schemas.microsoft.com/office/drawing/2014/main" id="{00000000-0008-0000-0500-000004A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98</xdr:row>
          <xdr:rowOff>68580</xdr:rowOff>
        </xdr:from>
        <xdr:to>
          <xdr:col>2</xdr:col>
          <xdr:colOff>335280</xdr:colOff>
          <xdr:row>100</xdr:row>
          <xdr:rowOff>30480</xdr:rowOff>
        </xdr:to>
        <xdr:sp macro="" textlink="">
          <xdr:nvSpPr>
            <xdr:cNvPr id="108549" name="Check Box 5" hidden="1">
              <a:extLst>
                <a:ext uri="{63B3BB69-23CF-44E3-9099-C40C66FF867C}">
                  <a14:compatExt spid="_x0000_s108549"/>
                </a:ext>
                <a:ext uri="{FF2B5EF4-FFF2-40B4-BE49-F238E27FC236}">
                  <a16:creationId xmlns:a16="http://schemas.microsoft.com/office/drawing/2014/main" id="{00000000-0008-0000-0500-000005A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87</xdr:row>
          <xdr:rowOff>91440</xdr:rowOff>
        </xdr:from>
        <xdr:to>
          <xdr:col>2</xdr:col>
          <xdr:colOff>335280</xdr:colOff>
          <xdr:row>87</xdr:row>
          <xdr:rowOff>304800</xdr:rowOff>
        </xdr:to>
        <xdr:sp macro="" textlink="">
          <xdr:nvSpPr>
            <xdr:cNvPr id="108552" name="Check Box 8" hidden="1">
              <a:extLst>
                <a:ext uri="{63B3BB69-23CF-44E3-9099-C40C66FF867C}">
                  <a14:compatExt spid="_x0000_s108552"/>
                </a:ext>
                <a:ext uri="{FF2B5EF4-FFF2-40B4-BE49-F238E27FC236}">
                  <a16:creationId xmlns:a16="http://schemas.microsoft.com/office/drawing/2014/main" id="{00000000-0008-0000-0500-000008A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14</xdr:col>
      <xdr:colOff>304800</xdr:colOff>
      <xdr:row>0</xdr:row>
      <xdr:rowOff>85725</xdr:rowOff>
    </xdr:from>
    <xdr:to>
      <xdr:col>18</xdr:col>
      <xdr:colOff>54570</xdr:colOff>
      <xdr:row>3</xdr:row>
      <xdr:rowOff>136026</xdr:rowOff>
    </xdr:to>
    <xdr:pic>
      <xdr:nvPicPr>
        <xdr:cNvPr id="8" name="Image 7" descr="https://www.energir.com/~/media/Files/Corporatif/Logos/Energir_2C_PNG.png">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85725"/>
          <a:ext cx="2020530" cy="764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2</xdr:col>
          <xdr:colOff>38100</xdr:colOff>
          <xdr:row>90</xdr:row>
          <xdr:rowOff>76200</xdr:rowOff>
        </xdr:from>
        <xdr:to>
          <xdr:col>2</xdr:col>
          <xdr:colOff>342900</xdr:colOff>
          <xdr:row>92</xdr:row>
          <xdr:rowOff>30480</xdr:rowOff>
        </xdr:to>
        <xdr:sp macro="" textlink="">
          <xdr:nvSpPr>
            <xdr:cNvPr id="108558" name="Check Box 14" hidden="1">
              <a:extLst>
                <a:ext uri="{63B3BB69-23CF-44E3-9099-C40C66FF867C}">
                  <a14:compatExt spid="_x0000_s108558"/>
                </a:ext>
                <a:ext uri="{FF2B5EF4-FFF2-40B4-BE49-F238E27FC236}">
                  <a16:creationId xmlns:a16="http://schemas.microsoft.com/office/drawing/2014/main" id="{00000000-0008-0000-0500-00000EA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88</xdr:row>
          <xdr:rowOff>53340</xdr:rowOff>
        </xdr:from>
        <xdr:to>
          <xdr:col>2</xdr:col>
          <xdr:colOff>342900</xdr:colOff>
          <xdr:row>90</xdr:row>
          <xdr:rowOff>0</xdr:rowOff>
        </xdr:to>
        <xdr:sp macro="" textlink="">
          <xdr:nvSpPr>
            <xdr:cNvPr id="108561" name="Check Box 17" hidden="1">
              <a:extLst>
                <a:ext uri="{63B3BB69-23CF-44E3-9099-C40C66FF867C}">
                  <a14:compatExt spid="_x0000_s108561"/>
                </a:ext>
                <a:ext uri="{FF2B5EF4-FFF2-40B4-BE49-F238E27FC236}">
                  <a16:creationId xmlns:a16="http://schemas.microsoft.com/office/drawing/2014/main" id="{00000000-0008-0000-0500-000011A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96</xdr:row>
          <xdr:rowOff>68580</xdr:rowOff>
        </xdr:from>
        <xdr:to>
          <xdr:col>2</xdr:col>
          <xdr:colOff>335280</xdr:colOff>
          <xdr:row>98</xdr:row>
          <xdr:rowOff>30480</xdr:rowOff>
        </xdr:to>
        <xdr:sp macro="" textlink="">
          <xdr:nvSpPr>
            <xdr:cNvPr id="108562" name="Check Box 18" hidden="1">
              <a:extLst>
                <a:ext uri="{63B3BB69-23CF-44E3-9099-C40C66FF867C}">
                  <a14:compatExt spid="_x0000_s108562"/>
                </a:ext>
                <a:ext uri="{FF2B5EF4-FFF2-40B4-BE49-F238E27FC236}">
                  <a16:creationId xmlns:a16="http://schemas.microsoft.com/office/drawing/2014/main" id="{00000000-0008-0000-0500-000012A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92</xdr:row>
          <xdr:rowOff>68580</xdr:rowOff>
        </xdr:from>
        <xdr:to>
          <xdr:col>2</xdr:col>
          <xdr:colOff>335280</xdr:colOff>
          <xdr:row>94</xdr:row>
          <xdr:rowOff>30480</xdr:rowOff>
        </xdr:to>
        <xdr:sp macro="" textlink="">
          <xdr:nvSpPr>
            <xdr:cNvPr id="108563" name="Check Box 19" hidden="1">
              <a:extLst>
                <a:ext uri="{63B3BB69-23CF-44E3-9099-C40C66FF867C}">
                  <a14:compatExt spid="_x0000_s108563"/>
                </a:ext>
                <a:ext uri="{FF2B5EF4-FFF2-40B4-BE49-F238E27FC236}">
                  <a16:creationId xmlns:a16="http://schemas.microsoft.com/office/drawing/2014/main" id="{00000000-0008-0000-0500-000013A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94</xdr:row>
          <xdr:rowOff>68580</xdr:rowOff>
        </xdr:from>
        <xdr:to>
          <xdr:col>2</xdr:col>
          <xdr:colOff>335280</xdr:colOff>
          <xdr:row>96</xdr:row>
          <xdr:rowOff>30480</xdr:rowOff>
        </xdr:to>
        <xdr:sp macro="" textlink="">
          <xdr:nvSpPr>
            <xdr:cNvPr id="108564" name="Check Box 20" hidden="1">
              <a:extLst>
                <a:ext uri="{63B3BB69-23CF-44E3-9099-C40C66FF867C}">
                  <a14:compatExt spid="_x0000_s108564"/>
                </a:ext>
                <a:ext uri="{FF2B5EF4-FFF2-40B4-BE49-F238E27FC236}">
                  <a16:creationId xmlns:a16="http://schemas.microsoft.com/office/drawing/2014/main" id="{00000000-0008-0000-0500-000014A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90</xdr:row>
          <xdr:rowOff>76200</xdr:rowOff>
        </xdr:from>
        <xdr:to>
          <xdr:col>2</xdr:col>
          <xdr:colOff>342900</xdr:colOff>
          <xdr:row>92</xdr:row>
          <xdr:rowOff>30480</xdr:rowOff>
        </xdr:to>
        <xdr:sp macro="" textlink="">
          <xdr:nvSpPr>
            <xdr:cNvPr id="108565" name="Check Box 21" hidden="1">
              <a:extLst>
                <a:ext uri="{63B3BB69-23CF-44E3-9099-C40C66FF867C}">
                  <a14:compatExt spid="_x0000_s108565"/>
                </a:ext>
                <a:ext uri="{FF2B5EF4-FFF2-40B4-BE49-F238E27FC236}">
                  <a16:creationId xmlns:a16="http://schemas.microsoft.com/office/drawing/2014/main" id="{00000000-0008-0000-0500-000015A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98</xdr:row>
          <xdr:rowOff>68580</xdr:rowOff>
        </xdr:from>
        <xdr:to>
          <xdr:col>2</xdr:col>
          <xdr:colOff>335280</xdr:colOff>
          <xdr:row>100</xdr:row>
          <xdr:rowOff>30480</xdr:rowOff>
        </xdr:to>
        <xdr:sp macro="" textlink="">
          <xdr:nvSpPr>
            <xdr:cNvPr id="108566" name="Check Box 22" hidden="1">
              <a:extLst>
                <a:ext uri="{63B3BB69-23CF-44E3-9099-C40C66FF867C}">
                  <a14:compatExt spid="_x0000_s108566"/>
                </a:ext>
                <a:ext uri="{FF2B5EF4-FFF2-40B4-BE49-F238E27FC236}">
                  <a16:creationId xmlns:a16="http://schemas.microsoft.com/office/drawing/2014/main" id="{00000000-0008-0000-0500-000016A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87</xdr:row>
          <xdr:rowOff>91440</xdr:rowOff>
        </xdr:from>
        <xdr:to>
          <xdr:col>2</xdr:col>
          <xdr:colOff>335280</xdr:colOff>
          <xdr:row>87</xdr:row>
          <xdr:rowOff>304800</xdr:rowOff>
        </xdr:to>
        <xdr:sp macro="" textlink="">
          <xdr:nvSpPr>
            <xdr:cNvPr id="108573" name="Check Box 29" hidden="1">
              <a:extLst>
                <a:ext uri="{63B3BB69-23CF-44E3-9099-C40C66FF867C}">
                  <a14:compatExt spid="_x0000_s108573"/>
                </a:ext>
                <a:ext uri="{FF2B5EF4-FFF2-40B4-BE49-F238E27FC236}">
                  <a16:creationId xmlns:a16="http://schemas.microsoft.com/office/drawing/2014/main" id="{00000000-0008-0000-0500-00001DA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88</xdr:row>
          <xdr:rowOff>53340</xdr:rowOff>
        </xdr:from>
        <xdr:to>
          <xdr:col>2</xdr:col>
          <xdr:colOff>342900</xdr:colOff>
          <xdr:row>90</xdr:row>
          <xdr:rowOff>0</xdr:rowOff>
        </xdr:to>
        <xdr:sp macro="" textlink="">
          <xdr:nvSpPr>
            <xdr:cNvPr id="108574" name="Check Box 30" hidden="1">
              <a:extLst>
                <a:ext uri="{63B3BB69-23CF-44E3-9099-C40C66FF867C}">
                  <a14:compatExt spid="_x0000_s108574"/>
                </a:ext>
                <a:ext uri="{FF2B5EF4-FFF2-40B4-BE49-F238E27FC236}">
                  <a16:creationId xmlns:a16="http://schemas.microsoft.com/office/drawing/2014/main" id="{00000000-0008-0000-0500-00001EA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90</xdr:row>
          <xdr:rowOff>76200</xdr:rowOff>
        </xdr:from>
        <xdr:to>
          <xdr:col>2</xdr:col>
          <xdr:colOff>342900</xdr:colOff>
          <xdr:row>92</xdr:row>
          <xdr:rowOff>30480</xdr:rowOff>
        </xdr:to>
        <xdr:sp macro="" textlink="">
          <xdr:nvSpPr>
            <xdr:cNvPr id="108575" name="Check Box 31" hidden="1">
              <a:extLst>
                <a:ext uri="{63B3BB69-23CF-44E3-9099-C40C66FF867C}">
                  <a14:compatExt spid="_x0000_s108575"/>
                </a:ext>
                <a:ext uri="{FF2B5EF4-FFF2-40B4-BE49-F238E27FC236}">
                  <a16:creationId xmlns:a16="http://schemas.microsoft.com/office/drawing/2014/main" id="{00000000-0008-0000-0500-00001FA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94</xdr:row>
          <xdr:rowOff>68580</xdr:rowOff>
        </xdr:from>
        <xdr:to>
          <xdr:col>2</xdr:col>
          <xdr:colOff>335280</xdr:colOff>
          <xdr:row>96</xdr:row>
          <xdr:rowOff>30480</xdr:rowOff>
        </xdr:to>
        <xdr:sp macro="" textlink="">
          <xdr:nvSpPr>
            <xdr:cNvPr id="108577" name="Check Box 33" hidden="1">
              <a:extLst>
                <a:ext uri="{63B3BB69-23CF-44E3-9099-C40C66FF867C}">
                  <a14:compatExt spid="_x0000_s108577"/>
                </a:ext>
                <a:ext uri="{FF2B5EF4-FFF2-40B4-BE49-F238E27FC236}">
                  <a16:creationId xmlns:a16="http://schemas.microsoft.com/office/drawing/2014/main" id="{00000000-0008-0000-0500-000021A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98</xdr:row>
          <xdr:rowOff>68580</xdr:rowOff>
        </xdr:from>
        <xdr:to>
          <xdr:col>2</xdr:col>
          <xdr:colOff>335280</xdr:colOff>
          <xdr:row>100</xdr:row>
          <xdr:rowOff>30480</xdr:rowOff>
        </xdr:to>
        <xdr:sp macro="" textlink="">
          <xdr:nvSpPr>
            <xdr:cNvPr id="108578" name="Check Box 34" hidden="1">
              <a:extLst>
                <a:ext uri="{63B3BB69-23CF-44E3-9099-C40C66FF867C}">
                  <a14:compatExt spid="_x0000_s108578"/>
                </a:ext>
                <a:ext uri="{FF2B5EF4-FFF2-40B4-BE49-F238E27FC236}">
                  <a16:creationId xmlns:a16="http://schemas.microsoft.com/office/drawing/2014/main" id="{00000000-0008-0000-0500-000022A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10</xdr:col>
      <xdr:colOff>333375</xdr:colOff>
      <xdr:row>0</xdr:row>
      <xdr:rowOff>161925</xdr:rowOff>
    </xdr:from>
    <xdr:to>
      <xdr:col>13</xdr:col>
      <xdr:colOff>74255</xdr:colOff>
      <xdr:row>3</xdr:row>
      <xdr:rowOff>209051</xdr:rowOff>
    </xdr:to>
    <xdr:pic>
      <xdr:nvPicPr>
        <xdr:cNvPr id="3" name="Image 2" descr="https://www.energir.com/~/media/Files/Corporatif/Logos/Energir_2C_PNG.png">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38304" y="161925"/>
          <a:ext cx="2026880" cy="772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9</xdr:col>
      <xdr:colOff>207818</xdr:colOff>
      <xdr:row>5</xdr:row>
      <xdr:rowOff>33314</xdr:rowOff>
    </xdr:from>
    <xdr:to>
      <xdr:col>14</xdr:col>
      <xdr:colOff>7543</xdr:colOff>
      <xdr:row>9</xdr:row>
      <xdr:rowOff>127000</xdr:rowOff>
    </xdr:to>
    <xdr:sp macro="" textlink="">
      <xdr:nvSpPr>
        <xdr:cNvPr id="2" name="AutoShape 2">
          <a:extLst>
            <a:ext uri="{FF2B5EF4-FFF2-40B4-BE49-F238E27FC236}">
              <a16:creationId xmlns:a16="http://schemas.microsoft.com/office/drawing/2014/main" id="{00000000-0008-0000-0700-000002000000}"/>
            </a:ext>
          </a:extLst>
        </xdr:cNvPr>
        <xdr:cNvSpPr>
          <a:spLocks noChangeArrowheads="1"/>
        </xdr:cNvSpPr>
      </xdr:nvSpPr>
      <xdr:spPr bwMode="auto">
        <a:xfrm>
          <a:off x="5532293" y="1014389"/>
          <a:ext cx="3533525" cy="741386"/>
        </a:xfrm>
        <a:prstGeom prst="roundRect">
          <a:avLst>
            <a:gd name="adj" fmla="val 6332"/>
          </a:avLst>
        </a:prstGeom>
        <a:noFill/>
        <a:ln w="9525">
          <a:solidFill>
            <a:schemeClr val="tx1"/>
          </a:solidFill>
          <a:round/>
          <a:headEnd/>
          <a:tailEnd/>
        </a:ln>
      </xdr:spPr>
    </xdr:sp>
    <xdr:clientData/>
  </xdr:twoCellAnchor>
  <xdr:twoCellAnchor>
    <xdr:from>
      <xdr:col>1</xdr:col>
      <xdr:colOff>4490</xdr:colOff>
      <xdr:row>16</xdr:row>
      <xdr:rowOff>52916</xdr:rowOff>
    </xdr:from>
    <xdr:to>
      <xdr:col>14</xdr:col>
      <xdr:colOff>7543</xdr:colOff>
      <xdr:row>22</xdr:row>
      <xdr:rowOff>11546</xdr:rowOff>
    </xdr:to>
    <xdr:sp macro="" textlink="">
      <xdr:nvSpPr>
        <xdr:cNvPr id="3" name="AutoShape 5">
          <a:extLst>
            <a:ext uri="{FF2B5EF4-FFF2-40B4-BE49-F238E27FC236}">
              <a16:creationId xmlns:a16="http://schemas.microsoft.com/office/drawing/2014/main" id="{00000000-0008-0000-0700-000003000000}"/>
            </a:ext>
          </a:extLst>
        </xdr:cNvPr>
        <xdr:cNvSpPr>
          <a:spLocks noChangeArrowheads="1"/>
        </xdr:cNvSpPr>
      </xdr:nvSpPr>
      <xdr:spPr bwMode="auto">
        <a:xfrm>
          <a:off x="328340" y="2815166"/>
          <a:ext cx="8737478" cy="930180"/>
        </a:xfrm>
        <a:prstGeom prst="roundRect">
          <a:avLst>
            <a:gd name="adj" fmla="val 6448"/>
          </a:avLst>
        </a:prstGeom>
        <a:noFill/>
        <a:ln w="9525">
          <a:solidFill>
            <a:schemeClr val="tx1"/>
          </a:solidFill>
          <a:round/>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177800</xdr:colOff>
      <xdr:row>0</xdr:row>
      <xdr:rowOff>0</xdr:rowOff>
    </xdr:from>
    <xdr:to>
      <xdr:col>15</xdr:col>
      <xdr:colOff>206375</xdr:colOff>
      <xdr:row>27</xdr:row>
      <xdr:rowOff>95250</xdr:rowOff>
    </xdr:to>
    <xdr:sp macro="" textlink="">
      <xdr:nvSpPr>
        <xdr:cNvPr id="2" name="ZoneTexte 1">
          <a:extLst>
            <a:ext uri="{FF2B5EF4-FFF2-40B4-BE49-F238E27FC236}">
              <a16:creationId xmlns:a16="http://schemas.microsoft.com/office/drawing/2014/main" id="{00000000-0008-0000-0800-000002000000}"/>
            </a:ext>
          </a:extLst>
        </xdr:cNvPr>
        <xdr:cNvSpPr txBox="1"/>
      </xdr:nvSpPr>
      <xdr:spPr>
        <a:xfrm>
          <a:off x="5692775" y="0"/>
          <a:ext cx="10353675" cy="5934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8000">
              <a:solidFill>
                <a:srgbClr val="FF0000"/>
              </a:solidFill>
            </a:rPr>
            <a:t>NE PAS</a:t>
          </a:r>
          <a:r>
            <a:rPr lang="fr-CA" sz="8000" baseline="0">
              <a:solidFill>
                <a:srgbClr val="FF0000"/>
              </a:solidFill>
            </a:rPr>
            <a:t> MODIFIER / METTRE EN FORME CET ONGLET</a:t>
          </a:r>
          <a:endParaRPr lang="fr-CA" sz="8000">
            <a:solidFill>
              <a:srgbClr val="FF0000"/>
            </a:solidFill>
          </a:endParaRPr>
        </a:p>
      </xdr:txBody>
    </xdr: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hème Office">
  <a:themeElements>
    <a:clrScheme name="Énergir">
      <a:dk1>
        <a:srgbClr val="002855"/>
      </a:dk1>
      <a:lt1>
        <a:sysClr val="window" lastClr="FFFFFF"/>
      </a:lt1>
      <a:dk2>
        <a:srgbClr val="002855"/>
      </a:dk2>
      <a:lt2>
        <a:srgbClr val="FFFFFF"/>
      </a:lt2>
      <a:accent1>
        <a:srgbClr val="009FDF"/>
      </a:accent1>
      <a:accent2>
        <a:srgbClr val="A2AAAD"/>
      </a:accent2>
      <a:accent3>
        <a:srgbClr val="D0D3D4"/>
      </a:accent3>
      <a:accent4>
        <a:srgbClr val="7BA6DE"/>
      </a:accent4>
      <a:accent5>
        <a:srgbClr val="505759"/>
      </a:accent5>
      <a:accent6>
        <a:srgbClr val="00A376"/>
      </a:accent6>
      <a:hlink>
        <a:srgbClr val="002855"/>
      </a:hlink>
      <a:folHlink>
        <a:srgbClr val="002855"/>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energir.com/files/energir_common/import/Fichiers/Affaires/EE_Programmes/Etudes_et_aide/2023/GuideParticipant_Etudes-implantation_EN_2023-11.pdf" TargetMode="Externa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2.xml"/><Relationship Id="rId21" Type="http://schemas.openxmlformats.org/officeDocument/2006/relationships/ctrlProp" Target="../ctrlProps/ctrlProp16.xml"/><Relationship Id="rId63" Type="http://schemas.openxmlformats.org/officeDocument/2006/relationships/ctrlProp" Target="../ctrlProps/ctrlProp58.xml"/><Relationship Id="rId159" Type="http://schemas.openxmlformats.org/officeDocument/2006/relationships/ctrlProp" Target="../ctrlProps/ctrlProp154.xml"/><Relationship Id="rId170" Type="http://schemas.openxmlformats.org/officeDocument/2006/relationships/ctrlProp" Target="../ctrlProps/ctrlProp165.xml"/><Relationship Id="rId226" Type="http://schemas.openxmlformats.org/officeDocument/2006/relationships/ctrlProp" Target="../ctrlProps/ctrlProp221.xml"/><Relationship Id="rId268" Type="http://schemas.openxmlformats.org/officeDocument/2006/relationships/ctrlProp" Target="../ctrlProps/ctrlProp263.xml"/><Relationship Id="rId32" Type="http://schemas.openxmlformats.org/officeDocument/2006/relationships/ctrlProp" Target="../ctrlProps/ctrlProp27.xml"/><Relationship Id="rId74" Type="http://schemas.openxmlformats.org/officeDocument/2006/relationships/ctrlProp" Target="../ctrlProps/ctrlProp69.xml"/><Relationship Id="rId128" Type="http://schemas.openxmlformats.org/officeDocument/2006/relationships/ctrlProp" Target="../ctrlProps/ctrlProp123.xml"/><Relationship Id="rId5" Type="http://schemas.openxmlformats.org/officeDocument/2006/relationships/vmlDrawing" Target="../drawings/vmlDrawing1.vml"/><Relationship Id="rId181" Type="http://schemas.openxmlformats.org/officeDocument/2006/relationships/ctrlProp" Target="../ctrlProps/ctrlProp176.xml"/><Relationship Id="rId237" Type="http://schemas.openxmlformats.org/officeDocument/2006/relationships/ctrlProp" Target="../ctrlProps/ctrlProp232.xml"/><Relationship Id="rId279" Type="http://schemas.openxmlformats.org/officeDocument/2006/relationships/ctrlProp" Target="../ctrlProps/ctrlProp274.xml"/><Relationship Id="rId22" Type="http://schemas.openxmlformats.org/officeDocument/2006/relationships/ctrlProp" Target="../ctrlProps/ctrlProp17.xml"/><Relationship Id="rId43" Type="http://schemas.openxmlformats.org/officeDocument/2006/relationships/ctrlProp" Target="../ctrlProps/ctrlProp38.xml"/><Relationship Id="rId64" Type="http://schemas.openxmlformats.org/officeDocument/2006/relationships/ctrlProp" Target="../ctrlProps/ctrlProp59.xml"/><Relationship Id="rId118" Type="http://schemas.openxmlformats.org/officeDocument/2006/relationships/ctrlProp" Target="../ctrlProps/ctrlProp113.xml"/><Relationship Id="rId139" Type="http://schemas.openxmlformats.org/officeDocument/2006/relationships/ctrlProp" Target="../ctrlProps/ctrlProp134.xml"/><Relationship Id="rId85" Type="http://schemas.openxmlformats.org/officeDocument/2006/relationships/ctrlProp" Target="../ctrlProps/ctrlProp80.xml"/><Relationship Id="rId150" Type="http://schemas.openxmlformats.org/officeDocument/2006/relationships/ctrlProp" Target="../ctrlProps/ctrlProp145.xml"/><Relationship Id="rId171" Type="http://schemas.openxmlformats.org/officeDocument/2006/relationships/ctrlProp" Target="../ctrlProps/ctrlProp166.xml"/><Relationship Id="rId192" Type="http://schemas.openxmlformats.org/officeDocument/2006/relationships/ctrlProp" Target="../ctrlProps/ctrlProp187.xml"/><Relationship Id="rId206" Type="http://schemas.openxmlformats.org/officeDocument/2006/relationships/ctrlProp" Target="../ctrlProps/ctrlProp201.xml"/><Relationship Id="rId227" Type="http://schemas.openxmlformats.org/officeDocument/2006/relationships/ctrlProp" Target="../ctrlProps/ctrlProp222.xml"/><Relationship Id="rId248" Type="http://schemas.openxmlformats.org/officeDocument/2006/relationships/ctrlProp" Target="../ctrlProps/ctrlProp243.xml"/><Relationship Id="rId269" Type="http://schemas.openxmlformats.org/officeDocument/2006/relationships/ctrlProp" Target="../ctrlProps/ctrlProp264.xml"/><Relationship Id="rId12" Type="http://schemas.openxmlformats.org/officeDocument/2006/relationships/ctrlProp" Target="../ctrlProps/ctrlProp7.xml"/><Relationship Id="rId33" Type="http://schemas.openxmlformats.org/officeDocument/2006/relationships/ctrlProp" Target="../ctrlProps/ctrlProp28.xml"/><Relationship Id="rId108" Type="http://schemas.openxmlformats.org/officeDocument/2006/relationships/ctrlProp" Target="../ctrlProps/ctrlProp103.xml"/><Relationship Id="rId129" Type="http://schemas.openxmlformats.org/officeDocument/2006/relationships/ctrlProp" Target="../ctrlProps/ctrlProp124.xml"/><Relationship Id="rId280" Type="http://schemas.openxmlformats.org/officeDocument/2006/relationships/ctrlProp" Target="../ctrlProps/ctrlProp275.xml"/><Relationship Id="rId54" Type="http://schemas.openxmlformats.org/officeDocument/2006/relationships/ctrlProp" Target="../ctrlProps/ctrlProp49.xml"/><Relationship Id="rId75" Type="http://schemas.openxmlformats.org/officeDocument/2006/relationships/ctrlProp" Target="../ctrlProps/ctrlProp70.xml"/><Relationship Id="rId96" Type="http://schemas.openxmlformats.org/officeDocument/2006/relationships/ctrlProp" Target="../ctrlProps/ctrlProp91.xml"/><Relationship Id="rId140" Type="http://schemas.openxmlformats.org/officeDocument/2006/relationships/ctrlProp" Target="../ctrlProps/ctrlProp135.xml"/><Relationship Id="rId161" Type="http://schemas.openxmlformats.org/officeDocument/2006/relationships/ctrlProp" Target="../ctrlProps/ctrlProp156.xml"/><Relationship Id="rId182" Type="http://schemas.openxmlformats.org/officeDocument/2006/relationships/ctrlProp" Target="../ctrlProps/ctrlProp177.xml"/><Relationship Id="rId217" Type="http://schemas.openxmlformats.org/officeDocument/2006/relationships/ctrlProp" Target="../ctrlProps/ctrlProp212.xml"/><Relationship Id="rId6" Type="http://schemas.openxmlformats.org/officeDocument/2006/relationships/ctrlProp" Target="../ctrlProps/ctrlProp1.xml"/><Relationship Id="rId238" Type="http://schemas.openxmlformats.org/officeDocument/2006/relationships/ctrlProp" Target="../ctrlProps/ctrlProp233.xml"/><Relationship Id="rId259" Type="http://schemas.openxmlformats.org/officeDocument/2006/relationships/ctrlProp" Target="../ctrlProps/ctrlProp254.xml"/><Relationship Id="rId23" Type="http://schemas.openxmlformats.org/officeDocument/2006/relationships/ctrlProp" Target="../ctrlProps/ctrlProp18.xml"/><Relationship Id="rId119" Type="http://schemas.openxmlformats.org/officeDocument/2006/relationships/ctrlProp" Target="../ctrlProps/ctrlProp114.xml"/><Relationship Id="rId270" Type="http://schemas.openxmlformats.org/officeDocument/2006/relationships/ctrlProp" Target="../ctrlProps/ctrlProp265.xml"/><Relationship Id="rId44" Type="http://schemas.openxmlformats.org/officeDocument/2006/relationships/ctrlProp" Target="../ctrlProps/ctrlProp39.xml"/><Relationship Id="rId65" Type="http://schemas.openxmlformats.org/officeDocument/2006/relationships/ctrlProp" Target="../ctrlProps/ctrlProp60.xml"/><Relationship Id="rId86" Type="http://schemas.openxmlformats.org/officeDocument/2006/relationships/ctrlProp" Target="../ctrlProps/ctrlProp81.xml"/><Relationship Id="rId130" Type="http://schemas.openxmlformats.org/officeDocument/2006/relationships/ctrlProp" Target="../ctrlProps/ctrlProp125.xml"/><Relationship Id="rId151" Type="http://schemas.openxmlformats.org/officeDocument/2006/relationships/ctrlProp" Target="../ctrlProps/ctrlProp146.xml"/><Relationship Id="rId172" Type="http://schemas.openxmlformats.org/officeDocument/2006/relationships/ctrlProp" Target="../ctrlProps/ctrlProp167.xml"/><Relationship Id="rId193" Type="http://schemas.openxmlformats.org/officeDocument/2006/relationships/ctrlProp" Target="../ctrlProps/ctrlProp188.xml"/><Relationship Id="rId207" Type="http://schemas.openxmlformats.org/officeDocument/2006/relationships/ctrlProp" Target="../ctrlProps/ctrlProp202.xml"/><Relationship Id="rId228" Type="http://schemas.openxmlformats.org/officeDocument/2006/relationships/ctrlProp" Target="../ctrlProps/ctrlProp223.xml"/><Relationship Id="rId249" Type="http://schemas.openxmlformats.org/officeDocument/2006/relationships/ctrlProp" Target="../ctrlProps/ctrlProp244.xml"/><Relationship Id="rId13" Type="http://schemas.openxmlformats.org/officeDocument/2006/relationships/ctrlProp" Target="../ctrlProps/ctrlProp8.xml"/><Relationship Id="rId109" Type="http://schemas.openxmlformats.org/officeDocument/2006/relationships/ctrlProp" Target="../ctrlProps/ctrlProp104.xml"/><Relationship Id="rId260" Type="http://schemas.openxmlformats.org/officeDocument/2006/relationships/ctrlProp" Target="../ctrlProps/ctrlProp255.xml"/><Relationship Id="rId281" Type="http://schemas.openxmlformats.org/officeDocument/2006/relationships/ctrlProp" Target="../ctrlProps/ctrlProp276.xml"/><Relationship Id="rId34" Type="http://schemas.openxmlformats.org/officeDocument/2006/relationships/ctrlProp" Target="../ctrlProps/ctrlProp29.xml"/><Relationship Id="rId55" Type="http://schemas.openxmlformats.org/officeDocument/2006/relationships/ctrlProp" Target="../ctrlProps/ctrlProp50.xml"/><Relationship Id="rId76" Type="http://schemas.openxmlformats.org/officeDocument/2006/relationships/ctrlProp" Target="../ctrlProps/ctrlProp71.xml"/><Relationship Id="rId97" Type="http://schemas.openxmlformats.org/officeDocument/2006/relationships/ctrlProp" Target="../ctrlProps/ctrlProp92.xml"/><Relationship Id="rId120" Type="http://schemas.openxmlformats.org/officeDocument/2006/relationships/ctrlProp" Target="../ctrlProps/ctrlProp115.xml"/><Relationship Id="rId141" Type="http://schemas.openxmlformats.org/officeDocument/2006/relationships/ctrlProp" Target="../ctrlProps/ctrlProp136.xml"/><Relationship Id="rId7" Type="http://schemas.openxmlformats.org/officeDocument/2006/relationships/ctrlProp" Target="../ctrlProps/ctrlProp2.xml"/><Relationship Id="rId162" Type="http://schemas.openxmlformats.org/officeDocument/2006/relationships/ctrlProp" Target="../ctrlProps/ctrlProp157.xml"/><Relationship Id="rId183" Type="http://schemas.openxmlformats.org/officeDocument/2006/relationships/ctrlProp" Target="../ctrlProps/ctrlProp178.xml"/><Relationship Id="rId218" Type="http://schemas.openxmlformats.org/officeDocument/2006/relationships/ctrlProp" Target="../ctrlProps/ctrlProp213.xml"/><Relationship Id="rId239" Type="http://schemas.openxmlformats.org/officeDocument/2006/relationships/ctrlProp" Target="../ctrlProps/ctrlProp234.xml"/><Relationship Id="rId250" Type="http://schemas.openxmlformats.org/officeDocument/2006/relationships/ctrlProp" Target="../ctrlProps/ctrlProp245.xml"/><Relationship Id="rId271" Type="http://schemas.openxmlformats.org/officeDocument/2006/relationships/ctrlProp" Target="../ctrlProps/ctrlProp266.xml"/><Relationship Id="rId24" Type="http://schemas.openxmlformats.org/officeDocument/2006/relationships/ctrlProp" Target="../ctrlProps/ctrlProp19.xml"/><Relationship Id="rId45" Type="http://schemas.openxmlformats.org/officeDocument/2006/relationships/ctrlProp" Target="../ctrlProps/ctrlProp40.xml"/><Relationship Id="rId66" Type="http://schemas.openxmlformats.org/officeDocument/2006/relationships/ctrlProp" Target="../ctrlProps/ctrlProp61.xml"/><Relationship Id="rId87" Type="http://schemas.openxmlformats.org/officeDocument/2006/relationships/ctrlProp" Target="../ctrlProps/ctrlProp82.xml"/><Relationship Id="rId110" Type="http://schemas.openxmlformats.org/officeDocument/2006/relationships/ctrlProp" Target="../ctrlProps/ctrlProp105.xml"/><Relationship Id="rId131" Type="http://schemas.openxmlformats.org/officeDocument/2006/relationships/ctrlProp" Target="../ctrlProps/ctrlProp126.xml"/><Relationship Id="rId152" Type="http://schemas.openxmlformats.org/officeDocument/2006/relationships/ctrlProp" Target="../ctrlProps/ctrlProp147.xml"/><Relationship Id="rId173" Type="http://schemas.openxmlformats.org/officeDocument/2006/relationships/ctrlProp" Target="../ctrlProps/ctrlProp168.xml"/><Relationship Id="rId194" Type="http://schemas.openxmlformats.org/officeDocument/2006/relationships/ctrlProp" Target="../ctrlProps/ctrlProp189.xml"/><Relationship Id="rId208" Type="http://schemas.openxmlformats.org/officeDocument/2006/relationships/ctrlProp" Target="../ctrlProps/ctrlProp203.xml"/><Relationship Id="rId229" Type="http://schemas.openxmlformats.org/officeDocument/2006/relationships/ctrlProp" Target="../ctrlProps/ctrlProp224.xml"/><Relationship Id="rId240" Type="http://schemas.openxmlformats.org/officeDocument/2006/relationships/ctrlProp" Target="../ctrlProps/ctrlProp235.xml"/><Relationship Id="rId261" Type="http://schemas.openxmlformats.org/officeDocument/2006/relationships/ctrlProp" Target="../ctrlProps/ctrlProp256.xml"/><Relationship Id="rId14" Type="http://schemas.openxmlformats.org/officeDocument/2006/relationships/ctrlProp" Target="../ctrlProps/ctrlProp9.xml"/><Relationship Id="rId35" Type="http://schemas.openxmlformats.org/officeDocument/2006/relationships/ctrlProp" Target="../ctrlProps/ctrlProp30.xml"/><Relationship Id="rId56" Type="http://schemas.openxmlformats.org/officeDocument/2006/relationships/ctrlProp" Target="../ctrlProps/ctrlProp51.xml"/><Relationship Id="rId77" Type="http://schemas.openxmlformats.org/officeDocument/2006/relationships/ctrlProp" Target="../ctrlProps/ctrlProp72.xml"/><Relationship Id="rId100" Type="http://schemas.openxmlformats.org/officeDocument/2006/relationships/ctrlProp" Target="../ctrlProps/ctrlProp95.xml"/><Relationship Id="rId282" Type="http://schemas.openxmlformats.org/officeDocument/2006/relationships/ctrlProp" Target="../ctrlProps/ctrlProp277.xml"/><Relationship Id="rId8" Type="http://schemas.openxmlformats.org/officeDocument/2006/relationships/ctrlProp" Target="../ctrlProps/ctrlProp3.xml"/><Relationship Id="rId98" Type="http://schemas.openxmlformats.org/officeDocument/2006/relationships/ctrlProp" Target="../ctrlProps/ctrlProp93.xml"/><Relationship Id="rId121" Type="http://schemas.openxmlformats.org/officeDocument/2006/relationships/ctrlProp" Target="../ctrlProps/ctrlProp116.xml"/><Relationship Id="rId142" Type="http://schemas.openxmlformats.org/officeDocument/2006/relationships/ctrlProp" Target="../ctrlProps/ctrlProp137.xml"/><Relationship Id="rId163" Type="http://schemas.openxmlformats.org/officeDocument/2006/relationships/ctrlProp" Target="../ctrlProps/ctrlProp158.xml"/><Relationship Id="rId184" Type="http://schemas.openxmlformats.org/officeDocument/2006/relationships/ctrlProp" Target="../ctrlProps/ctrlProp179.xml"/><Relationship Id="rId219" Type="http://schemas.openxmlformats.org/officeDocument/2006/relationships/ctrlProp" Target="../ctrlProps/ctrlProp214.xml"/><Relationship Id="rId230" Type="http://schemas.openxmlformats.org/officeDocument/2006/relationships/ctrlProp" Target="../ctrlProps/ctrlProp225.xml"/><Relationship Id="rId251" Type="http://schemas.openxmlformats.org/officeDocument/2006/relationships/ctrlProp" Target="../ctrlProps/ctrlProp246.xml"/><Relationship Id="rId25" Type="http://schemas.openxmlformats.org/officeDocument/2006/relationships/ctrlProp" Target="../ctrlProps/ctrlProp20.xml"/><Relationship Id="rId46" Type="http://schemas.openxmlformats.org/officeDocument/2006/relationships/ctrlProp" Target="../ctrlProps/ctrlProp41.xml"/><Relationship Id="rId67" Type="http://schemas.openxmlformats.org/officeDocument/2006/relationships/ctrlProp" Target="../ctrlProps/ctrlProp62.xml"/><Relationship Id="rId272" Type="http://schemas.openxmlformats.org/officeDocument/2006/relationships/ctrlProp" Target="../ctrlProps/ctrlProp267.xml"/><Relationship Id="rId88" Type="http://schemas.openxmlformats.org/officeDocument/2006/relationships/ctrlProp" Target="../ctrlProps/ctrlProp83.xml"/><Relationship Id="rId111" Type="http://schemas.openxmlformats.org/officeDocument/2006/relationships/ctrlProp" Target="../ctrlProps/ctrlProp106.xml"/><Relationship Id="rId132" Type="http://schemas.openxmlformats.org/officeDocument/2006/relationships/ctrlProp" Target="../ctrlProps/ctrlProp127.xml"/><Relationship Id="rId153" Type="http://schemas.openxmlformats.org/officeDocument/2006/relationships/ctrlProp" Target="../ctrlProps/ctrlProp148.xml"/><Relationship Id="rId174" Type="http://schemas.openxmlformats.org/officeDocument/2006/relationships/ctrlProp" Target="../ctrlProps/ctrlProp169.xml"/><Relationship Id="rId195" Type="http://schemas.openxmlformats.org/officeDocument/2006/relationships/ctrlProp" Target="../ctrlProps/ctrlProp190.xml"/><Relationship Id="rId209" Type="http://schemas.openxmlformats.org/officeDocument/2006/relationships/ctrlProp" Target="../ctrlProps/ctrlProp204.xml"/><Relationship Id="rId220" Type="http://schemas.openxmlformats.org/officeDocument/2006/relationships/ctrlProp" Target="../ctrlProps/ctrlProp215.xml"/><Relationship Id="rId241" Type="http://schemas.openxmlformats.org/officeDocument/2006/relationships/ctrlProp" Target="../ctrlProps/ctrlProp236.xml"/><Relationship Id="rId15" Type="http://schemas.openxmlformats.org/officeDocument/2006/relationships/ctrlProp" Target="../ctrlProps/ctrlProp10.xml"/><Relationship Id="rId36" Type="http://schemas.openxmlformats.org/officeDocument/2006/relationships/ctrlProp" Target="../ctrlProps/ctrlProp31.xml"/><Relationship Id="rId57" Type="http://schemas.openxmlformats.org/officeDocument/2006/relationships/ctrlProp" Target="../ctrlProps/ctrlProp52.xml"/><Relationship Id="rId262" Type="http://schemas.openxmlformats.org/officeDocument/2006/relationships/ctrlProp" Target="../ctrlProps/ctrlProp257.xml"/><Relationship Id="rId283" Type="http://schemas.openxmlformats.org/officeDocument/2006/relationships/ctrlProp" Target="../ctrlProps/ctrlProp278.xml"/><Relationship Id="rId78" Type="http://schemas.openxmlformats.org/officeDocument/2006/relationships/ctrlProp" Target="../ctrlProps/ctrlProp73.xml"/><Relationship Id="rId99" Type="http://schemas.openxmlformats.org/officeDocument/2006/relationships/ctrlProp" Target="../ctrlProps/ctrlProp94.xml"/><Relationship Id="rId101" Type="http://schemas.openxmlformats.org/officeDocument/2006/relationships/ctrlProp" Target="../ctrlProps/ctrlProp96.xml"/><Relationship Id="rId122" Type="http://schemas.openxmlformats.org/officeDocument/2006/relationships/ctrlProp" Target="../ctrlProps/ctrlProp117.xml"/><Relationship Id="rId143" Type="http://schemas.openxmlformats.org/officeDocument/2006/relationships/ctrlProp" Target="../ctrlProps/ctrlProp138.xml"/><Relationship Id="rId164" Type="http://schemas.openxmlformats.org/officeDocument/2006/relationships/ctrlProp" Target="../ctrlProps/ctrlProp159.xml"/><Relationship Id="rId185" Type="http://schemas.openxmlformats.org/officeDocument/2006/relationships/ctrlProp" Target="../ctrlProps/ctrlProp180.xml"/><Relationship Id="rId9" Type="http://schemas.openxmlformats.org/officeDocument/2006/relationships/ctrlProp" Target="../ctrlProps/ctrlProp4.xml"/><Relationship Id="rId210" Type="http://schemas.openxmlformats.org/officeDocument/2006/relationships/ctrlProp" Target="../ctrlProps/ctrlProp205.xml"/><Relationship Id="rId26" Type="http://schemas.openxmlformats.org/officeDocument/2006/relationships/ctrlProp" Target="../ctrlProps/ctrlProp21.xml"/><Relationship Id="rId231" Type="http://schemas.openxmlformats.org/officeDocument/2006/relationships/ctrlProp" Target="../ctrlProps/ctrlProp226.xml"/><Relationship Id="rId252" Type="http://schemas.openxmlformats.org/officeDocument/2006/relationships/ctrlProp" Target="../ctrlProps/ctrlProp247.xml"/><Relationship Id="rId273" Type="http://schemas.openxmlformats.org/officeDocument/2006/relationships/ctrlProp" Target="../ctrlProps/ctrlProp268.xml"/><Relationship Id="rId47" Type="http://schemas.openxmlformats.org/officeDocument/2006/relationships/ctrlProp" Target="../ctrlProps/ctrlProp42.xml"/><Relationship Id="rId68" Type="http://schemas.openxmlformats.org/officeDocument/2006/relationships/ctrlProp" Target="../ctrlProps/ctrlProp63.xml"/><Relationship Id="rId89" Type="http://schemas.openxmlformats.org/officeDocument/2006/relationships/ctrlProp" Target="../ctrlProps/ctrlProp84.xml"/><Relationship Id="rId112" Type="http://schemas.openxmlformats.org/officeDocument/2006/relationships/ctrlProp" Target="../ctrlProps/ctrlProp107.xml"/><Relationship Id="rId133" Type="http://schemas.openxmlformats.org/officeDocument/2006/relationships/ctrlProp" Target="../ctrlProps/ctrlProp128.xml"/><Relationship Id="rId154" Type="http://schemas.openxmlformats.org/officeDocument/2006/relationships/ctrlProp" Target="../ctrlProps/ctrlProp149.xml"/><Relationship Id="rId175" Type="http://schemas.openxmlformats.org/officeDocument/2006/relationships/ctrlProp" Target="../ctrlProps/ctrlProp170.xml"/><Relationship Id="rId196" Type="http://schemas.openxmlformats.org/officeDocument/2006/relationships/ctrlProp" Target="../ctrlProps/ctrlProp191.xml"/><Relationship Id="rId200" Type="http://schemas.openxmlformats.org/officeDocument/2006/relationships/ctrlProp" Target="../ctrlProps/ctrlProp195.xml"/><Relationship Id="rId16" Type="http://schemas.openxmlformats.org/officeDocument/2006/relationships/ctrlProp" Target="../ctrlProps/ctrlProp11.xml"/><Relationship Id="rId221" Type="http://schemas.openxmlformats.org/officeDocument/2006/relationships/ctrlProp" Target="../ctrlProps/ctrlProp216.xml"/><Relationship Id="rId242" Type="http://schemas.openxmlformats.org/officeDocument/2006/relationships/ctrlProp" Target="../ctrlProps/ctrlProp237.xml"/><Relationship Id="rId263" Type="http://schemas.openxmlformats.org/officeDocument/2006/relationships/ctrlProp" Target="../ctrlProps/ctrlProp258.xml"/><Relationship Id="rId37" Type="http://schemas.openxmlformats.org/officeDocument/2006/relationships/ctrlProp" Target="../ctrlProps/ctrlProp32.xml"/><Relationship Id="rId58" Type="http://schemas.openxmlformats.org/officeDocument/2006/relationships/ctrlProp" Target="../ctrlProps/ctrlProp53.xml"/><Relationship Id="rId79" Type="http://schemas.openxmlformats.org/officeDocument/2006/relationships/ctrlProp" Target="../ctrlProps/ctrlProp74.xml"/><Relationship Id="rId102" Type="http://schemas.openxmlformats.org/officeDocument/2006/relationships/ctrlProp" Target="../ctrlProps/ctrlProp97.xml"/><Relationship Id="rId123" Type="http://schemas.openxmlformats.org/officeDocument/2006/relationships/ctrlProp" Target="../ctrlProps/ctrlProp118.xml"/><Relationship Id="rId144" Type="http://schemas.openxmlformats.org/officeDocument/2006/relationships/ctrlProp" Target="../ctrlProps/ctrlProp139.xml"/><Relationship Id="rId90" Type="http://schemas.openxmlformats.org/officeDocument/2006/relationships/ctrlProp" Target="../ctrlProps/ctrlProp85.xml"/><Relationship Id="rId165" Type="http://schemas.openxmlformats.org/officeDocument/2006/relationships/ctrlProp" Target="../ctrlProps/ctrlProp160.xml"/><Relationship Id="rId186" Type="http://schemas.openxmlformats.org/officeDocument/2006/relationships/ctrlProp" Target="../ctrlProps/ctrlProp181.xml"/><Relationship Id="rId211" Type="http://schemas.openxmlformats.org/officeDocument/2006/relationships/ctrlProp" Target="../ctrlProps/ctrlProp206.xml"/><Relationship Id="rId232" Type="http://schemas.openxmlformats.org/officeDocument/2006/relationships/ctrlProp" Target="../ctrlProps/ctrlProp227.xml"/><Relationship Id="rId253" Type="http://schemas.openxmlformats.org/officeDocument/2006/relationships/ctrlProp" Target="../ctrlProps/ctrlProp248.xml"/><Relationship Id="rId274" Type="http://schemas.openxmlformats.org/officeDocument/2006/relationships/ctrlProp" Target="../ctrlProps/ctrlProp269.xml"/><Relationship Id="rId27" Type="http://schemas.openxmlformats.org/officeDocument/2006/relationships/ctrlProp" Target="../ctrlProps/ctrlProp22.xml"/><Relationship Id="rId48" Type="http://schemas.openxmlformats.org/officeDocument/2006/relationships/ctrlProp" Target="../ctrlProps/ctrlProp43.xml"/><Relationship Id="rId69" Type="http://schemas.openxmlformats.org/officeDocument/2006/relationships/ctrlProp" Target="../ctrlProps/ctrlProp64.xml"/><Relationship Id="rId113" Type="http://schemas.openxmlformats.org/officeDocument/2006/relationships/ctrlProp" Target="../ctrlProps/ctrlProp108.xml"/><Relationship Id="rId134" Type="http://schemas.openxmlformats.org/officeDocument/2006/relationships/ctrlProp" Target="../ctrlProps/ctrlProp129.xml"/><Relationship Id="rId80" Type="http://schemas.openxmlformats.org/officeDocument/2006/relationships/ctrlProp" Target="../ctrlProps/ctrlProp75.xml"/><Relationship Id="rId155" Type="http://schemas.openxmlformats.org/officeDocument/2006/relationships/ctrlProp" Target="../ctrlProps/ctrlProp150.xml"/><Relationship Id="rId176" Type="http://schemas.openxmlformats.org/officeDocument/2006/relationships/ctrlProp" Target="../ctrlProps/ctrlProp171.xml"/><Relationship Id="rId197" Type="http://schemas.openxmlformats.org/officeDocument/2006/relationships/ctrlProp" Target="../ctrlProps/ctrlProp192.xml"/><Relationship Id="rId201" Type="http://schemas.openxmlformats.org/officeDocument/2006/relationships/ctrlProp" Target="../ctrlProps/ctrlProp196.xml"/><Relationship Id="rId222" Type="http://schemas.openxmlformats.org/officeDocument/2006/relationships/ctrlProp" Target="../ctrlProps/ctrlProp217.xml"/><Relationship Id="rId243" Type="http://schemas.openxmlformats.org/officeDocument/2006/relationships/ctrlProp" Target="../ctrlProps/ctrlProp238.xml"/><Relationship Id="rId264" Type="http://schemas.openxmlformats.org/officeDocument/2006/relationships/ctrlProp" Target="../ctrlProps/ctrlProp259.xml"/><Relationship Id="rId17" Type="http://schemas.openxmlformats.org/officeDocument/2006/relationships/ctrlProp" Target="../ctrlProps/ctrlProp12.xml"/><Relationship Id="rId38" Type="http://schemas.openxmlformats.org/officeDocument/2006/relationships/ctrlProp" Target="../ctrlProps/ctrlProp33.xml"/><Relationship Id="rId59" Type="http://schemas.openxmlformats.org/officeDocument/2006/relationships/ctrlProp" Target="../ctrlProps/ctrlProp54.xml"/><Relationship Id="rId103" Type="http://schemas.openxmlformats.org/officeDocument/2006/relationships/ctrlProp" Target="../ctrlProps/ctrlProp98.xml"/><Relationship Id="rId124" Type="http://schemas.openxmlformats.org/officeDocument/2006/relationships/ctrlProp" Target="../ctrlProps/ctrlProp119.xml"/><Relationship Id="rId70" Type="http://schemas.openxmlformats.org/officeDocument/2006/relationships/ctrlProp" Target="../ctrlProps/ctrlProp65.xml"/><Relationship Id="rId91" Type="http://schemas.openxmlformats.org/officeDocument/2006/relationships/ctrlProp" Target="../ctrlProps/ctrlProp86.xml"/><Relationship Id="rId145" Type="http://schemas.openxmlformats.org/officeDocument/2006/relationships/ctrlProp" Target="../ctrlProps/ctrlProp140.xml"/><Relationship Id="rId166" Type="http://schemas.openxmlformats.org/officeDocument/2006/relationships/ctrlProp" Target="../ctrlProps/ctrlProp161.xml"/><Relationship Id="rId187" Type="http://schemas.openxmlformats.org/officeDocument/2006/relationships/ctrlProp" Target="../ctrlProps/ctrlProp182.xml"/><Relationship Id="rId1" Type="http://schemas.openxmlformats.org/officeDocument/2006/relationships/hyperlink" Target="mailto:efficaciteenergetique@energir.com" TargetMode="External"/><Relationship Id="rId212" Type="http://schemas.openxmlformats.org/officeDocument/2006/relationships/ctrlProp" Target="../ctrlProps/ctrlProp207.xml"/><Relationship Id="rId233" Type="http://schemas.openxmlformats.org/officeDocument/2006/relationships/ctrlProp" Target="../ctrlProps/ctrlProp228.xml"/><Relationship Id="rId254" Type="http://schemas.openxmlformats.org/officeDocument/2006/relationships/ctrlProp" Target="../ctrlProps/ctrlProp249.xml"/><Relationship Id="rId28" Type="http://schemas.openxmlformats.org/officeDocument/2006/relationships/ctrlProp" Target="../ctrlProps/ctrlProp23.xml"/><Relationship Id="rId49" Type="http://schemas.openxmlformats.org/officeDocument/2006/relationships/ctrlProp" Target="../ctrlProps/ctrlProp44.xml"/><Relationship Id="rId114" Type="http://schemas.openxmlformats.org/officeDocument/2006/relationships/ctrlProp" Target="../ctrlProps/ctrlProp109.xml"/><Relationship Id="rId275" Type="http://schemas.openxmlformats.org/officeDocument/2006/relationships/ctrlProp" Target="../ctrlProps/ctrlProp270.xml"/><Relationship Id="rId60" Type="http://schemas.openxmlformats.org/officeDocument/2006/relationships/ctrlProp" Target="../ctrlProps/ctrlProp55.xml"/><Relationship Id="rId81" Type="http://schemas.openxmlformats.org/officeDocument/2006/relationships/ctrlProp" Target="../ctrlProps/ctrlProp76.xml"/><Relationship Id="rId135" Type="http://schemas.openxmlformats.org/officeDocument/2006/relationships/ctrlProp" Target="../ctrlProps/ctrlProp130.xml"/><Relationship Id="rId156" Type="http://schemas.openxmlformats.org/officeDocument/2006/relationships/ctrlProp" Target="../ctrlProps/ctrlProp151.xml"/><Relationship Id="rId177" Type="http://schemas.openxmlformats.org/officeDocument/2006/relationships/ctrlProp" Target="../ctrlProps/ctrlProp172.xml"/><Relationship Id="rId198" Type="http://schemas.openxmlformats.org/officeDocument/2006/relationships/ctrlProp" Target="../ctrlProps/ctrlProp193.xml"/><Relationship Id="rId202" Type="http://schemas.openxmlformats.org/officeDocument/2006/relationships/ctrlProp" Target="../ctrlProps/ctrlProp197.xml"/><Relationship Id="rId223" Type="http://schemas.openxmlformats.org/officeDocument/2006/relationships/ctrlProp" Target="../ctrlProps/ctrlProp218.xml"/><Relationship Id="rId244" Type="http://schemas.openxmlformats.org/officeDocument/2006/relationships/ctrlProp" Target="../ctrlProps/ctrlProp239.xml"/><Relationship Id="rId18" Type="http://schemas.openxmlformats.org/officeDocument/2006/relationships/ctrlProp" Target="../ctrlProps/ctrlProp13.xml"/><Relationship Id="rId39" Type="http://schemas.openxmlformats.org/officeDocument/2006/relationships/ctrlProp" Target="../ctrlProps/ctrlProp34.xml"/><Relationship Id="rId265" Type="http://schemas.openxmlformats.org/officeDocument/2006/relationships/ctrlProp" Target="../ctrlProps/ctrlProp260.xml"/><Relationship Id="rId50" Type="http://schemas.openxmlformats.org/officeDocument/2006/relationships/ctrlProp" Target="../ctrlProps/ctrlProp45.xml"/><Relationship Id="rId104" Type="http://schemas.openxmlformats.org/officeDocument/2006/relationships/ctrlProp" Target="../ctrlProps/ctrlProp99.xml"/><Relationship Id="rId125" Type="http://schemas.openxmlformats.org/officeDocument/2006/relationships/ctrlProp" Target="../ctrlProps/ctrlProp120.xml"/><Relationship Id="rId146" Type="http://schemas.openxmlformats.org/officeDocument/2006/relationships/ctrlProp" Target="../ctrlProps/ctrlProp141.xml"/><Relationship Id="rId167" Type="http://schemas.openxmlformats.org/officeDocument/2006/relationships/ctrlProp" Target="../ctrlProps/ctrlProp162.xml"/><Relationship Id="rId188" Type="http://schemas.openxmlformats.org/officeDocument/2006/relationships/ctrlProp" Target="../ctrlProps/ctrlProp183.xml"/><Relationship Id="rId71" Type="http://schemas.openxmlformats.org/officeDocument/2006/relationships/ctrlProp" Target="../ctrlProps/ctrlProp66.xml"/><Relationship Id="rId92" Type="http://schemas.openxmlformats.org/officeDocument/2006/relationships/ctrlProp" Target="../ctrlProps/ctrlProp87.xml"/><Relationship Id="rId213" Type="http://schemas.openxmlformats.org/officeDocument/2006/relationships/ctrlProp" Target="../ctrlProps/ctrlProp208.xml"/><Relationship Id="rId234" Type="http://schemas.openxmlformats.org/officeDocument/2006/relationships/ctrlProp" Target="../ctrlProps/ctrlProp229.xml"/><Relationship Id="rId2" Type="http://schemas.openxmlformats.org/officeDocument/2006/relationships/hyperlink" Target="mailto:energyefficiency@energir.com" TargetMode="External"/><Relationship Id="rId29" Type="http://schemas.openxmlformats.org/officeDocument/2006/relationships/ctrlProp" Target="../ctrlProps/ctrlProp24.xml"/><Relationship Id="rId255" Type="http://schemas.openxmlformats.org/officeDocument/2006/relationships/ctrlProp" Target="../ctrlProps/ctrlProp250.xml"/><Relationship Id="rId276" Type="http://schemas.openxmlformats.org/officeDocument/2006/relationships/ctrlProp" Target="../ctrlProps/ctrlProp271.xml"/><Relationship Id="rId40" Type="http://schemas.openxmlformats.org/officeDocument/2006/relationships/ctrlProp" Target="../ctrlProps/ctrlProp35.xml"/><Relationship Id="rId115" Type="http://schemas.openxmlformats.org/officeDocument/2006/relationships/ctrlProp" Target="../ctrlProps/ctrlProp110.xml"/><Relationship Id="rId136" Type="http://schemas.openxmlformats.org/officeDocument/2006/relationships/ctrlProp" Target="../ctrlProps/ctrlProp131.xml"/><Relationship Id="rId157" Type="http://schemas.openxmlformats.org/officeDocument/2006/relationships/ctrlProp" Target="../ctrlProps/ctrlProp152.xml"/><Relationship Id="rId178" Type="http://schemas.openxmlformats.org/officeDocument/2006/relationships/ctrlProp" Target="../ctrlProps/ctrlProp173.xml"/><Relationship Id="rId61" Type="http://schemas.openxmlformats.org/officeDocument/2006/relationships/ctrlProp" Target="../ctrlProps/ctrlProp56.xml"/><Relationship Id="rId82" Type="http://schemas.openxmlformats.org/officeDocument/2006/relationships/ctrlProp" Target="../ctrlProps/ctrlProp77.xml"/><Relationship Id="rId199" Type="http://schemas.openxmlformats.org/officeDocument/2006/relationships/ctrlProp" Target="../ctrlProps/ctrlProp194.xml"/><Relationship Id="rId203" Type="http://schemas.openxmlformats.org/officeDocument/2006/relationships/ctrlProp" Target="../ctrlProps/ctrlProp198.xml"/><Relationship Id="rId19" Type="http://schemas.openxmlformats.org/officeDocument/2006/relationships/ctrlProp" Target="../ctrlProps/ctrlProp14.xml"/><Relationship Id="rId224" Type="http://schemas.openxmlformats.org/officeDocument/2006/relationships/ctrlProp" Target="../ctrlProps/ctrlProp219.xml"/><Relationship Id="rId245" Type="http://schemas.openxmlformats.org/officeDocument/2006/relationships/ctrlProp" Target="../ctrlProps/ctrlProp240.xml"/><Relationship Id="rId266" Type="http://schemas.openxmlformats.org/officeDocument/2006/relationships/ctrlProp" Target="../ctrlProps/ctrlProp261.xml"/><Relationship Id="rId30" Type="http://schemas.openxmlformats.org/officeDocument/2006/relationships/ctrlProp" Target="../ctrlProps/ctrlProp25.xml"/><Relationship Id="rId105" Type="http://schemas.openxmlformats.org/officeDocument/2006/relationships/ctrlProp" Target="../ctrlProps/ctrlProp100.xml"/><Relationship Id="rId126" Type="http://schemas.openxmlformats.org/officeDocument/2006/relationships/ctrlProp" Target="../ctrlProps/ctrlProp121.xml"/><Relationship Id="rId147" Type="http://schemas.openxmlformats.org/officeDocument/2006/relationships/ctrlProp" Target="../ctrlProps/ctrlProp142.xml"/><Relationship Id="rId168" Type="http://schemas.openxmlformats.org/officeDocument/2006/relationships/ctrlProp" Target="../ctrlProps/ctrlProp163.xml"/><Relationship Id="rId51" Type="http://schemas.openxmlformats.org/officeDocument/2006/relationships/ctrlProp" Target="../ctrlProps/ctrlProp46.xml"/><Relationship Id="rId72" Type="http://schemas.openxmlformats.org/officeDocument/2006/relationships/ctrlProp" Target="../ctrlProps/ctrlProp67.xml"/><Relationship Id="rId93" Type="http://schemas.openxmlformats.org/officeDocument/2006/relationships/ctrlProp" Target="../ctrlProps/ctrlProp88.xml"/><Relationship Id="rId189" Type="http://schemas.openxmlformats.org/officeDocument/2006/relationships/ctrlProp" Target="../ctrlProps/ctrlProp184.xml"/><Relationship Id="rId3" Type="http://schemas.openxmlformats.org/officeDocument/2006/relationships/printerSettings" Target="../printerSettings/printerSettings2.bin"/><Relationship Id="rId214" Type="http://schemas.openxmlformats.org/officeDocument/2006/relationships/ctrlProp" Target="../ctrlProps/ctrlProp209.xml"/><Relationship Id="rId235" Type="http://schemas.openxmlformats.org/officeDocument/2006/relationships/ctrlProp" Target="../ctrlProps/ctrlProp230.xml"/><Relationship Id="rId256" Type="http://schemas.openxmlformats.org/officeDocument/2006/relationships/ctrlProp" Target="../ctrlProps/ctrlProp251.xml"/><Relationship Id="rId277" Type="http://schemas.openxmlformats.org/officeDocument/2006/relationships/ctrlProp" Target="../ctrlProps/ctrlProp272.xml"/><Relationship Id="rId116" Type="http://schemas.openxmlformats.org/officeDocument/2006/relationships/ctrlProp" Target="../ctrlProps/ctrlProp111.xml"/><Relationship Id="rId137" Type="http://schemas.openxmlformats.org/officeDocument/2006/relationships/ctrlProp" Target="../ctrlProps/ctrlProp132.xml"/><Relationship Id="rId158" Type="http://schemas.openxmlformats.org/officeDocument/2006/relationships/ctrlProp" Target="../ctrlProps/ctrlProp153.xml"/><Relationship Id="rId20" Type="http://schemas.openxmlformats.org/officeDocument/2006/relationships/ctrlProp" Target="../ctrlProps/ctrlProp15.xml"/><Relationship Id="rId41" Type="http://schemas.openxmlformats.org/officeDocument/2006/relationships/ctrlProp" Target="../ctrlProps/ctrlProp36.xml"/><Relationship Id="rId62" Type="http://schemas.openxmlformats.org/officeDocument/2006/relationships/ctrlProp" Target="../ctrlProps/ctrlProp57.xml"/><Relationship Id="rId83" Type="http://schemas.openxmlformats.org/officeDocument/2006/relationships/ctrlProp" Target="../ctrlProps/ctrlProp78.xml"/><Relationship Id="rId179" Type="http://schemas.openxmlformats.org/officeDocument/2006/relationships/ctrlProp" Target="../ctrlProps/ctrlProp174.xml"/><Relationship Id="rId190" Type="http://schemas.openxmlformats.org/officeDocument/2006/relationships/ctrlProp" Target="../ctrlProps/ctrlProp185.xml"/><Relationship Id="rId204" Type="http://schemas.openxmlformats.org/officeDocument/2006/relationships/ctrlProp" Target="../ctrlProps/ctrlProp199.xml"/><Relationship Id="rId225" Type="http://schemas.openxmlformats.org/officeDocument/2006/relationships/ctrlProp" Target="../ctrlProps/ctrlProp220.xml"/><Relationship Id="rId246" Type="http://schemas.openxmlformats.org/officeDocument/2006/relationships/ctrlProp" Target="../ctrlProps/ctrlProp241.xml"/><Relationship Id="rId267" Type="http://schemas.openxmlformats.org/officeDocument/2006/relationships/ctrlProp" Target="../ctrlProps/ctrlProp262.xml"/><Relationship Id="rId106" Type="http://schemas.openxmlformats.org/officeDocument/2006/relationships/ctrlProp" Target="../ctrlProps/ctrlProp101.xml"/><Relationship Id="rId127" Type="http://schemas.openxmlformats.org/officeDocument/2006/relationships/ctrlProp" Target="../ctrlProps/ctrlProp122.xml"/><Relationship Id="rId10" Type="http://schemas.openxmlformats.org/officeDocument/2006/relationships/ctrlProp" Target="../ctrlProps/ctrlProp5.xml"/><Relationship Id="rId31" Type="http://schemas.openxmlformats.org/officeDocument/2006/relationships/ctrlProp" Target="../ctrlProps/ctrlProp26.xml"/><Relationship Id="rId52" Type="http://schemas.openxmlformats.org/officeDocument/2006/relationships/ctrlProp" Target="../ctrlProps/ctrlProp47.xml"/><Relationship Id="rId73" Type="http://schemas.openxmlformats.org/officeDocument/2006/relationships/ctrlProp" Target="../ctrlProps/ctrlProp68.xml"/><Relationship Id="rId94" Type="http://schemas.openxmlformats.org/officeDocument/2006/relationships/ctrlProp" Target="../ctrlProps/ctrlProp89.xml"/><Relationship Id="rId148" Type="http://schemas.openxmlformats.org/officeDocument/2006/relationships/ctrlProp" Target="../ctrlProps/ctrlProp143.xml"/><Relationship Id="rId169" Type="http://schemas.openxmlformats.org/officeDocument/2006/relationships/ctrlProp" Target="../ctrlProps/ctrlProp164.xml"/><Relationship Id="rId4" Type="http://schemas.openxmlformats.org/officeDocument/2006/relationships/drawing" Target="../drawings/drawing2.xml"/><Relationship Id="rId180" Type="http://schemas.openxmlformats.org/officeDocument/2006/relationships/ctrlProp" Target="../ctrlProps/ctrlProp175.xml"/><Relationship Id="rId215" Type="http://schemas.openxmlformats.org/officeDocument/2006/relationships/ctrlProp" Target="../ctrlProps/ctrlProp210.xml"/><Relationship Id="rId236" Type="http://schemas.openxmlformats.org/officeDocument/2006/relationships/ctrlProp" Target="../ctrlProps/ctrlProp231.xml"/><Relationship Id="rId257" Type="http://schemas.openxmlformats.org/officeDocument/2006/relationships/ctrlProp" Target="../ctrlProps/ctrlProp252.xml"/><Relationship Id="rId278" Type="http://schemas.openxmlformats.org/officeDocument/2006/relationships/ctrlProp" Target="../ctrlProps/ctrlProp273.xml"/><Relationship Id="rId42" Type="http://schemas.openxmlformats.org/officeDocument/2006/relationships/ctrlProp" Target="../ctrlProps/ctrlProp37.xml"/><Relationship Id="rId84" Type="http://schemas.openxmlformats.org/officeDocument/2006/relationships/ctrlProp" Target="../ctrlProps/ctrlProp79.xml"/><Relationship Id="rId138" Type="http://schemas.openxmlformats.org/officeDocument/2006/relationships/ctrlProp" Target="../ctrlProps/ctrlProp133.xml"/><Relationship Id="rId191" Type="http://schemas.openxmlformats.org/officeDocument/2006/relationships/ctrlProp" Target="../ctrlProps/ctrlProp186.xml"/><Relationship Id="rId205" Type="http://schemas.openxmlformats.org/officeDocument/2006/relationships/ctrlProp" Target="../ctrlProps/ctrlProp200.xml"/><Relationship Id="rId247" Type="http://schemas.openxmlformats.org/officeDocument/2006/relationships/ctrlProp" Target="../ctrlProps/ctrlProp242.xml"/><Relationship Id="rId107" Type="http://schemas.openxmlformats.org/officeDocument/2006/relationships/ctrlProp" Target="../ctrlProps/ctrlProp102.xml"/><Relationship Id="rId11" Type="http://schemas.openxmlformats.org/officeDocument/2006/relationships/ctrlProp" Target="../ctrlProps/ctrlProp6.xml"/><Relationship Id="rId53" Type="http://schemas.openxmlformats.org/officeDocument/2006/relationships/ctrlProp" Target="../ctrlProps/ctrlProp48.xml"/><Relationship Id="rId149" Type="http://schemas.openxmlformats.org/officeDocument/2006/relationships/ctrlProp" Target="../ctrlProps/ctrlProp144.xml"/><Relationship Id="rId95" Type="http://schemas.openxmlformats.org/officeDocument/2006/relationships/ctrlProp" Target="../ctrlProps/ctrlProp90.xml"/><Relationship Id="rId160" Type="http://schemas.openxmlformats.org/officeDocument/2006/relationships/ctrlProp" Target="../ctrlProps/ctrlProp155.xml"/><Relationship Id="rId216" Type="http://schemas.openxmlformats.org/officeDocument/2006/relationships/ctrlProp" Target="../ctrlProps/ctrlProp211.xml"/><Relationship Id="rId258" Type="http://schemas.openxmlformats.org/officeDocument/2006/relationships/ctrlProp" Target="../ctrlProps/ctrlProp253.xml"/></Relationships>
</file>

<file path=xl/worksheets/_rels/sheet3.xml.rels><?xml version="1.0" encoding="UTF-8" standalone="yes"?>
<Relationships xmlns="http://schemas.openxmlformats.org/package/2006/relationships"><Relationship Id="rId26" Type="http://schemas.openxmlformats.org/officeDocument/2006/relationships/ctrlProp" Target="../ctrlProps/ctrlProp300.xml"/><Relationship Id="rId21" Type="http://schemas.openxmlformats.org/officeDocument/2006/relationships/ctrlProp" Target="../ctrlProps/ctrlProp295.xml"/><Relationship Id="rId42" Type="http://schemas.openxmlformats.org/officeDocument/2006/relationships/ctrlProp" Target="../ctrlProps/ctrlProp316.xml"/><Relationship Id="rId47" Type="http://schemas.openxmlformats.org/officeDocument/2006/relationships/ctrlProp" Target="../ctrlProps/ctrlProp321.xml"/><Relationship Id="rId63" Type="http://schemas.openxmlformats.org/officeDocument/2006/relationships/ctrlProp" Target="../ctrlProps/ctrlProp337.xml"/><Relationship Id="rId68" Type="http://schemas.openxmlformats.org/officeDocument/2006/relationships/ctrlProp" Target="../ctrlProps/ctrlProp342.xml"/><Relationship Id="rId7" Type="http://schemas.openxmlformats.org/officeDocument/2006/relationships/ctrlProp" Target="../ctrlProps/ctrlProp281.xml"/><Relationship Id="rId2" Type="http://schemas.openxmlformats.org/officeDocument/2006/relationships/printerSettings" Target="../printerSettings/printerSettings3.bin"/><Relationship Id="rId16" Type="http://schemas.openxmlformats.org/officeDocument/2006/relationships/ctrlProp" Target="../ctrlProps/ctrlProp290.xml"/><Relationship Id="rId29" Type="http://schemas.openxmlformats.org/officeDocument/2006/relationships/ctrlProp" Target="../ctrlProps/ctrlProp303.xml"/><Relationship Id="rId11" Type="http://schemas.openxmlformats.org/officeDocument/2006/relationships/ctrlProp" Target="../ctrlProps/ctrlProp285.xml"/><Relationship Id="rId24" Type="http://schemas.openxmlformats.org/officeDocument/2006/relationships/ctrlProp" Target="../ctrlProps/ctrlProp298.xml"/><Relationship Id="rId32" Type="http://schemas.openxmlformats.org/officeDocument/2006/relationships/ctrlProp" Target="../ctrlProps/ctrlProp306.xml"/><Relationship Id="rId37" Type="http://schemas.openxmlformats.org/officeDocument/2006/relationships/ctrlProp" Target="../ctrlProps/ctrlProp311.xml"/><Relationship Id="rId40" Type="http://schemas.openxmlformats.org/officeDocument/2006/relationships/ctrlProp" Target="../ctrlProps/ctrlProp314.xml"/><Relationship Id="rId45" Type="http://schemas.openxmlformats.org/officeDocument/2006/relationships/ctrlProp" Target="../ctrlProps/ctrlProp319.xml"/><Relationship Id="rId53" Type="http://schemas.openxmlformats.org/officeDocument/2006/relationships/ctrlProp" Target="../ctrlProps/ctrlProp327.xml"/><Relationship Id="rId58" Type="http://schemas.openxmlformats.org/officeDocument/2006/relationships/ctrlProp" Target="../ctrlProps/ctrlProp332.xml"/><Relationship Id="rId66" Type="http://schemas.openxmlformats.org/officeDocument/2006/relationships/ctrlProp" Target="../ctrlProps/ctrlProp340.xml"/><Relationship Id="rId5" Type="http://schemas.openxmlformats.org/officeDocument/2006/relationships/ctrlProp" Target="../ctrlProps/ctrlProp279.xml"/><Relationship Id="rId61" Type="http://schemas.openxmlformats.org/officeDocument/2006/relationships/ctrlProp" Target="../ctrlProps/ctrlProp335.xml"/><Relationship Id="rId19" Type="http://schemas.openxmlformats.org/officeDocument/2006/relationships/ctrlProp" Target="../ctrlProps/ctrlProp293.xml"/><Relationship Id="rId14" Type="http://schemas.openxmlformats.org/officeDocument/2006/relationships/ctrlProp" Target="../ctrlProps/ctrlProp288.xml"/><Relationship Id="rId22" Type="http://schemas.openxmlformats.org/officeDocument/2006/relationships/ctrlProp" Target="../ctrlProps/ctrlProp296.xml"/><Relationship Id="rId27" Type="http://schemas.openxmlformats.org/officeDocument/2006/relationships/ctrlProp" Target="../ctrlProps/ctrlProp301.xml"/><Relationship Id="rId30" Type="http://schemas.openxmlformats.org/officeDocument/2006/relationships/ctrlProp" Target="../ctrlProps/ctrlProp304.xml"/><Relationship Id="rId35" Type="http://schemas.openxmlformats.org/officeDocument/2006/relationships/ctrlProp" Target="../ctrlProps/ctrlProp309.xml"/><Relationship Id="rId43" Type="http://schemas.openxmlformats.org/officeDocument/2006/relationships/ctrlProp" Target="../ctrlProps/ctrlProp317.xml"/><Relationship Id="rId48" Type="http://schemas.openxmlformats.org/officeDocument/2006/relationships/ctrlProp" Target="../ctrlProps/ctrlProp322.xml"/><Relationship Id="rId56" Type="http://schemas.openxmlformats.org/officeDocument/2006/relationships/ctrlProp" Target="../ctrlProps/ctrlProp330.xml"/><Relationship Id="rId64" Type="http://schemas.openxmlformats.org/officeDocument/2006/relationships/ctrlProp" Target="../ctrlProps/ctrlProp338.xml"/><Relationship Id="rId69" Type="http://schemas.openxmlformats.org/officeDocument/2006/relationships/ctrlProp" Target="../ctrlProps/ctrlProp343.xml"/><Relationship Id="rId8" Type="http://schemas.openxmlformats.org/officeDocument/2006/relationships/ctrlProp" Target="../ctrlProps/ctrlProp282.xml"/><Relationship Id="rId51" Type="http://schemas.openxmlformats.org/officeDocument/2006/relationships/ctrlProp" Target="../ctrlProps/ctrlProp325.xml"/><Relationship Id="rId3" Type="http://schemas.openxmlformats.org/officeDocument/2006/relationships/drawing" Target="../drawings/drawing3.xml"/><Relationship Id="rId12" Type="http://schemas.openxmlformats.org/officeDocument/2006/relationships/ctrlProp" Target="../ctrlProps/ctrlProp286.xml"/><Relationship Id="rId17" Type="http://schemas.openxmlformats.org/officeDocument/2006/relationships/ctrlProp" Target="../ctrlProps/ctrlProp291.xml"/><Relationship Id="rId25" Type="http://schemas.openxmlformats.org/officeDocument/2006/relationships/ctrlProp" Target="../ctrlProps/ctrlProp299.xml"/><Relationship Id="rId33" Type="http://schemas.openxmlformats.org/officeDocument/2006/relationships/ctrlProp" Target="../ctrlProps/ctrlProp307.xml"/><Relationship Id="rId38" Type="http://schemas.openxmlformats.org/officeDocument/2006/relationships/ctrlProp" Target="../ctrlProps/ctrlProp312.xml"/><Relationship Id="rId46" Type="http://schemas.openxmlformats.org/officeDocument/2006/relationships/ctrlProp" Target="../ctrlProps/ctrlProp320.xml"/><Relationship Id="rId59" Type="http://schemas.openxmlformats.org/officeDocument/2006/relationships/ctrlProp" Target="../ctrlProps/ctrlProp333.xml"/><Relationship Id="rId67" Type="http://schemas.openxmlformats.org/officeDocument/2006/relationships/ctrlProp" Target="../ctrlProps/ctrlProp341.xml"/><Relationship Id="rId20" Type="http://schemas.openxmlformats.org/officeDocument/2006/relationships/ctrlProp" Target="../ctrlProps/ctrlProp294.xml"/><Relationship Id="rId41" Type="http://schemas.openxmlformats.org/officeDocument/2006/relationships/ctrlProp" Target="../ctrlProps/ctrlProp315.xml"/><Relationship Id="rId54" Type="http://schemas.openxmlformats.org/officeDocument/2006/relationships/ctrlProp" Target="../ctrlProps/ctrlProp328.xml"/><Relationship Id="rId62" Type="http://schemas.openxmlformats.org/officeDocument/2006/relationships/ctrlProp" Target="../ctrlProps/ctrlProp336.xml"/><Relationship Id="rId70" Type="http://schemas.openxmlformats.org/officeDocument/2006/relationships/comments" Target="../comments1.xml"/><Relationship Id="rId1" Type="http://schemas.openxmlformats.org/officeDocument/2006/relationships/hyperlink" Target="mailto:efficaciteenergetique@energir.com" TargetMode="External"/><Relationship Id="rId6" Type="http://schemas.openxmlformats.org/officeDocument/2006/relationships/ctrlProp" Target="../ctrlProps/ctrlProp280.xml"/><Relationship Id="rId15" Type="http://schemas.openxmlformats.org/officeDocument/2006/relationships/ctrlProp" Target="../ctrlProps/ctrlProp289.xml"/><Relationship Id="rId23" Type="http://schemas.openxmlformats.org/officeDocument/2006/relationships/ctrlProp" Target="../ctrlProps/ctrlProp297.xml"/><Relationship Id="rId28" Type="http://schemas.openxmlformats.org/officeDocument/2006/relationships/ctrlProp" Target="../ctrlProps/ctrlProp302.xml"/><Relationship Id="rId36" Type="http://schemas.openxmlformats.org/officeDocument/2006/relationships/ctrlProp" Target="../ctrlProps/ctrlProp310.xml"/><Relationship Id="rId49" Type="http://schemas.openxmlformats.org/officeDocument/2006/relationships/ctrlProp" Target="../ctrlProps/ctrlProp323.xml"/><Relationship Id="rId57" Type="http://schemas.openxmlformats.org/officeDocument/2006/relationships/ctrlProp" Target="../ctrlProps/ctrlProp331.xml"/><Relationship Id="rId10" Type="http://schemas.openxmlformats.org/officeDocument/2006/relationships/ctrlProp" Target="../ctrlProps/ctrlProp284.xml"/><Relationship Id="rId31" Type="http://schemas.openxmlformats.org/officeDocument/2006/relationships/ctrlProp" Target="../ctrlProps/ctrlProp305.xml"/><Relationship Id="rId44" Type="http://schemas.openxmlformats.org/officeDocument/2006/relationships/ctrlProp" Target="../ctrlProps/ctrlProp318.xml"/><Relationship Id="rId52" Type="http://schemas.openxmlformats.org/officeDocument/2006/relationships/ctrlProp" Target="../ctrlProps/ctrlProp326.xml"/><Relationship Id="rId60" Type="http://schemas.openxmlformats.org/officeDocument/2006/relationships/ctrlProp" Target="../ctrlProps/ctrlProp334.xml"/><Relationship Id="rId65" Type="http://schemas.openxmlformats.org/officeDocument/2006/relationships/ctrlProp" Target="../ctrlProps/ctrlProp339.xml"/><Relationship Id="rId4" Type="http://schemas.openxmlformats.org/officeDocument/2006/relationships/vmlDrawing" Target="../drawings/vmlDrawing2.vml"/><Relationship Id="rId9" Type="http://schemas.openxmlformats.org/officeDocument/2006/relationships/ctrlProp" Target="../ctrlProps/ctrlProp283.xml"/><Relationship Id="rId13" Type="http://schemas.openxmlformats.org/officeDocument/2006/relationships/ctrlProp" Target="../ctrlProps/ctrlProp287.xml"/><Relationship Id="rId18" Type="http://schemas.openxmlformats.org/officeDocument/2006/relationships/ctrlProp" Target="../ctrlProps/ctrlProp292.xml"/><Relationship Id="rId39" Type="http://schemas.openxmlformats.org/officeDocument/2006/relationships/ctrlProp" Target="../ctrlProps/ctrlProp313.xml"/><Relationship Id="rId34" Type="http://schemas.openxmlformats.org/officeDocument/2006/relationships/ctrlProp" Target="../ctrlProps/ctrlProp308.xml"/><Relationship Id="rId50" Type="http://schemas.openxmlformats.org/officeDocument/2006/relationships/ctrlProp" Target="../ctrlProps/ctrlProp324.xml"/><Relationship Id="rId55" Type="http://schemas.openxmlformats.org/officeDocument/2006/relationships/ctrlProp" Target="../ctrlProps/ctrlProp329.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energyefficiency@energir.com" TargetMode="External"/><Relationship Id="rId1" Type="http://schemas.openxmlformats.org/officeDocument/2006/relationships/hyperlink" Target="mailto:efficaciteenergetique@energir.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energyefficiency@energir.com" TargetMode="External"/><Relationship Id="rId1" Type="http://schemas.openxmlformats.org/officeDocument/2006/relationships/hyperlink" Target="mailto:efficaciteenergetique@energir.com" TargetMode="Externa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348.xml"/><Relationship Id="rId13" Type="http://schemas.openxmlformats.org/officeDocument/2006/relationships/ctrlProp" Target="../ctrlProps/ctrlProp353.xml"/><Relationship Id="rId18" Type="http://schemas.openxmlformats.org/officeDocument/2006/relationships/ctrlProp" Target="../ctrlProps/ctrlProp358.xml"/><Relationship Id="rId3" Type="http://schemas.openxmlformats.org/officeDocument/2006/relationships/vmlDrawing" Target="../drawings/vmlDrawing3.vml"/><Relationship Id="rId7" Type="http://schemas.openxmlformats.org/officeDocument/2006/relationships/ctrlProp" Target="../ctrlProps/ctrlProp347.xml"/><Relationship Id="rId12" Type="http://schemas.openxmlformats.org/officeDocument/2006/relationships/ctrlProp" Target="../ctrlProps/ctrlProp352.xml"/><Relationship Id="rId17" Type="http://schemas.openxmlformats.org/officeDocument/2006/relationships/ctrlProp" Target="../ctrlProps/ctrlProp357.xml"/><Relationship Id="rId2" Type="http://schemas.openxmlformats.org/officeDocument/2006/relationships/drawing" Target="../drawings/drawing6.xml"/><Relationship Id="rId16" Type="http://schemas.openxmlformats.org/officeDocument/2006/relationships/ctrlProp" Target="../ctrlProps/ctrlProp356.xml"/><Relationship Id="rId1" Type="http://schemas.openxmlformats.org/officeDocument/2006/relationships/hyperlink" Target="mailto:efficaciteenergetique@energir.com" TargetMode="External"/><Relationship Id="rId6" Type="http://schemas.openxmlformats.org/officeDocument/2006/relationships/ctrlProp" Target="../ctrlProps/ctrlProp346.xml"/><Relationship Id="rId11" Type="http://schemas.openxmlformats.org/officeDocument/2006/relationships/ctrlProp" Target="../ctrlProps/ctrlProp351.xml"/><Relationship Id="rId5" Type="http://schemas.openxmlformats.org/officeDocument/2006/relationships/ctrlProp" Target="../ctrlProps/ctrlProp345.xml"/><Relationship Id="rId15" Type="http://schemas.openxmlformats.org/officeDocument/2006/relationships/ctrlProp" Target="../ctrlProps/ctrlProp355.xml"/><Relationship Id="rId10" Type="http://schemas.openxmlformats.org/officeDocument/2006/relationships/ctrlProp" Target="../ctrlProps/ctrlProp350.xml"/><Relationship Id="rId19" Type="http://schemas.openxmlformats.org/officeDocument/2006/relationships/ctrlProp" Target="../ctrlProps/ctrlProp359.xml"/><Relationship Id="rId4" Type="http://schemas.openxmlformats.org/officeDocument/2006/relationships/ctrlProp" Target="../ctrlProps/ctrlProp344.xml"/><Relationship Id="rId9" Type="http://schemas.openxmlformats.org/officeDocument/2006/relationships/ctrlProp" Target="../ctrlProps/ctrlProp349.xml"/><Relationship Id="rId14" Type="http://schemas.openxmlformats.org/officeDocument/2006/relationships/ctrlProp" Target="../ctrlProps/ctrlProp354.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hyperlink" Target="mailto:energyefficiency@energir.com" TargetMode="External"/><Relationship Id="rId1" Type="http://schemas.openxmlformats.org/officeDocument/2006/relationships/hyperlink" Target="mailto:efficaciteenergetique@energir.com" TargetMode="Externa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67E30-6776-483E-9430-477F04501797}">
  <sheetPr codeName="Feuil19"/>
  <dimension ref="B1:T57"/>
  <sheetViews>
    <sheetView showGridLines="0" tabSelected="1" zoomScaleNormal="100" workbookViewId="0">
      <selection activeCell="B8" sqref="B8:Q8"/>
    </sheetView>
  </sheetViews>
  <sheetFormatPr baseColWidth="10" defaultColWidth="10.59765625" defaultRowHeight="13.8"/>
  <cols>
    <col min="1" max="4" width="3.59765625" customWidth="1"/>
    <col min="5" max="17" width="10.59765625" customWidth="1"/>
  </cols>
  <sheetData>
    <row r="1" spans="2:20" ht="13.5" customHeight="1">
      <c r="B1" s="73"/>
      <c r="C1" s="73"/>
      <c r="D1" s="73"/>
      <c r="E1" s="73"/>
      <c r="F1" s="73"/>
      <c r="G1" s="73"/>
      <c r="H1" s="73"/>
      <c r="I1" s="73"/>
      <c r="J1" s="73"/>
      <c r="K1" s="73"/>
      <c r="L1" s="73"/>
      <c r="M1" s="73"/>
      <c r="N1" s="73"/>
      <c r="O1" s="73"/>
    </row>
    <row r="2" spans="2:20" ht="24.6">
      <c r="B2" s="74" t="s">
        <v>0</v>
      </c>
      <c r="C2" s="73"/>
      <c r="D2" s="73"/>
      <c r="F2" s="73"/>
      <c r="G2" s="75"/>
      <c r="H2" s="75"/>
      <c r="I2" s="75"/>
      <c r="J2" s="75"/>
      <c r="K2" s="75"/>
      <c r="L2" s="75"/>
      <c r="M2" s="75"/>
      <c r="N2" s="75"/>
      <c r="O2" s="75"/>
      <c r="P2" s="59"/>
      <c r="Q2" s="59"/>
    </row>
    <row r="3" spans="2:20" ht="17.399999999999999">
      <c r="B3" s="76" t="s">
        <v>1</v>
      </c>
      <c r="C3" s="73"/>
      <c r="D3" s="73"/>
      <c r="F3" s="73"/>
      <c r="G3" s="73"/>
      <c r="H3" s="77"/>
      <c r="I3" s="77"/>
      <c r="J3" s="78"/>
      <c r="K3" s="78"/>
      <c r="L3" s="78"/>
      <c r="M3" s="78"/>
      <c r="N3" s="78"/>
      <c r="O3" s="78"/>
    </row>
    <row r="4" spans="2:20" ht="24.6">
      <c r="B4" s="73"/>
      <c r="C4" s="73"/>
      <c r="D4" s="73"/>
      <c r="E4" s="73"/>
      <c r="F4" s="79"/>
      <c r="G4" s="73"/>
      <c r="H4" s="77"/>
      <c r="I4" s="77"/>
      <c r="J4" s="78"/>
      <c r="K4" s="78"/>
      <c r="L4" s="78"/>
      <c r="M4" s="78"/>
      <c r="N4" s="78"/>
      <c r="O4" s="78"/>
    </row>
    <row r="5" spans="2:20">
      <c r="B5" s="73"/>
      <c r="C5" s="73"/>
      <c r="D5" s="73"/>
      <c r="E5" s="73"/>
      <c r="F5" s="73"/>
      <c r="G5" s="73"/>
      <c r="H5" s="73"/>
      <c r="I5" s="73"/>
      <c r="J5" s="73"/>
      <c r="K5" s="73"/>
      <c r="L5" s="73"/>
      <c r="N5" s="73"/>
      <c r="O5" s="73"/>
    </row>
    <row r="6" spans="2:20" ht="14.1" customHeight="1">
      <c r="B6" s="106" t="s">
        <v>2</v>
      </c>
      <c r="C6" s="73"/>
      <c r="D6" s="73"/>
      <c r="F6" s="105"/>
      <c r="G6" s="105"/>
      <c r="H6" s="105"/>
      <c r="I6" s="105"/>
      <c r="J6" s="105"/>
      <c r="K6" s="105"/>
      <c r="L6" s="105"/>
      <c r="M6" s="105"/>
      <c r="N6" s="73"/>
      <c r="O6" s="73"/>
    </row>
    <row r="7" spans="2:20" ht="14.1" customHeight="1">
      <c r="B7" s="106" t="s">
        <v>3</v>
      </c>
      <c r="C7" s="73"/>
      <c r="D7" s="73"/>
      <c r="F7" s="105"/>
      <c r="G7" s="105"/>
      <c r="H7" s="105"/>
      <c r="I7" s="105"/>
      <c r="J7" s="105"/>
      <c r="K7" s="105"/>
      <c r="L7" s="105"/>
      <c r="M7" s="106"/>
      <c r="N7" s="73"/>
      <c r="O7" s="73"/>
      <c r="T7" t="s">
        <v>4</v>
      </c>
    </row>
    <row r="8" spans="2:20">
      <c r="B8" s="525" t="s">
        <v>367</v>
      </c>
      <c r="C8" s="525"/>
      <c r="D8" s="525"/>
      <c r="E8" s="525"/>
      <c r="F8" s="525"/>
      <c r="G8" s="525"/>
      <c r="H8" s="525"/>
      <c r="I8" s="525"/>
      <c r="J8" s="525"/>
      <c r="K8" s="525"/>
      <c r="L8" s="526"/>
      <c r="M8" s="526"/>
      <c r="N8" s="526"/>
      <c r="O8" s="526"/>
      <c r="P8" s="526"/>
      <c r="Q8" s="526"/>
    </row>
    <row r="9" spans="2:20">
      <c r="B9" s="90"/>
      <c r="C9" s="73"/>
      <c r="E9" s="73"/>
      <c r="F9" s="73"/>
      <c r="G9" s="73"/>
      <c r="H9" s="73"/>
      <c r="I9" s="73"/>
      <c r="J9" s="73"/>
      <c r="K9" s="73"/>
      <c r="L9" s="73"/>
      <c r="M9" s="146"/>
      <c r="N9" s="73"/>
      <c r="O9" s="73"/>
    </row>
    <row r="10" spans="2:20">
      <c r="B10" s="90"/>
      <c r="C10" s="73"/>
      <c r="E10" s="73"/>
      <c r="F10" s="73"/>
      <c r="G10" s="73"/>
      <c r="H10" s="73"/>
      <c r="I10" s="73"/>
      <c r="J10" s="73"/>
      <c r="K10" s="73"/>
      <c r="L10" s="73"/>
      <c r="M10" s="73"/>
      <c r="N10" s="73"/>
      <c r="O10" s="73"/>
    </row>
    <row r="11" spans="2:20" ht="6.6" customHeight="1">
      <c r="B11" s="90"/>
      <c r="C11" s="73"/>
      <c r="E11" s="73"/>
      <c r="F11" s="73"/>
      <c r="G11" s="73"/>
      <c r="H11" s="73"/>
      <c r="I11" s="73"/>
      <c r="J11" s="73"/>
      <c r="K11" s="73"/>
      <c r="L11" s="73"/>
      <c r="M11" s="73"/>
      <c r="N11" s="73"/>
      <c r="O11" s="73"/>
    </row>
    <row r="12" spans="2:20">
      <c r="B12" s="73"/>
      <c r="C12" s="73"/>
      <c r="D12" s="73"/>
      <c r="E12" s="91"/>
      <c r="H12" s="73"/>
      <c r="I12" s="61"/>
      <c r="J12" s="73"/>
      <c r="K12" s="73"/>
      <c r="L12" s="73"/>
      <c r="M12" s="73"/>
      <c r="N12" s="73"/>
      <c r="O12" s="73"/>
    </row>
    <row r="13" spans="2:20" ht="6.6" customHeight="1">
      <c r="B13" s="73"/>
      <c r="C13" s="73"/>
      <c r="D13" s="73"/>
      <c r="E13" s="91"/>
      <c r="H13" s="73"/>
      <c r="I13" s="61"/>
      <c r="J13" s="73"/>
      <c r="K13" s="73"/>
      <c r="L13" s="73"/>
      <c r="M13" s="73"/>
      <c r="N13" s="73"/>
      <c r="O13" s="73"/>
    </row>
    <row r="14" spans="2:20">
      <c r="B14" s="73"/>
      <c r="C14" s="73"/>
      <c r="D14" s="73"/>
      <c r="E14" s="73"/>
      <c r="F14" s="73"/>
      <c r="G14" s="73"/>
      <c r="H14" s="73"/>
      <c r="I14" s="73"/>
      <c r="J14" s="73"/>
      <c r="K14" s="73"/>
      <c r="L14" s="73"/>
      <c r="M14" s="73"/>
      <c r="N14" s="73"/>
      <c r="O14" s="73"/>
    </row>
    <row r="15" spans="2:20">
      <c r="B15" s="73"/>
      <c r="C15" s="73"/>
      <c r="D15" s="73"/>
      <c r="E15" s="73"/>
      <c r="F15" s="73"/>
      <c r="G15" s="73"/>
      <c r="H15" s="73"/>
      <c r="I15" s="73"/>
      <c r="J15" s="73"/>
      <c r="K15" s="73"/>
      <c r="L15" s="73"/>
      <c r="M15" s="106"/>
      <c r="N15" s="73"/>
      <c r="O15" s="73"/>
    </row>
    <row r="16" spans="2:20">
      <c r="B16" s="73"/>
      <c r="C16" s="73"/>
      <c r="D16" s="73"/>
      <c r="E16" s="73"/>
      <c r="F16" s="73"/>
      <c r="G16" s="73"/>
      <c r="H16" s="73"/>
      <c r="I16" s="73"/>
      <c r="J16" s="73"/>
      <c r="K16" s="73"/>
      <c r="L16" s="73"/>
    </row>
    <row r="17" spans="2:15">
      <c r="B17" s="73"/>
      <c r="C17" s="73"/>
      <c r="D17" s="73"/>
      <c r="E17" s="73"/>
      <c r="F17" s="73"/>
      <c r="G17" s="73"/>
      <c r="H17" s="73"/>
      <c r="I17" s="73"/>
      <c r="J17" s="73"/>
      <c r="K17" s="73"/>
      <c r="L17" s="73"/>
      <c r="M17" s="106"/>
      <c r="N17" s="73"/>
      <c r="O17" s="73"/>
    </row>
    <row r="18" spans="2:15">
      <c r="B18" s="73"/>
      <c r="C18" s="73"/>
      <c r="D18" s="73"/>
      <c r="E18" s="73"/>
      <c r="F18" s="73"/>
      <c r="G18" s="73"/>
      <c r="H18" s="73"/>
      <c r="I18" s="73"/>
      <c r="J18" s="73"/>
      <c r="K18" s="73"/>
      <c r="L18" s="73"/>
      <c r="M18" s="73"/>
      <c r="N18" s="73"/>
      <c r="O18" s="73"/>
    </row>
    <row r="19" spans="2:15" ht="14.1" customHeight="1">
      <c r="B19" s="73"/>
      <c r="C19" s="73"/>
      <c r="D19" s="73"/>
      <c r="E19" s="105"/>
      <c r="F19" s="105"/>
      <c r="G19" s="105"/>
      <c r="H19" s="105"/>
      <c r="I19" s="105"/>
      <c r="J19" s="105"/>
      <c r="K19" s="105"/>
      <c r="L19" s="105"/>
      <c r="M19" s="106"/>
      <c r="N19" s="73"/>
      <c r="O19" s="73"/>
    </row>
    <row r="20" spans="2:15">
      <c r="B20" s="73"/>
      <c r="C20" s="73"/>
      <c r="D20" s="73"/>
      <c r="E20" s="73"/>
      <c r="F20" s="73"/>
      <c r="G20" s="73"/>
      <c r="H20" s="73"/>
      <c r="I20" s="73"/>
      <c r="J20" s="73"/>
      <c r="K20" s="73"/>
      <c r="L20" s="73"/>
      <c r="M20" s="106"/>
      <c r="N20" s="73"/>
      <c r="O20" s="73"/>
    </row>
    <row r="21" spans="2:15">
      <c r="B21" s="73"/>
      <c r="C21" s="73"/>
      <c r="D21" s="73"/>
      <c r="E21" s="73"/>
      <c r="F21" s="73"/>
      <c r="G21" s="73"/>
      <c r="H21" s="73"/>
      <c r="I21" s="73"/>
      <c r="J21" s="73"/>
      <c r="K21" s="73"/>
      <c r="L21" s="73"/>
    </row>
    <row r="22" spans="2:15">
      <c r="B22" s="73"/>
      <c r="C22" s="73"/>
      <c r="D22" s="73"/>
      <c r="E22" s="73"/>
      <c r="F22" s="73"/>
      <c r="G22" s="73"/>
      <c r="H22" s="73"/>
      <c r="I22" s="73"/>
      <c r="J22" s="73"/>
      <c r="K22" s="73"/>
      <c r="L22" s="73"/>
      <c r="M22" s="73"/>
      <c r="N22" s="73"/>
      <c r="O22" s="73"/>
    </row>
    <row r="23" spans="2:15">
      <c r="B23" s="73"/>
      <c r="C23" s="73"/>
      <c r="D23" s="73"/>
      <c r="E23" s="73"/>
      <c r="F23" s="73"/>
      <c r="G23" s="73"/>
      <c r="H23" s="73"/>
      <c r="I23" s="73"/>
      <c r="J23" s="73"/>
      <c r="K23" s="73"/>
      <c r="L23" s="73"/>
      <c r="M23" s="73"/>
      <c r="N23" s="73"/>
      <c r="O23" s="73"/>
    </row>
    <row r="24" spans="2:15">
      <c r="B24" s="73"/>
      <c r="C24" s="73"/>
      <c r="D24" s="73"/>
      <c r="E24" s="73"/>
      <c r="F24" s="73"/>
      <c r="G24" s="73"/>
      <c r="H24" s="73"/>
      <c r="I24" s="73"/>
      <c r="J24" s="73"/>
      <c r="K24" s="73"/>
      <c r="L24" s="73"/>
      <c r="M24" s="106"/>
      <c r="N24" s="73"/>
      <c r="O24" s="73"/>
    </row>
    <row r="25" spans="2:15">
      <c r="B25" s="73"/>
      <c r="C25" s="73"/>
      <c r="D25" s="73"/>
      <c r="E25" s="73"/>
      <c r="F25" s="73"/>
      <c r="G25" s="73"/>
      <c r="H25" s="73"/>
      <c r="I25" s="73"/>
      <c r="J25" s="73"/>
      <c r="K25" s="73"/>
      <c r="L25" s="73"/>
    </row>
    <row r="26" spans="2:15">
      <c r="B26" s="73"/>
      <c r="C26" s="73"/>
      <c r="D26" s="73"/>
      <c r="E26" s="73"/>
      <c r="F26" s="73"/>
      <c r="G26" s="73"/>
      <c r="H26" s="73"/>
      <c r="I26" s="73"/>
      <c r="J26" s="73"/>
      <c r="K26" s="73"/>
      <c r="L26" s="73"/>
      <c r="M26" s="73"/>
      <c r="N26" s="73"/>
      <c r="O26" s="73"/>
    </row>
    <row r="27" spans="2:15">
      <c r="B27" s="73"/>
      <c r="C27" s="73"/>
      <c r="D27" s="73"/>
      <c r="E27" s="73"/>
      <c r="F27" s="73"/>
      <c r="G27" s="73"/>
      <c r="H27" s="73"/>
      <c r="I27" s="73"/>
      <c r="J27" s="73"/>
      <c r="K27" s="73"/>
      <c r="L27" s="73"/>
      <c r="O27" s="73"/>
    </row>
    <row r="28" spans="2:15">
      <c r="B28" s="73"/>
      <c r="C28" s="73"/>
      <c r="D28" s="73"/>
      <c r="E28" s="73"/>
      <c r="F28" s="73"/>
      <c r="G28" s="73"/>
      <c r="H28" s="73"/>
      <c r="I28" s="73"/>
      <c r="J28" s="73"/>
      <c r="K28" s="73"/>
      <c r="L28" s="73"/>
      <c r="M28" s="73"/>
      <c r="N28" s="73"/>
      <c r="O28" s="73"/>
    </row>
    <row r="29" spans="2:15">
      <c r="B29" s="73"/>
      <c r="C29" s="73"/>
      <c r="D29" s="73"/>
      <c r="E29" s="73"/>
      <c r="F29" s="73"/>
      <c r="G29" s="73"/>
      <c r="H29" s="73"/>
      <c r="I29" s="73"/>
      <c r="J29" s="73"/>
      <c r="K29" s="73"/>
      <c r="L29" s="73"/>
      <c r="M29" s="106"/>
      <c r="N29" s="73"/>
      <c r="O29" s="73"/>
    </row>
    <row r="30" spans="2:15">
      <c r="B30" s="73"/>
      <c r="C30" s="73"/>
      <c r="D30" s="73"/>
      <c r="E30" s="73"/>
      <c r="F30" s="73"/>
      <c r="G30" s="73"/>
      <c r="H30" s="73"/>
      <c r="I30" s="73"/>
      <c r="J30" s="73"/>
      <c r="K30" s="73"/>
      <c r="L30" s="73"/>
    </row>
    <row r="31" spans="2:15">
      <c r="B31" s="73"/>
      <c r="C31" s="73"/>
      <c r="D31" s="73"/>
      <c r="E31" s="73"/>
      <c r="F31" s="73"/>
      <c r="G31" s="73"/>
      <c r="H31" s="73"/>
      <c r="I31" s="73"/>
      <c r="J31" s="73"/>
      <c r="K31" s="73"/>
      <c r="L31" s="73"/>
      <c r="M31" s="73"/>
      <c r="N31" s="73"/>
      <c r="O31" s="73"/>
    </row>
    <row r="32" spans="2:15">
      <c r="B32" s="73"/>
      <c r="C32" s="73"/>
      <c r="D32" s="73"/>
      <c r="E32" s="73"/>
      <c r="F32" s="73"/>
      <c r="G32" s="73"/>
      <c r="H32" s="73"/>
      <c r="I32" s="73"/>
      <c r="J32" s="73"/>
      <c r="K32" s="73"/>
      <c r="L32" s="73"/>
      <c r="O32" s="73"/>
    </row>
    <row r="33" spans="2:17">
      <c r="B33" s="73"/>
      <c r="C33" s="73"/>
      <c r="D33" s="73"/>
      <c r="E33" s="73"/>
      <c r="F33" s="73"/>
      <c r="G33" s="73"/>
      <c r="H33" s="73"/>
      <c r="I33" s="73"/>
      <c r="J33" s="73"/>
      <c r="K33" s="73"/>
      <c r="L33" s="73"/>
      <c r="M33" s="73"/>
      <c r="N33" s="73"/>
      <c r="O33" s="73"/>
    </row>
    <row r="34" spans="2:17">
      <c r="B34" s="73"/>
      <c r="C34" s="73"/>
      <c r="D34" s="73"/>
      <c r="E34" s="73"/>
      <c r="F34" s="73"/>
      <c r="G34" s="73"/>
      <c r="H34" s="73"/>
      <c r="I34" s="73"/>
      <c r="J34" s="73"/>
      <c r="K34" s="73"/>
      <c r="L34" s="73"/>
      <c r="M34" s="106"/>
      <c r="N34" s="73"/>
      <c r="O34" s="73"/>
    </row>
    <row r="35" spans="2:17" ht="7.05" customHeight="1">
      <c r="B35" s="73"/>
      <c r="C35" s="73"/>
      <c r="D35" s="73"/>
      <c r="E35" s="73"/>
      <c r="F35" s="73"/>
      <c r="G35" s="73"/>
      <c r="H35" s="73"/>
      <c r="I35" s="73"/>
      <c r="J35" s="73"/>
      <c r="K35" s="73"/>
      <c r="L35" s="73"/>
    </row>
    <row r="36" spans="2:17">
      <c r="B36" s="73"/>
      <c r="C36" s="73"/>
      <c r="D36" s="73"/>
      <c r="E36" s="73"/>
      <c r="F36" s="73"/>
      <c r="G36" s="73"/>
      <c r="H36" s="73"/>
      <c r="I36" s="73"/>
      <c r="J36" s="73"/>
      <c r="K36" s="73"/>
      <c r="L36" s="73"/>
      <c r="M36" s="73"/>
      <c r="N36" s="73"/>
      <c r="O36" s="73"/>
    </row>
    <row r="37" spans="2:17" ht="6.6" customHeight="1">
      <c r="B37" s="73"/>
      <c r="C37" s="73"/>
      <c r="D37" s="73"/>
      <c r="E37" s="73"/>
      <c r="F37" s="73"/>
      <c r="G37" s="73"/>
      <c r="H37" s="73"/>
      <c r="I37" s="73"/>
      <c r="J37" s="73"/>
      <c r="K37" s="73"/>
      <c r="L37" s="73"/>
      <c r="M37" s="73"/>
      <c r="N37" s="73"/>
      <c r="O37" s="73"/>
    </row>
    <row r="38" spans="2:17">
      <c r="B38" s="73"/>
      <c r="C38" s="73"/>
      <c r="D38" s="73"/>
      <c r="E38" s="73"/>
      <c r="F38" s="73"/>
      <c r="G38" s="73"/>
      <c r="H38" s="73"/>
      <c r="I38" s="73"/>
      <c r="J38" s="73"/>
      <c r="K38" s="73"/>
      <c r="L38" s="73"/>
      <c r="M38" s="73"/>
      <c r="N38" s="73"/>
      <c r="O38" s="73"/>
    </row>
    <row r="39" spans="2:17" ht="6.6" customHeight="1">
      <c r="B39" s="73"/>
      <c r="C39" s="73"/>
      <c r="D39" s="73"/>
      <c r="E39" s="73"/>
      <c r="F39" s="73"/>
      <c r="G39" s="73"/>
      <c r="H39" s="73"/>
      <c r="I39" s="73"/>
      <c r="J39" s="73"/>
      <c r="K39" s="73"/>
      <c r="L39" s="73"/>
      <c r="M39" s="73"/>
      <c r="N39" s="73"/>
      <c r="O39" s="73"/>
    </row>
    <row r="40" spans="2:17">
      <c r="B40" s="73"/>
      <c r="C40" s="73"/>
      <c r="D40" s="73"/>
      <c r="E40" s="73"/>
      <c r="F40" s="73"/>
      <c r="G40" s="73"/>
      <c r="H40" s="73"/>
      <c r="I40" s="73"/>
      <c r="J40" s="73"/>
      <c r="K40" s="73"/>
      <c r="L40" s="73"/>
      <c r="M40" s="73"/>
      <c r="N40" s="73"/>
      <c r="O40" s="73"/>
    </row>
    <row r="41" spans="2:17" ht="6.6" customHeight="1">
      <c r="B41" s="73"/>
      <c r="C41" s="73"/>
      <c r="D41" s="73"/>
      <c r="E41" s="73"/>
      <c r="F41" s="73"/>
      <c r="G41" s="73"/>
      <c r="H41" s="73"/>
      <c r="I41" s="73"/>
      <c r="J41" s="73"/>
      <c r="K41" s="73"/>
      <c r="L41" s="73"/>
      <c r="M41" s="73"/>
      <c r="N41" s="73"/>
      <c r="O41" s="73"/>
    </row>
    <row r="42" spans="2:17">
      <c r="B42" s="73"/>
      <c r="C42" s="73"/>
      <c r="D42" s="73"/>
      <c r="E42" s="73"/>
      <c r="F42" s="73"/>
      <c r="G42" s="73"/>
      <c r="H42" s="73"/>
      <c r="I42" s="73"/>
      <c r="J42" s="73"/>
      <c r="K42" s="73"/>
      <c r="L42" s="73"/>
      <c r="M42" s="73"/>
      <c r="N42" s="73"/>
      <c r="O42" s="73"/>
    </row>
    <row r="43" spans="2:17" ht="6.6" customHeight="1">
      <c r="B43" s="73"/>
      <c r="C43" s="73"/>
      <c r="D43" s="73"/>
      <c r="E43" s="73"/>
      <c r="F43" s="73"/>
      <c r="G43" s="73"/>
      <c r="H43" s="73"/>
      <c r="I43" s="73"/>
      <c r="J43" s="73"/>
      <c r="K43" s="73"/>
      <c r="L43" s="73"/>
      <c r="M43" s="73"/>
      <c r="N43" s="73"/>
      <c r="O43" s="73"/>
    </row>
    <row r="44" spans="2:17">
      <c r="B44" s="73"/>
      <c r="C44" s="73"/>
      <c r="D44" s="73"/>
      <c r="E44" s="73"/>
      <c r="F44" s="73"/>
      <c r="G44" s="73"/>
      <c r="H44" s="73"/>
      <c r="I44" s="73"/>
      <c r="J44" s="73"/>
      <c r="K44" s="73"/>
      <c r="L44" s="73"/>
      <c r="M44" s="73"/>
      <c r="N44" s="73"/>
      <c r="O44" s="73"/>
    </row>
    <row r="45" spans="2:17">
      <c r="B45" s="73"/>
      <c r="C45" s="73"/>
      <c r="D45" s="73"/>
      <c r="E45" s="73"/>
      <c r="F45" s="73"/>
      <c r="G45" s="73"/>
      <c r="H45" s="73"/>
      <c r="I45" s="73"/>
      <c r="J45" s="73"/>
      <c r="K45" s="73"/>
      <c r="L45" s="73"/>
      <c r="M45" s="106"/>
      <c r="N45" s="73"/>
      <c r="O45" s="73"/>
    </row>
    <row r="46" spans="2:17">
      <c r="B46" s="73"/>
      <c r="C46" s="73"/>
      <c r="D46" s="73"/>
      <c r="E46" s="73"/>
      <c r="F46" s="73"/>
      <c r="G46" s="73"/>
      <c r="H46" s="73"/>
      <c r="I46" s="73"/>
      <c r="J46" s="73"/>
      <c r="K46" s="73"/>
      <c r="L46" s="73"/>
      <c r="M46" s="106"/>
      <c r="N46" s="73"/>
      <c r="O46" s="73"/>
    </row>
    <row r="47" spans="2:17">
      <c r="B47" s="73"/>
      <c r="C47" s="73"/>
      <c r="D47" s="73"/>
      <c r="E47" s="73"/>
      <c r="F47" s="73"/>
      <c r="G47" s="73"/>
      <c r="H47" s="73"/>
      <c r="I47" s="73"/>
      <c r="J47" s="73"/>
      <c r="K47" s="73"/>
      <c r="L47" s="73"/>
      <c r="M47" s="73"/>
      <c r="N47" s="73"/>
      <c r="O47" s="73"/>
    </row>
    <row r="48" spans="2:17">
      <c r="B48" s="73"/>
      <c r="C48" s="73"/>
      <c r="D48" s="73"/>
      <c r="E48" s="73"/>
      <c r="F48" s="73"/>
      <c r="G48" s="73"/>
      <c r="H48" s="73"/>
      <c r="I48" s="73"/>
      <c r="J48" s="73"/>
      <c r="K48" s="73"/>
      <c r="L48" s="73"/>
      <c r="M48" s="73"/>
      <c r="N48" s="73"/>
      <c r="O48" s="73"/>
      <c r="P48" s="73"/>
      <c r="Q48" s="73"/>
    </row>
    <row r="49" spans="2:17">
      <c r="B49" s="73"/>
      <c r="C49" s="73"/>
      <c r="D49" s="73"/>
      <c r="E49" s="73"/>
      <c r="F49" s="73"/>
      <c r="G49" s="73"/>
      <c r="H49" s="73"/>
      <c r="I49" s="73"/>
      <c r="J49" s="73"/>
      <c r="K49" s="73"/>
      <c r="L49" s="73"/>
      <c r="M49" s="73"/>
      <c r="N49" s="92"/>
      <c r="O49" s="92"/>
      <c r="P49" s="92"/>
      <c r="Q49" s="92"/>
    </row>
    <row r="50" spans="2:17">
      <c r="B50" s="73"/>
      <c r="C50" s="73"/>
      <c r="D50" s="73"/>
      <c r="E50" s="73"/>
      <c r="F50" s="73"/>
      <c r="G50" s="73"/>
      <c r="H50" s="73"/>
      <c r="I50" s="73"/>
      <c r="J50" s="73"/>
      <c r="K50" s="73"/>
      <c r="L50" s="73"/>
      <c r="M50" s="73"/>
      <c r="N50" s="524"/>
      <c r="O50" s="524"/>
      <c r="P50" s="524"/>
      <c r="Q50" s="524"/>
    </row>
    <row r="51" spans="2:17">
      <c r="B51" s="73"/>
      <c r="C51" s="73"/>
      <c r="D51" s="73"/>
      <c r="E51" s="73"/>
      <c r="F51" s="73"/>
      <c r="G51" s="73"/>
      <c r="H51" s="73"/>
      <c r="I51" s="73"/>
      <c r="J51" s="73"/>
      <c r="K51" s="73"/>
      <c r="L51" s="73"/>
      <c r="M51" s="73"/>
      <c r="N51" s="108"/>
      <c r="O51" s="108"/>
      <c r="P51" s="108"/>
      <c r="Q51" s="108"/>
    </row>
    <row r="52" spans="2:17">
      <c r="B52" s="73"/>
      <c r="C52" s="73"/>
      <c r="D52" s="73"/>
      <c r="E52" s="73"/>
      <c r="F52" s="73"/>
      <c r="G52" s="73"/>
      <c r="H52" s="73"/>
      <c r="I52" s="73"/>
      <c r="J52" s="73"/>
      <c r="K52" s="73"/>
      <c r="L52" s="73"/>
      <c r="M52" s="73"/>
      <c r="N52" s="524"/>
      <c r="O52" s="524"/>
      <c r="P52" s="524"/>
      <c r="Q52" s="524"/>
    </row>
    <row r="53" spans="2:17">
      <c r="B53" s="73"/>
      <c r="C53" s="73"/>
      <c r="D53" s="73"/>
      <c r="E53" s="73"/>
      <c r="F53" s="73"/>
      <c r="G53" s="73"/>
      <c r="H53" s="73"/>
      <c r="I53" s="73"/>
      <c r="J53" s="73"/>
      <c r="K53" s="73"/>
      <c r="L53" s="73"/>
      <c r="M53" s="73"/>
      <c r="N53" s="108"/>
      <c r="O53" s="108"/>
      <c r="P53" s="108"/>
      <c r="Q53" s="108"/>
    </row>
    <row r="54" spans="2:17">
      <c r="B54" s="73"/>
      <c r="C54" s="73"/>
      <c r="D54" s="73"/>
      <c r="E54" s="73"/>
      <c r="F54" s="73"/>
      <c r="G54" s="73"/>
      <c r="H54" s="73"/>
      <c r="I54" s="73"/>
      <c r="J54" s="73"/>
      <c r="K54" s="73"/>
      <c r="L54" s="73"/>
      <c r="M54" s="73"/>
      <c r="N54" s="524"/>
      <c r="O54" s="524"/>
      <c r="P54" s="524"/>
      <c r="Q54" s="524"/>
    </row>
    <row r="55" spans="2:17">
      <c r="B55" s="73"/>
      <c r="C55" s="73"/>
      <c r="D55" s="73"/>
      <c r="E55" s="73"/>
      <c r="F55" s="73"/>
      <c r="G55" s="73"/>
      <c r="H55" s="73"/>
      <c r="I55" s="73"/>
      <c r="J55" s="73"/>
      <c r="K55" s="73"/>
      <c r="L55" s="73"/>
      <c r="M55" s="73"/>
      <c r="N55" s="108"/>
      <c r="O55" s="108"/>
      <c r="P55" s="108"/>
      <c r="Q55" s="108"/>
    </row>
    <row r="56" spans="2:17">
      <c r="N56" s="524"/>
      <c r="O56" s="524"/>
      <c r="P56" s="524"/>
      <c r="Q56" s="524"/>
    </row>
    <row r="57" spans="2:17">
      <c r="N57" s="73"/>
      <c r="O57" s="73"/>
      <c r="P57" s="73"/>
      <c r="Q57" s="73"/>
    </row>
  </sheetData>
  <sheetProtection algorithmName="SHA-512" hashValue="/ZPNB8tV07BXX0eMp/cqpWEDg3HLsjXYe/viQeagAtLsNUmAloCV+cwgne9ZCcxUEgJbzvKXvqr2WCYzT9INXg==" saltValue="zksynd+q2Jbn2urcmJU29g==" spinCount="100000" sheet="1" objects="1" scenarios="1" selectLockedCells="1"/>
  <dataConsolidate/>
  <mergeCells count="5">
    <mergeCell ref="N56:Q56"/>
    <mergeCell ref="N50:Q50"/>
    <mergeCell ref="N52:Q52"/>
    <mergeCell ref="N54:Q54"/>
    <mergeCell ref="B8:Q8"/>
  </mergeCells>
  <phoneticPr fontId="28" type="noConversion"/>
  <hyperlinks>
    <hyperlink ref="B8" r:id="rId1" xr:uid="{99216190-D9F4-4F1D-A839-7BFBEA88AF4B}"/>
  </hyperlinks>
  <pageMargins left="0.7" right="0.7" top="0.75" bottom="0.75" header="0.3" footer="0.3"/>
  <pageSetup scale="76" orientation="portrait" horizontalDpi="4294967293" verticalDpi="0"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C21219-0C6D-4158-BE49-4A7E2690E779}">
  <sheetPr codeName="Feuil14">
    <tabColor rgb="FF009FDE"/>
    <pageSetUpPr fitToPage="1"/>
  </sheetPr>
  <dimension ref="B1:V223"/>
  <sheetViews>
    <sheetView showGridLines="0" zoomScaleNormal="100" zoomScaleSheetLayoutView="100" workbookViewId="0">
      <selection activeCell="F84" sqref="F84:N84"/>
    </sheetView>
  </sheetViews>
  <sheetFormatPr baseColWidth="10" defaultColWidth="11" defaultRowHeight="13.8" outlineLevelRow="1"/>
  <cols>
    <col min="1" max="1" width="2.5" customWidth="1"/>
    <col min="2" max="2" width="2.59765625" customWidth="1"/>
    <col min="3" max="3" width="24.296875" customWidth="1"/>
    <col min="4" max="4" width="21" customWidth="1"/>
    <col min="5" max="5" width="10" customWidth="1"/>
    <col min="6" max="6" width="6.796875" customWidth="1"/>
    <col min="7" max="7" width="2.5" customWidth="1"/>
    <col min="8" max="8" width="10" customWidth="1"/>
    <col min="9" max="9" width="2.5" customWidth="1"/>
    <col min="10" max="10" width="21.09765625" customWidth="1"/>
    <col min="11" max="11" width="2.296875" customWidth="1"/>
    <col min="12" max="12" width="10" customWidth="1"/>
    <col min="13" max="13" width="2.5" customWidth="1"/>
    <col min="14" max="16" width="10" customWidth="1"/>
    <col min="17" max="19" width="2.59765625" customWidth="1"/>
    <col min="20" max="20" width="2.09765625" customWidth="1"/>
    <col min="22" max="22" width="6.796875" customWidth="1"/>
  </cols>
  <sheetData>
    <row r="1" spans="2:22" ht="13.5" customHeight="1"/>
    <row r="2" spans="2:22" ht="24.6">
      <c r="B2" s="49" t="s">
        <v>5</v>
      </c>
      <c r="D2" s="59"/>
      <c r="E2" s="59"/>
      <c r="F2" s="59"/>
      <c r="G2" s="59"/>
      <c r="H2" s="59"/>
      <c r="I2" s="59"/>
      <c r="J2" s="59"/>
      <c r="K2" s="59"/>
      <c r="L2" s="59"/>
      <c r="M2" s="59"/>
      <c r="N2" s="59"/>
      <c r="O2" s="59"/>
      <c r="P2" s="59"/>
      <c r="Q2" s="59"/>
      <c r="R2" s="59"/>
      <c r="S2" s="59"/>
      <c r="T2" s="59"/>
      <c r="U2" s="59"/>
      <c r="V2" s="59"/>
    </row>
    <row r="3" spans="2:22" ht="17.399999999999999">
      <c r="B3" s="50" t="s">
        <v>1</v>
      </c>
      <c r="E3" s="60"/>
      <c r="F3" s="61"/>
      <c r="G3" s="61"/>
      <c r="H3" s="61"/>
      <c r="I3" s="61"/>
      <c r="J3" s="61"/>
      <c r="K3" s="61"/>
      <c r="L3" s="61"/>
      <c r="M3" s="61"/>
      <c r="N3" s="61"/>
      <c r="O3" s="61"/>
    </row>
    <row r="4" spans="2:22" ht="17.399999999999999">
      <c r="B4" s="50"/>
      <c r="E4" s="60"/>
      <c r="F4" s="61"/>
      <c r="G4" s="61"/>
      <c r="H4" s="61"/>
      <c r="I4" s="61"/>
      <c r="J4" s="61"/>
      <c r="K4" s="61"/>
      <c r="L4" s="61"/>
      <c r="M4" s="61"/>
      <c r="N4" s="61"/>
      <c r="O4" s="61"/>
    </row>
    <row r="5" spans="2:22" ht="17.399999999999999">
      <c r="B5" s="50"/>
      <c r="E5" s="60"/>
      <c r="F5" s="61"/>
      <c r="G5" s="61"/>
      <c r="H5" s="61"/>
      <c r="I5" s="61"/>
      <c r="J5" s="61"/>
      <c r="K5" s="61"/>
      <c r="L5" s="61"/>
      <c r="M5" s="61"/>
      <c r="N5" s="61"/>
      <c r="O5" s="61"/>
      <c r="R5" s="51" t="s">
        <v>6</v>
      </c>
    </row>
    <row r="6" spans="2:22">
      <c r="C6" s="573"/>
      <c r="D6" s="573"/>
      <c r="E6" s="573"/>
      <c r="F6" s="573"/>
      <c r="G6" s="573"/>
      <c r="H6" s="573"/>
      <c r="I6" s="573"/>
      <c r="M6" s="1"/>
      <c r="N6" s="1"/>
      <c r="R6" s="94" t="s">
        <v>366</v>
      </c>
    </row>
    <row r="7" spans="2:22" ht="15" customHeight="1">
      <c r="B7" s="85"/>
      <c r="C7" s="574" t="s">
        <v>7</v>
      </c>
      <c r="D7" s="575"/>
      <c r="E7" s="575"/>
      <c r="F7" s="575"/>
      <c r="G7" s="575"/>
      <c r="H7" s="575"/>
      <c r="I7" s="575"/>
      <c r="J7" s="575"/>
      <c r="K7" s="575"/>
      <c r="L7" s="575"/>
      <c r="M7" s="575"/>
      <c r="N7" s="575"/>
      <c r="O7" s="575"/>
      <c r="P7" s="575"/>
      <c r="Q7" s="160"/>
      <c r="R7" s="62"/>
    </row>
    <row r="8" spans="2:22" ht="6.6" customHeight="1">
      <c r="B8" s="58"/>
      <c r="C8" s="58"/>
      <c r="D8" s="58"/>
      <c r="E8" s="58"/>
      <c r="F8" s="58"/>
      <c r="G8" s="58"/>
      <c r="H8" s="58"/>
      <c r="I8" s="58"/>
      <c r="J8" s="58"/>
      <c r="K8" s="58"/>
      <c r="L8" s="58"/>
      <c r="M8" s="58"/>
      <c r="N8" s="58"/>
      <c r="O8" s="58"/>
      <c r="P8" s="58"/>
      <c r="Q8" s="58"/>
      <c r="R8" s="58"/>
    </row>
    <row r="9" spans="2:22" s="65" customFormat="1" ht="14.1" customHeight="1">
      <c r="B9" s="58"/>
      <c r="C9" s="63" t="s">
        <v>8</v>
      </c>
      <c r="D9" s="64"/>
      <c r="E9" s="64"/>
      <c r="F9" s="64"/>
      <c r="G9" s="64"/>
      <c r="H9" s="64"/>
      <c r="I9" s="64"/>
      <c r="J9" s="64"/>
      <c r="K9" s="64"/>
      <c r="L9" s="64"/>
      <c r="M9" s="64"/>
      <c r="N9" s="64"/>
      <c r="O9" s="64"/>
      <c r="P9" s="64"/>
      <c r="Q9" s="64"/>
      <c r="R9" s="58"/>
    </row>
    <row r="10" spans="2:22" s="65" customFormat="1" ht="7.05" customHeight="1" thickBot="1">
      <c r="B10" s="58"/>
      <c r="C10" s="86"/>
      <c r="D10" s="64"/>
      <c r="E10" s="64"/>
      <c r="F10" s="64"/>
      <c r="G10" s="64"/>
      <c r="H10" s="64"/>
      <c r="I10" s="64"/>
      <c r="J10" s="64"/>
      <c r="K10" s="64"/>
      <c r="L10" s="64"/>
      <c r="M10" s="64"/>
      <c r="N10" s="64"/>
      <c r="O10" s="64"/>
      <c r="P10" s="64"/>
      <c r="Q10" s="64"/>
      <c r="R10" s="58"/>
    </row>
    <row r="11" spans="2:22" s="65" customFormat="1" ht="14.4" thickBot="1">
      <c r="B11" s="58"/>
      <c r="C11" s="53" t="s">
        <v>9</v>
      </c>
      <c r="D11" s="54"/>
      <c r="E11" s="54"/>
      <c r="F11" s="576"/>
      <c r="G11" s="577"/>
      <c r="H11" s="577"/>
      <c r="I11" s="577"/>
      <c r="J11" s="577"/>
      <c r="K11" s="577"/>
      <c r="L11" s="577"/>
      <c r="M11" s="577"/>
      <c r="N11" s="578"/>
      <c r="O11" s="64"/>
      <c r="P11" s="64"/>
      <c r="Q11" s="64"/>
      <c r="R11" s="58"/>
    </row>
    <row r="12" spans="2:22" ht="7.05" customHeight="1" thickBot="1">
      <c r="B12" s="52"/>
      <c r="C12" s="53"/>
      <c r="D12" s="54"/>
      <c r="E12" s="54"/>
      <c r="F12" s="66"/>
      <c r="G12" s="66"/>
      <c r="H12" s="66"/>
      <c r="I12" s="66"/>
      <c r="J12" s="64"/>
      <c r="K12" s="64"/>
      <c r="L12" s="64"/>
      <c r="M12" s="64"/>
      <c r="N12" s="64"/>
      <c r="O12" s="64"/>
      <c r="P12" s="64"/>
      <c r="Q12" s="64"/>
      <c r="R12" s="58"/>
    </row>
    <row r="13" spans="2:22" ht="14.4" thickBot="1">
      <c r="B13" s="52"/>
      <c r="C13" s="53" t="s">
        <v>10</v>
      </c>
      <c r="D13" s="54"/>
      <c r="E13" s="54"/>
      <c r="F13" s="541"/>
      <c r="G13" s="542"/>
      <c r="H13" s="542"/>
      <c r="I13" s="542"/>
      <c r="J13" s="542"/>
      <c r="K13" s="542"/>
      <c r="L13" s="542"/>
      <c r="M13" s="542"/>
      <c r="N13" s="543"/>
      <c r="O13" s="64"/>
      <c r="P13" s="64"/>
      <c r="Q13" s="64"/>
      <c r="R13" s="58"/>
    </row>
    <row r="14" spans="2:22" ht="7.05" customHeight="1" thickBot="1">
      <c r="B14" s="52"/>
      <c r="C14" s="53"/>
      <c r="D14" s="66"/>
      <c r="E14" s="66"/>
      <c r="F14" s="107"/>
      <c r="G14" s="107"/>
      <c r="H14" s="107"/>
      <c r="I14" s="64"/>
      <c r="J14" s="64"/>
      <c r="K14" s="64"/>
      <c r="L14" s="64"/>
      <c r="M14" s="64"/>
      <c r="N14" s="64"/>
      <c r="O14" s="64"/>
      <c r="P14" s="64"/>
      <c r="Q14" s="64"/>
      <c r="R14" s="52"/>
    </row>
    <row r="15" spans="2:22" ht="14.4" thickBot="1">
      <c r="B15" s="52"/>
      <c r="C15" s="53" t="s">
        <v>11</v>
      </c>
      <c r="D15" s="54"/>
      <c r="E15" s="66"/>
      <c r="F15" s="541"/>
      <c r="G15" s="542"/>
      <c r="H15" s="542"/>
      <c r="I15" s="542"/>
      <c r="J15" s="542"/>
      <c r="K15" s="542"/>
      <c r="L15" s="542"/>
      <c r="M15" s="542"/>
      <c r="N15" s="543"/>
      <c r="O15" s="64"/>
      <c r="P15" s="64"/>
      <c r="Q15" s="64"/>
      <c r="R15" s="52"/>
    </row>
    <row r="16" spans="2:22" ht="7.05" customHeight="1" thickBot="1">
      <c r="B16" s="52"/>
      <c r="C16" s="53"/>
      <c r="D16" s="54"/>
      <c r="E16" s="66"/>
      <c r="F16" s="64"/>
      <c r="G16" s="64"/>
      <c r="H16" s="64"/>
      <c r="I16" s="64"/>
      <c r="J16" s="64"/>
      <c r="K16" s="64"/>
      <c r="L16" s="64"/>
      <c r="M16" s="64"/>
      <c r="N16" s="64"/>
      <c r="O16" s="64"/>
      <c r="P16" s="64"/>
      <c r="Q16" s="64"/>
      <c r="R16" s="52"/>
    </row>
    <row r="17" spans="2:21" ht="14.4" thickBot="1">
      <c r="B17" s="52"/>
      <c r="C17" s="53" t="s">
        <v>12</v>
      </c>
      <c r="D17" s="54"/>
      <c r="E17" s="66"/>
      <c r="F17" s="541"/>
      <c r="G17" s="542"/>
      <c r="H17" s="542"/>
      <c r="I17" s="542"/>
      <c r="J17" s="542"/>
      <c r="K17" s="542"/>
      <c r="L17" s="542"/>
      <c r="M17" s="542"/>
      <c r="N17" s="543"/>
      <c r="O17" s="64"/>
      <c r="P17" s="64"/>
      <c r="Q17" s="64"/>
      <c r="R17" s="52"/>
    </row>
    <row r="18" spans="2:21" ht="7.05" customHeight="1" thickBot="1">
      <c r="B18" s="52"/>
      <c r="C18" s="53"/>
      <c r="D18" s="54"/>
      <c r="E18" s="54"/>
      <c r="F18" s="64"/>
      <c r="G18" s="64"/>
      <c r="H18" s="64"/>
      <c r="I18" s="64"/>
      <c r="J18" s="64"/>
      <c r="K18" s="64"/>
      <c r="L18" s="64"/>
      <c r="M18" s="64"/>
      <c r="N18" s="64"/>
      <c r="O18" s="64"/>
      <c r="P18" s="64"/>
      <c r="Q18" s="64"/>
      <c r="R18" s="52"/>
    </row>
    <row r="19" spans="2:21" ht="14.4" thickBot="1">
      <c r="B19" s="52"/>
      <c r="C19" s="53" t="s">
        <v>13</v>
      </c>
      <c r="D19" s="54"/>
      <c r="E19" s="54"/>
      <c r="F19" s="541"/>
      <c r="G19" s="542"/>
      <c r="H19" s="542"/>
      <c r="I19" s="542"/>
      <c r="J19" s="542"/>
      <c r="K19" s="542"/>
      <c r="L19" s="542"/>
      <c r="M19" s="542"/>
      <c r="N19" s="543"/>
      <c r="O19" s="64"/>
      <c r="P19" s="64"/>
      <c r="Q19" s="64"/>
      <c r="R19" s="52"/>
    </row>
    <row r="20" spans="2:21" ht="7.05" customHeight="1" thickBot="1">
      <c r="B20" s="52"/>
      <c r="C20" s="53"/>
      <c r="D20" s="54"/>
      <c r="E20" s="54"/>
      <c r="F20" s="101"/>
      <c r="G20" s="101"/>
      <c r="H20" s="101"/>
      <c r="I20" s="101"/>
      <c r="J20" s="101"/>
      <c r="K20" s="101"/>
      <c r="L20" s="101"/>
      <c r="M20" s="101"/>
      <c r="N20" s="101"/>
      <c r="O20" s="64"/>
      <c r="P20" s="64"/>
      <c r="Q20" s="54"/>
      <c r="R20" s="58"/>
    </row>
    <row r="21" spans="2:21" ht="14.4" thickBot="1">
      <c r="B21" s="52"/>
      <c r="C21" s="53" t="s">
        <v>14</v>
      </c>
      <c r="D21" s="54"/>
      <c r="E21" s="54"/>
      <c r="F21" s="541"/>
      <c r="G21" s="542"/>
      <c r="H21" s="542"/>
      <c r="I21" s="542"/>
      <c r="J21" s="542"/>
      <c r="K21" s="542"/>
      <c r="L21" s="542"/>
      <c r="M21" s="542"/>
      <c r="N21" s="543"/>
      <c r="O21" s="64"/>
      <c r="P21" s="64"/>
      <c r="Q21" s="64"/>
      <c r="R21" s="52"/>
    </row>
    <row r="22" spans="2:21" ht="7.05" customHeight="1" thickBot="1">
      <c r="B22" s="52"/>
      <c r="C22" s="53"/>
      <c r="D22" s="66"/>
      <c r="E22" s="66"/>
      <c r="F22" s="107"/>
      <c r="G22" s="107"/>
      <c r="H22" s="107"/>
      <c r="I22" s="64"/>
      <c r="J22" s="64"/>
      <c r="K22" s="64"/>
      <c r="L22" s="64"/>
      <c r="M22" s="64"/>
      <c r="N22" s="64"/>
      <c r="O22" s="64"/>
      <c r="P22" s="64"/>
      <c r="Q22" s="64"/>
      <c r="R22" s="52"/>
    </row>
    <row r="23" spans="2:21" ht="14.4" thickBot="1">
      <c r="B23" s="52"/>
      <c r="C23" s="53" t="s">
        <v>15</v>
      </c>
      <c r="D23" s="54"/>
      <c r="E23" s="54"/>
      <c r="F23" s="541"/>
      <c r="G23" s="542"/>
      <c r="H23" s="542"/>
      <c r="I23" s="542"/>
      <c r="J23" s="542"/>
      <c r="K23" s="542"/>
      <c r="L23" s="542"/>
      <c r="M23" s="542"/>
      <c r="N23" s="543"/>
      <c r="O23" s="64"/>
      <c r="P23" s="64"/>
      <c r="Q23" s="64"/>
      <c r="R23" s="52"/>
    </row>
    <row r="24" spans="2:21" ht="7.05" customHeight="1" thickBot="1">
      <c r="B24" s="52"/>
      <c r="C24" s="53"/>
      <c r="D24" s="54"/>
      <c r="E24" s="54"/>
      <c r="F24" s="64"/>
      <c r="G24" s="64"/>
      <c r="H24" s="64"/>
      <c r="I24" s="64"/>
      <c r="J24" s="64"/>
      <c r="K24" s="64"/>
      <c r="L24" s="64"/>
      <c r="M24" s="64"/>
      <c r="N24" s="64"/>
      <c r="O24" s="64"/>
      <c r="P24" s="64"/>
      <c r="Q24" s="64"/>
      <c r="R24" s="52"/>
    </row>
    <row r="25" spans="2:21" ht="14.4" thickBot="1">
      <c r="B25" s="52"/>
      <c r="C25" s="53" t="s">
        <v>16</v>
      </c>
      <c r="D25" s="54"/>
      <c r="E25" s="54"/>
      <c r="F25" s="541"/>
      <c r="G25" s="542"/>
      <c r="H25" s="542"/>
      <c r="I25" s="542"/>
      <c r="J25" s="542"/>
      <c r="K25" s="542"/>
      <c r="L25" s="542"/>
      <c r="M25" s="542"/>
      <c r="N25" s="543"/>
      <c r="O25" s="64"/>
      <c r="P25" s="64"/>
      <c r="Q25" s="64"/>
      <c r="R25" s="52"/>
    </row>
    <row r="26" spans="2:21" ht="7.05" customHeight="1" thickBot="1">
      <c r="B26" s="52"/>
      <c r="C26" s="53"/>
      <c r="D26" s="54"/>
      <c r="E26" s="54"/>
      <c r="F26" s="64"/>
      <c r="G26" s="64"/>
      <c r="H26" s="64"/>
      <c r="I26" s="64"/>
      <c r="J26" s="64"/>
      <c r="K26" s="64"/>
      <c r="L26" s="64"/>
      <c r="M26" s="64"/>
      <c r="N26" s="64"/>
      <c r="O26" s="64"/>
      <c r="P26" s="64"/>
      <c r="Q26" s="64"/>
      <c r="R26" s="52"/>
    </row>
    <row r="27" spans="2:21" ht="14.4" thickBot="1">
      <c r="B27" s="52"/>
      <c r="C27" s="56" t="s">
        <v>17</v>
      </c>
      <c r="D27" s="54"/>
      <c r="E27" s="55"/>
      <c r="F27" s="541"/>
      <c r="G27" s="542"/>
      <c r="H27" s="542"/>
      <c r="I27" s="542"/>
      <c r="J27" s="542"/>
      <c r="K27" s="542"/>
      <c r="L27" s="542"/>
      <c r="M27" s="542"/>
      <c r="N27" s="543"/>
      <c r="O27" s="64"/>
      <c r="P27" s="64"/>
      <c r="Q27" s="64"/>
      <c r="R27" s="52"/>
    </row>
    <row r="28" spans="2:21" ht="7.05" customHeight="1" thickBot="1">
      <c r="B28" s="52"/>
      <c r="C28" s="53"/>
      <c r="D28" s="54"/>
      <c r="E28" s="54"/>
      <c r="F28" s="64"/>
      <c r="G28" s="64"/>
      <c r="H28" s="64"/>
      <c r="I28" s="64"/>
      <c r="J28" s="64"/>
      <c r="K28" s="64"/>
      <c r="L28" s="64"/>
      <c r="M28" s="64"/>
      <c r="N28" s="64"/>
      <c r="O28" s="64"/>
      <c r="P28" s="64"/>
      <c r="Q28" s="64"/>
      <c r="R28" s="52"/>
    </row>
    <row r="29" spans="2:21" ht="14.4" thickBot="1">
      <c r="B29" s="52"/>
      <c r="C29" s="53" t="s">
        <v>18</v>
      </c>
      <c r="D29" s="54"/>
      <c r="E29" s="52"/>
      <c r="F29" s="581"/>
      <c r="G29" s="582"/>
      <c r="H29" s="582"/>
      <c r="I29" s="582"/>
      <c r="J29" s="582"/>
      <c r="K29" s="582"/>
      <c r="L29" s="582"/>
      <c r="M29" s="582"/>
      <c r="N29" s="583"/>
      <c r="O29" s="64"/>
      <c r="P29" s="64"/>
      <c r="Q29" s="64"/>
      <c r="R29" s="52"/>
    </row>
    <row r="30" spans="2:21" ht="7.05" customHeight="1">
      <c r="B30" s="52"/>
      <c r="C30" s="53"/>
      <c r="D30" s="54"/>
      <c r="E30" s="54"/>
      <c r="F30" s="101"/>
      <c r="G30" s="101"/>
      <c r="H30" s="101"/>
      <c r="I30" s="101"/>
      <c r="J30" s="101"/>
      <c r="K30" s="101"/>
      <c r="L30" s="101"/>
      <c r="M30" s="101"/>
      <c r="N30" s="101"/>
      <c r="O30" s="64"/>
      <c r="P30" s="64"/>
      <c r="Q30" s="64"/>
      <c r="R30" s="52"/>
    </row>
    <row r="31" spans="2:21" s="65" customFormat="1" ht="14.1" customHeight="1">
      <c r="B31" s="58"/>
      <c r="C31" s="122" t="s">
        <v>19</v>
      </c>
      <c r="D31" s="64"/>
      <c r="E31" s="64"/>
      <c r="F31" s="64"/>
      <c r="G31" s="64"/>
      <c r="H31" s="64"/>
      <c r="I31" s="64"/>
      <c r="J31" s="64"/>
      <c r="K31" s="64"/>
      <c r="L31" s="64"/>
      <c r="M31" s="64"/>
      <c r="N31" s="64"/>
      <c r="O31" s="64"/>
      <c r="P31" s="64"/>
      <c r="Q31" s="64"/>
      <c r="R31" s="58"/>
      <c r="U31"/>
    </row>
    <row r="32" spans="2:21" s="65" customFormat="1" ht="6.6" customHeight="1" thickBot="1">
      <c r="B32" s="58"/>
      <c r="C32" s="63"/>
      <c r="D32" s="64"/>
      <c r="E32" s="64"/>
      <c r="F32" s="64"/>
      <c r="G32" s="64"/>
      <c r="H32" s="64"/>
      <c r="I32" s="64"/>
      <c r="J32" s="64"/>
      <c r="K32" s="64"/>
      <c r="L32" s="64"/>
      <c r="M32" s="64"/>
      <c r="N32" s="64"/>
      <c r="O32" s="64"/>
      <c r="P32" s="64"/>
      <c r="Q32" s="64"/>
      <c r="R32" s="58"/>
      <c r="U32"/>
    </row>
    <row r="33" spans="2:18" s="65" customFormat="1" ht="14.55" customHeight="1" thickBot="1">
      <c r="B33" s="58"/>
      <c r="C33" s="53" t="s">
        <v>20</v>
      </c>
      <c r="D33" s="54"/>
      <c r="E33" s="52"/>
      <c r="F33" s="541"/>
      <c r="G33" s="542"/>
      <c r="H33" s="542"/>
      <c r="I33" s="542"/>
      <c r="J33" s="542"/>
      <c r="K33" s="542"/>
      <c r="L33" s="542"/>
      <c r="M33" s="542"/>
      <c r="N33" s="543"/>
      <c r="O33" s="64"/>
      <c r="P33" s="64"/>
      <c r="Q33" s="64"/>
      <c r="R33" s="58"/>
    </row>
    <row r="34" spans="2:18" s="65" customFormat="1" ht="7.05" customHeight="1">
      <c r="B34" s="58"/>
      <c r="C34" s="53"/>
      <c r="D34" s="54"/>
      <c r="E34" s="52"/>
      <c r="F34" s="52"/>
      <c r="G34" s="52"/>
      <c r="H34" s="52"/>
      <c r="I34" s="52"/>
      <c r="J34" s="175"/>
      <c r="K34" s="175"/>
      <c r="L34" s="175"/>
      <c r="M34" s="175"/>
      <c r="N34" s="175"/>
      <c r="O34" s="175"/>
      <c r="P34" s="175"/>
      <c r="Q34" s="64"/>
      <c r="R34" s="58"/>
    </row>
    <row r="35" spans="2:18" s="65" customFormat="1" ht="29.25" customHeight="1" thickBot="1">
      <c r="B35" s="58"/>
      <c r="C35" s="343" t="s">
        <v>21</v>
      </c>
      <c r="D35" s="194"/>
      <c r="E35" s="194"/>
      <c r="F35" s="194"/>
      <c r="G35" s="194"/>
      <c r="H35" s="194"/>
      <c r="I35" s="194"/>
      <c r="J35" s="194"/>
      <c r="K35" s="194"/>
      <c r="L35" s="194"/>
      <c r="M35" s="194"/>
      <c r="N35" s="194"/>
      <c r="O35" s="194"/>
      <c r="P35" s="194"/>
      <c r="Q35" s="194"/>
      <c r="R35" s="58"/>
    </row>
    <row r="36" spans="2:18" s="65" customFormat="1" ht="17.100000000000001" customHeight="1">
      <c r="B36" s="58"/>
      <c r="C36" s="174" t="s">
        <v>22</v>
      </c>
      <c r="D36" s="87"/>
      <c r="E36" s="87"/>
      <c r="F36" s="548"/>
      <c r="G36" s="549"/>
      <c r="H36" s="549"/>
      <c r="I36" s="549"/>
      <c r="J36" s="549"/>
      <c r="K36" s="549"/>
      <c r="L36" s="549"/>
      <c r="M36" s="549"/>
      <c r="N36" s="550"/>
      <c r="O36" s="165"/>
      <c r="P36" s="165"/>
      <c r="Q36" s="167"/>
      <c r="R36" s="58"/>
    </row>
    <row r="37" spans="2:18" ht="17.100000000000001" customHeight="1">
      <c r="B37" s="52"/>
      <c r="C37" s="174" t="s">
        <v>23</v>
      </c>
      <c r="D37" s="165"/>
      <c r="E37" s="165"/>
      <c r="F37" s="551" t="s">
        <v>24</v>
      </c>
      <c r="G37" s="552"/>
      <c r="H37" s="552"/>
      <c r="I37" s="552"/>
      <c r="J37" s="552"/>
      <c r="K37" s="552"/>
      <c r="L37" s="552"/>
      <c r="M37" s="552"/>
      <c r="N37" s="553"/>
      <c r="O37" s="165"/>
      <c r="P37" s="165"/>
      <c r="Q37" s="204"/>
      <c r="R37" s="58"/>
    </row>
    <row r="38" spans="2:18" s="65" customFormat="1" ht="17.100000000000001" customHeight="1">
      <c r="B38" s="58"/>
      <c r="C38" s="174" t="s">
        <v>25</v>
      </c>
      <c r="D38" s="87"/>
      <c r="E38" s="87"/>
      <c r="F38" s="554"/>
      <c r="G38" s="555"/>
      <c r="H38" s="555"/>
      <c r="I38" s="555"/>
      <c r="J38" s="555"/>
      <c r="K38" s="555"/>
      <c r="L38" s="555"/>
      <c r="M38" s="555"/>
      <c r="N38" s="556"/>
      <c r="O38" s="165"/>
      <c r="P38" s="165"/>
      <c r="Q38" s="165"/>
      <c r="R38" s="58"/>
    </row>
    <row r="39" spans="2:18" ht="17.100000000000001" customHeight="1">
      <c r="B39" s="52"/>
      <c r="C39" s="344" t="s">
        <v>26</v>
      </c>
      <c r="D39" s="87"/>
      <c r="E39" s="87"/>
      <c r="F39" s="554"/>
      <c r="G39" s="555"/>
      <c r="H39" s="555"/>
      <c r="I39" s="555"/>
      <c r="J39" s="555"/>
      <c r="K39" s="555"/>
      <c r="L39" s="555"/>
      <c r="M39" s="555"/>
      <c r="N39" s="556"/>
      <c r="O39" s="165"/>
      <c r="P39" s="165"/>
      <c r="Q39" s="165"/>
      <c r="R39" s="52"/>
    </row>
    <row r="40" spans="2:18" ht="17.100000000000001" customHeight="1">
      <c r="B40" s="52"/>
      <c r="C40" s="174" t="s">
        <v>27</v>
      </c>
      <c r="D40" s="87"/>
      <c r="E40" s="87"/>
      <c r="F40" s="554"/>
      <c r="G40" s="555"/>
      <c r="H40" s="555"/>
      <c r="I40" s="555"/>
      <c r="J40" s="555"/>
      <c r="K40" s="555"/>
      <c r="L40" s="555"/>
      <c r="M40" s="555"/>
      <c r="N40" s="556"/>
      <c r="O40" s="165"/>
      <c r="P40" s="165"/>
      <c r="Q40" s="165"/>
      <c r="R40" s="52"/>
    </row>
    <row r="41" spans="2:18" ht="17.100000000000001" customHeight="1" thickBot="1">
      <c r="B41" s="52"/>
      <c r="C41" s="174" t="s">
        <v>28</v>
      </c>
      <c r="D41" s="87"/>
      <c r="E41" s="87"/>
      <c r="F41" s="557"/>
      <c r="G41" s="558"/>
      <c r="H41" s="558"/>
      <c r="I41" s="558"/>
      <c r="J41" s="558"/>
      <c r="K41" s="558"/>
      <c r="L41" s="558"/>
      <c r="M41" s="558"/>
      <c r="N41" s="559"/>
      <c r="O41" s="165"/>
      <c r="P41" s="165"/>
      <c r="Q41" s="165"/>
      <c r="R41" s="52"/>
    </row>
    <row r="42" spans="2:18">
      <c r="B42" s="52"/>
      <c r="C42" s="52"/>
      <c r="D42" s="52"/>
      <c r="E42" s="52"/>
      <c r="F42" s="52"/>
      <c r="G42" s="52"/>
      <c r="H42" s="52"/>
      <c r="I42" s="52"/>
      <c r="J42" s="175"/>
      <c r="K42" s="175"/>
      <c r="L42" s="175"/>
      <c r="M42" s="175"/>
      <c r="N42" s="175"/>
      <c r="O42" s="175"/>
      <c r="P42" s="175"/>
      <c r="Q42" s="52"/>
      <c r="R42" s="52"/>
    </row>
    <row r="43" spans="2:18" s="65" customFormat="1" ht="35.1" hidden="1" customHeight="1" outlineLevel="1" thickBot="1">
      <c r="B43" s="58"/>
      <c r="C43" s="359" t="s">
        <v>29</v>
      </c>
      <c r="D43" s="54"/>
      <c r="E43" s="52"/>
      <c r="F43" s="560" t="s">
        <v>24</v>
      </c>
      <c r="G43" s="561"/>
      <c r="H43" s="561"/>
      <c r="I43" s="561"/>
      <c r="J43" s="561"/>
      <c r="K43" s="561"/>
      <c r="L43" s="561"/>
      <c r="M43" s="561"/>
      <c r="N43" s="562"/>
      <c r="O43" s="175"/>
      <c r="P43" s="175"/>
      <c r="Q43" s="52"/>
      <c r="R43" s="58"/>
    </row>
    <row r="44" spans="2:18" s="65" customFormat="1" ht="6.6" hidden="1" customHeight="1" outlineLevel="1">
      <c r="B44" s="58"/>
      <c r="C44" s="53"/>
      <c r="D44" s="54"/>
      <c r="E44" s="52"/>
      <c r="F44" s="52"/>
      <c r="G44" s="52"/>
      <c r="H44" s="52"/>
      <c r="I44" s="64"/>
      <c r="J44" s="64"/>
      <c r="K44" s="64"/>
      <c r="L44" s="64"/>
      <c r="M44" s="64"/>
      <c r="N44" s="64"/>
      <c r="O44" s="64"/>
      <c r="P44" s="64"/>
      <c r="Q44" s="64"/>
      <c r="R44" s="58"/>
    </row>
    <row r="45" spans="2:18" s="65" customFormat="1" ht="22.5" hidden="1" customHeight="1" outlineLevel="1">
      <c r="B45" s="58"/>
      <c r="C45" s="563" t="s">
        <v>30</v>
      </c>
      <c r="D45" s="563"/>
      <c r="E45" s="563"/>
      <c r="F45" s="563"/>
      <c r="G45" s="563"/>
      <c r="H45" s="563"/>
      <c r="I45" s="563"/>
      <c r="J45" s="563"/>
      <c r="K45" s="563"/>
      <c r="L45" s="563"/>
      <c r="M45" s="563"/>
      <c r="N45" s="563"/>
      <c r="O45" s="563"/>
      <c r="P45" s="563"/>
      <c r="Q45" s="64"/>
      <c r="R45" s="58"/>
    </row>
    <row r="46" spans="2:18" s="65" customFormat="1" ht="6.6" hidden="1" customHeight="1" outlineLevel="1">
      <c r="B46" s="58"/>
      <c r="C46" s="360"/>
      <c r="D46" s="360"/>
      <c r="E46" s="360"/>
      <c r="F46" s="360"/>
      <c r="G46" s="360"/>
      <c r="H46" s="360"/>
      <c r="I46" s="360"/>
      <c r="J46" s="360"/>
      <c r="K46" s="360"/>
      <c r="L46" s="360"/>
      <c r="M46" s="360"/>
      <c r="N46" s="360"/>
      <c r="O46" s="360"/>
      <c r="P46" s="360"/>
      <c r="Q46" s="64"/>
      <c r="R46" s="58"/>
    </row>
    <row r="47" spans="2:18" ht="14.4" hidden="1" outlineLevel="1" thickBot="1">
      <c r="B47" s="52"/>
      <c r="C47" s="361" t="s">
        <v>31</v>
      </c>
      <c r="D47" s="358"/>
      <c r="E47" s="358"/>
      <c r="F47" s="358"/>
      <c r="G47" s="358"/>
      <c r="H47" s="358"/>
      <c r="I47" s="358"/>
      <c r="J47" s="358"/>
      <c r="K47" s="358"/>
      <c r="L47" s="358"/>
      <c r="M47" s="358"/>
      <c r="N47" s="358"/>
      <c r="O47" s="358"/>
      <c r="P47" s="358"/>
      <c r="Q47" s="52"/>
      <c r="R47" s="52"/>
    </row>
    <row r="48" spans="2:18" ht="86.1" hidden="1" customHeight="1" outlineLevel="1" thickBot="1">
      <c r="B48" s="52"/>
      <c r="C48" s="564" t="s">
        <v>32</v>
      </c>
      <c r="D48" s="565"/>
      <c r="E48" s="565"/>
      <c r="F48" s="565"/>
      <c r="G48" s="565"/>
      <c r="H48" s="565"/>
      <c r="I48" s="565"/>
      <c r="J48" s="565"/>
      <c r="K48" s="565"/>
      <c r="L48" s="565"/>
      <c r="M48" s="565"/>
      <c r="N48" s="565"/>
      <c r="O48" s="565"/>
      <c r="P48" s="565"/>
      <c r="Q48" s="566"/>
      <c r="R48" s="52"/>
    </row>
    <row r="49" spans="2:18" ht="7.05" hidden="1" customHeight="1" outlineLevel="1" thickBot="1">
      <c r="B49" s="52"/>
      <c r="C49" s="52"/>
      <c r="D49" s="52"/>
      <c r="E49" s="52"/>
      <c r="F49" s="52"/>
      <c r="G49" s="52"/>
      <c r="H49" s="52"/>
      <c r="I49" s="52"/>
      <c r="J49" s="52"/>
      <c r="K49" s="52"/>
      <c r="L49" s="52"/>
      <c r="M49" s="52"/>
      <c r="N49" s="52"/>
      <c r="O49" s="52"/>
      <c r="P49" s="52"/>
      <c r="Q49" s="52"/>
      <c r="R49" s="52"/>
    </row>
    <row r="50" spans="2:18" s="65" customFormat="1" ht="29.25" hidden="1" customHeight="1" outlineLevel="1" thickBot="1">
      <c r="B50" s="58"/>
      <c r="C50" s="193" t="s">
        <v>33</v>
      </c>
      <c r="D50" s="176"/>
      <c r="E50" s="176"/>
      <c r="F50" s="176"/>
      <c r="G50" s="176"/>
      <c r="H50" s="176"/>
      <c r="I50" s="176"/>
      <c r="J50" s="176"/>
      <c r="K50" s="176"/>
      <c r="L50" s="176"/>
      <c r="M50" s="176"/>
      <c r="N50" s="176"/>
      <c r="O50" s="176"/>
      <c r="P50" s="176"/>
      <c r="Q50" s="177"/>
      <c r="R50" s="58"/>
    </row>
    <row r="51" spans="2:18" s="197" customFormat="1" ht="35.1" hidden="1" customHeight="1" outlineLevel="1">
      <c r="B51" s="196"/>
      <c r="C51" s="393" t="s">
        <v>34</v>
      </c>
      <c r="D51" s="394" t="s">
        <v>35</v>
      </c>
      <c r="E51" s="567" t="s">
        <v>36</v>
      </c>
      <c r="F51" s="568"/>
      <c r="G51" s="568"/>
      <c r="H51" s="568"/>
      <c r="I51" s="569"/>
      <c r="J51" s="579" t="s">
        <v>37</v>
      </c>
      <c r="K51" s="580"/>
      <c r="L51" s="570" t="s">
        <v>38</v>
      </c>
      <c r="M51" s="571"/>
      <c r="N51" s="572"/>
      <c r="O51" s="570" t="s">
        <v>39</v>
      </c>
      <c r="P51" s="571"/>
      <c r="Q51" s="584"/>
      <c r="R51" s="196"/>
    </row>
    <row r="52" spans="2:18" s="65" customFormat="1" ht="13.2" hidden="1" outlineLevel="1">
      <c r="B52" s="58"/>
      <c r="C52" s="208"/>
      <c r="D52" s="209" t="s">
        <v>24</v>
      </c>
      <c r="E52" s="537"/>
      <c r="F52" s="538"/>
      <c r="G52" s="538"/>
      <c r="H52" s="538"/>
      <c r="I52" s="539"/>
      <c r="J52" s="535"/>
      <c r="K52" s="536"/>
      <c r="L52" s="535"/>
      <c r="M52" s="540"/>
      <c r="N52" s="536"/>
      <c r="O52" s="535"/>
      <c r="P52" s="540"/>
      <c r="Q52" s="544"/>
      <c r="R52" s="58"/>
    </row>
    <row r="53" spans="2:18" s="65" customFormat="1" ht="13.2" hidden="1" outlineLevel="1">
      <c r="B53" s="58"/>
      <c r="C53" s="208"/>
      <c r="D53" s="209" t="s">
        <v>24</v>
      </c>
      <c r="E53" s="537"/>
      <c r="F53" s="538"/>
      <c r="G53" s="538"/>
      <c r="H53" s="538"/>
      <c r="I53" s="539"/>
      <c r="J53" s="535"/>
      <c r="K53" s="536"/>
      <c r="L53" s="535"/>
      <c r="M53" s="540"/>
      <c r="N53" s="536"/>
      <c r="O53" s="535"/>
      <c r="P53" s="540"/>
      <c r="Q53" s="544"/>
      <c r="R53" s="58"/>
    </row>
    <row r="54" spans="2:18" s="65" customFormat="1" ht="13.2" hidden="1" outlineLevel="1">
      <c r="B54" s="58"/>
      <c r="C54" s="208"/>
      <c r="D54" s="209" t="s">
        <v>24</v>
      </c>
      <c r="E54" s="537"/>
      <c r="F54" s="538"/>
      <c r="G54" s="538"/>
      <c r="H54" s="538"/>
      <c r="I54" s="539"/>
      <c r="J54" s="535"/>
      <c r="K54" s="536"/>
      <c r="L54" s="535"/>
      <c r="M54" s="540"/>
      <c r="N54" s="536"/>
      <c r="O54" s="535"/>
      <c r="P54" s="540"/>
      <c r="Q54" s="544"/>
      <c r="R54" s="58"/>
    </row>
    <row r="55" spans="2:18" s="65" customFormat="1" ht="13.2" hidden="1" outlineLevel="1">
      <c r="B55" s="58"/>
      <c r="C55" s="208"/>
      <c r="D55" s="209" t="s">
        <v>24</v>
      </c>
      <c r="E55" s="537"/>
      <c r="F55" s="538"/>
      <c r="G55" s="538"/>
      <c r="H55" s="538"/>
      <c r="I55" s="539"/>
      <c r="J55" s="535"/>
      <c r="K55" s="536"/>
      <c r="L55" s="535"/>
      <c r="M55" s="540"/>
      <c r="N55" s="536"/>
      <c r="O55" s="535"/>
      <c r="P55" s="540"/>
      <c r="Q55" s="544"/>
      <c r="R55" s="58"/>
    </row>
    <row r="56" spans="2:18" s="65" customFormat="1" ht="13.2" hidden="1" outlineLevel="1">
      <c r="B56" s="58"/>
      <c r="C56" s="208"/>
      <c r="D56" s="209" t="s">
        <v>24</v>
      </c>
      <c r="E56" s="537"/>
      <c r="F56" s="538"/>
      <c r="G56" s="538"/>
      <c r="H56" s="538"/>
      <c r="I56" s="539"/>
      <c r="J56" s="535"/>
      <c r="K56" s="536"/>
      <c r="L56" s="535"/>
      <c r="M56" s="540"/>
      <c r="N56" s="536"/>
      <c r="O56" s="535"/>
      <c r="P56" s="540"/>
      <c r="Q56" s="544"/>
      <c r="R56" s="58"/>
    </row>
    <row r="57" spans="2:18" s="65" customFormat="1" ht="13.2" hidden="1" outlineLevel="1">
      <c r="B57" s="58"/>
      <c r="C57" s="208"/>
      <c r="D57" s="209" t="s">
        <v>24</v>
      </c>
      <c r="E57" s="537"/>
      <c r="F57" s="538"/>
      <c r="G57" s="538"/>
      <c r="H57" s="538"/>
      <c r="I57" s="539"/>
      <c r="J57" s="535"/>
      <c r="K57" s="536"/>
      <c r="L57" s="535"/>
      <c r="M57" s="540"/>
      <c r="N57" s="536"/>
      <c r="O57" s="535"/>
      <c r="P57" s="540"/>
      <c r="Q57" s="544"/>
      <c r="R57" s="58"/>
    </row>
    <row r="58" spans="2:18" s="65" customFormat="1" ht="13.2" hidden="1" outlineLevel="1">
      <c r="B58" s="58"/>
      <c r="C58" s="208"/>
      <c r="D58" s="209" t="s">
        <v>24</v>
      </c>
      <c r="E58" s="537"/>
      <c r="F58" s="538"/>
      <c r="G58" s="538"/>
      <c r="H58" s="538"/>
      <c r="I58" s="539"/>
      <c r="J58" s="535"/>
      <c r="K58" s="536"/>
      <c r="L58" s="535"/>
      <c r="M58" s="540"/>
      <c r="N58" s="536"/>
      <c r="O58" s="535"/>
      <c r="P58" s="540"/>
      <c r="Q58" s="544"/>
      <c r="R58" s="58"/>
    </row>
    <row r="59" spans="2:18" s="65" customFormat="1" ht="13.2" hidden="1" outlineLevel="1">
      <c r="B59" s="58"/>
      <c r="C59" s="208"/>
      <c r="D59" s="209" t="s">
        <v>24</v>
      </c>
      <c r="E59" s="537"/>
      <c r="F59" s="538"/>
      <c r="G59" s="538"/>
      <c r="H59" s="538"/>
      <c r="I59" s="539"/>
      <c r="J59" s="535"/>
      <c r="K59" s="536"/>
      <c r="L59" s="535"/>
      <c r="M59" s="540"/>
      <c r="N59" s="536"/>
      <c r="O59" s="535"/>
      <c r="P59" s="540"/>
      <c r="Q59" s="544"/>
      <c r="R59" s="58"/>
    </row>
    <row r="60" spans="2:18" s="65" customFormat="1" ht="13.2" hidden="1" outlineLevel="1">
      <c r="B60" s="58"/>
      <c r="C60" s="208"/>
      <c r="D60" s="209" t="s">
        <v>24</v>
      </c>
      <c r="E60" s="537"/>
      <c r="F60" s="538"/>
      <c r="G60" s="538"/>
      <c r="H60" s="538"/>
      <c r="I60" s="539"/>
      <c r="J60" s="535"/>
      <c r="K60" s="536"/>
      <c r="L60" s="535"/>
      <c r="M60" s="540"/>
      <c r="N60" s="536"/>
      <c r="O60" s="535"/>
      <c r="P60" s="540"/>
      <c r="Q60" s="544"/>
      <c r="R60" s="58"/>
    </row>
    <row r="61" spans="2:18" s="65" customFormat="1" ht="13.2" hidden="1" outlineLevel="1">
      <c r="B61" s="58"/>
      <c r="C61" s="208"/>
      <c r="D61" s="209" t="s">
        <v>24</v>
      </c>
      <c r="E61" s="537"/>
      <c r="F61" s="538"/>
      <c r="G61" s="538"/>
      <c r="H61" s="538"/>
      <c r="I61" s="539"/>
      <c r="J61" s="535"/>
      <c r="K61" s="536"/>
      <c r="L61" s="535"/>
      <c r="M61" s="540"/>
      <c r="N61" s="536"/>
      <c r="O61" s="535"/>
      <c r="P61" s="540"/>
      <c r="Q61" s="544"/>
      <c r="R61" s="58"/>
    </row>
    <row r="62" spans="2:18" s="65" customFormat="1" ht="13.2" hidden="1" outlineLevel="1">
      <c r="B62" s="58"/>
      <c r="C62" s="208"/>
      <c r="D62" s="209" t="s">
        <v>24</v>
      </c>
      <c r="E62" s="537"/>
      <c r="F62" s="538"/>
      <c r="G62" s="538"/>
      <c r="H62" s="538"/>
      <c r="I62" s="539"/>
      <c r="J62" s="535"/>
      <c r="K62" s="536"/>
      <c r="L62" s="535"/>
      <c r="M62" s="540"/>
      <c r="N62" s="536"/>
      <c r="O62" s="535"/>
      <c r="P62" s="540"/>
      <c r="Q62" s="544"/>
      <c r="R62" s="58"/>
    </row>
    <row r="63" spans="2:18" s="65" customFormat="1" ht="13.2" hidden="1" outlineLevel="1">
      <c r="B63" s="58"/>
      <c r="C63" s="208"/>
      <c r="D63" s="209" t="s">
        <v>24</v>
      </c>
      <c r="E63" s="537"/>
      <c r="F63" s="538"/>
      <c r="G63" s="538"/>
      <c r="H63" s="538"/>
      <c r="I63" s="539"/>
      <c r="J63" s="535"/>
      <c r="K63" s="536"/>
      <c r="L63" s="535"/>
      <c r="M63" s="540"/>
      <c r="N63" s="536"/>
      <c r="O63" s="535"/>
      <c r="P63" s="540"/>
      <c r="Q63" s="544"/>
      <c r="R63" s="58"/>
    </row>
    <row r="64" spans="2:18" s="65" customFormat="1" ht="13.2" hidden="1" outlineLevel="1">
      <c r="B64" s="58"/>
      <c r="C64" s="208"/>
      <c r="D64" s="209" t="s">
        <v>24</v>
      </c>
      <c r="E64" s="537"/>
      <c r="F64" s="538"/>
      <c r="G64" s="538"/>
      <c r="H64" s="538"/>
      <c r="I64" s="539"/>
      <c r="J64" s="535"/>
      <c r="K64" s="536"/>
      <c r="L64" s="535"/>
      <c r="M64" s="540"/>
      <c r="N64" s="536"/>
      <c r="O64" s="535"/>
      <c r="P64" s="540"/>
      <c r="Q64" s="544"/>
      <c r="R64" s="58"/>
    </row>
    <row r="65" spans="2:18" s="65" customFormat="1" ht="13.2" hidden="1" outlineLevel="1">
      <c r="B65" s="58"/>
      <c r="C65" s="208"/>
      <c r="D65" s="209" t="s">
        <v>24</v>
      </c>
      <c r="E65" s="537"/>
      <c r="F65" s="538"/>
      <c r="G65" s="538"/>
      <c r="H65" s="538"/>
      <c r="I65" s="539"/>
      <c r="J65" s="535"/>
      <c r="K65" s="536"/>
      <c r="L65" s="535"/>
      <c r="M65" s="540"/>
      <c r="N65" s="536"/>
      <c r="O65" s="535"/>
      <c r="P65" s="540"/>
      <c r="Q65" s="544"/>
      <c r="R65" s="58"/>
    </row>
    <row r="66" spans="2:18" hidden="1" outlineLevel="1">
      <c r="B66" s="52"/>
      <c r="C66" s="208"/>
      <c r="D66" s="209" t="s">
        <v>24</v>
      </c>
      <c r="E66" s="537"/>
      <c r="F66" s="538"/>
      <c r="G66" s="538"/>
      <c r="H66" s="538"/>
      <c r="I66" s="539"/>
      <c r="J66" s="535"/>
      <c r="K66" s="536"/>
      <c r="L66" s="535"/>
      <c r="M66" s="540"/>
      <c r="N66" s="536"/>
      <c r="O66" s="535"/>
      <c r="P66" s="540"/>
      <c r="Q66" s="544"/>
      <c r="R66" s="52"/>
    </row>
    <row r="67" spans="2:18" hidden="1" outlineLevel="1">
      <c r="B67" s="52"/>
      <c r="C67" s="208"/>
      <c r="D67" s="209" t="s">
        <v>24</v>
      </c>
      <c r="E67" s="537"/>
      <c r="F67" s="538"/>
      <c r="G67" s="538"/>
      <c r="H67" s="538"/>
      <c r="I67" s="539"/>
      <c r="J67" s="535"/>
      <c r="K67" s="536"/>
      <c r="L67" s="535"/>
      <c r="M67" s="540"/>
      <c r="N67" s="536"/>
      <c r="O67" s="535"/>
      <c r="P67" s="540"/>
      <c r="Q67" s="544"/>
      <c r="R67" s="52"/>
    </row>
    <row r="68" spans="2:18" hidden="1" outlineLevel="1">
      <c r="B68" s="52"/>
      <c r="C68" s="208"/>
      <c r="D68" s="209" t="s">
        <v>24</v>
      </c>
      <c r="E68" s="537"/>
      <c r="F68" s="538"/>
      <c r="G68" s="538"/>
      <c r="H68" s="538"/>
      <c r="I68" s="539"/>
      <c r="J68" s="535"/>
      <c r="K68" s="536"/>
      <c r="L68" s="535"/>
      <c r="M68" s="540"/>
      <c r="N68" s="536"/>
      <c r="O68" s="535"/>
      <c r="P68" s="540"/>
      <c r="Q68" s="544"/>
      <c r="R68" s="52"/>
    </row>
    <row r="69" spans="2:18" hidden="1" outlineLevel="1">
      <c r="B69" s="52"/>
      <c r="C69" s="208"/>
      <c r="D69" s="209" t="s">
        <v>24</v>
      </c>
      <c r="E69" s="537"/>
      <c r="F69" s="538"/>
      <c r="G69" s="538"/>
      <c r="H69" s="538"/>
      <c r="I69" s="539"/>
      <c r="J69" s="535"/>
      <c r="K69" s="536"/>
      <c r="L69" s="535"/>
      <c r="M69" s="540"/>
      <c r="N69" s="536"/>
      <c r="O69" s="535"/>
      <c r="P69" s="540"/>
      <c r="Q69" s="544"/>
      <c r="R69" s="52"/>
    </row>
    <row r="70" spans="2:18" ht="14.4" hidden="1" outlineLevel="1" thickBot="1">
      <c r="B70" s="52"/>
      <c r="C70" s="210"/>
      <c r="D70" s="211" t="s">
        <v>24</v>
      </c>
      <c r="E70" s="631"/>
      <c r="F70" s="632"/>
      <c r="G70" s="632"/>
      <c r="H70" s="632"/>
      <c r="I70" s="633"/>
      <c r="J70" s="545"/>
      <c r="K70" s="546"/>
      <c r="L70" s="545"/>
      <c r="M70" s="630"/>
      <c r="N70" s="546"/>
      <c r="O70" s="545"/>
      <c r="P70" s="630"/>
      <c r="Q70" s="634"/>
      <c r="R70" s="52"/>
    </row>
    <row r="71" spans="2:18" ht="7.05" hidden="1" customHeight="1" outlineLevel="1">
      <c r="B71" s="52"/>
      <c r="C71" s="358"/>
      <c r="D71" s="52"/>
      <c r="E71" s="52"/>
      <c r="F71" s="52"/>
      <c r="G71" s="52"/>
      <c r="H71" s="52"/>
      <c r="I71" s="52"/>
      <c r="J71" s="52"/>
      <c r="K71" s="52"/>
      <c r="L71" s="52"/>
      <c r="M71" s="52"/>
      <c r="N71" s="52"/>
      <c r="O71" s="52"/>
      <c r="P71" s="52"/>
      <c r="Q71" s="52"/>
      <c r="R71" s="52"/>
    </row>
    <row r="72" spans="2:18" ht="14.55" hidden="1" customHeight="1" outlineLevel="1" thickBot="1">
      <c r="B72" s="52"/>
      <c r="C72" s="52"/>
      <c r="D72" s="52"/>
      <c r="E72" s="52"/>
      <c r="F72" s="52"/>
      <c r="G72" s="52"/>
      <c r="H72" s="52"/>
      <c r="I72" s="52"/>
      <c r="J72" s="52"/>
      <c r="K72" s="52"/>
      <c r="L72" s="52"/>
      <c r="M72" s="52"/>
      <c r="N72" s="52"/>
      <c r="O72" s="52"/>
      <c r="P72" s="52"/>
      <c r="Q72" s="52"/>
      <c r="R72" s="52"/>
    </row>
    <row r="73" spans="2:18" ht="14.55" hidden="1" customHeight="1" outlineLevel="1">
      <c r="B73" s="52"/>
      <c r="C73" s="547" t="s">
        <v>40</v>
      </c>
      <c r="D73" s="547"/>
      <c r="E73" s="547"/>
      <c r="F73" s="547"/>
      <c r="G73" s="547"/>
      <c r="H73" s="547"/>
      <c r="I73" s="547"/>
      <c r="J73" s="547"/>
      <c r="K73" s="178"/>
      <c r="L73" s="624" t="s">
        <v>24</v>
      </c>
      <c r="M73" s="625"/>
      <c r="N73" s="625"/>
      <c r="O73" s="625"/>
      <c r="P73" s="626"/>
      <c r="Q73" s="52"/>
      <c r="R73" s="52"/>
    </row>
    <row r="74" spans="2:18" ht="14.55" hidden="1" customHeight="1" outlineLevel="1" thickBot="1">
      <c r="B74" s="52"/>
      <c r="C74" s="547"/>
      <c r="D74" s="547"/>
      <c r="E74" s="547"/>
      <c r="F74" s="547"/>
      <c r="G74" s="547"/>
      <c r="H74" s="547"/>
      <c r="I74" s="547"/>
      <c r="J74" s="547"/>
      <c r="K74" s="178"/>
      <c r="L74" s="627"/>
      <c r="M74" s="628"/>
      <c r="N74" s="628"/>
      <c r="O74" s="628"/>
      <c r="P74" s="629"/>
      <c r="Q74" s="52"/>
      <c r="R74" s="52"/>
    </row>
    <row r="75" spans="2:18" ht="7.05" hidden="1" customHeight="1" outlineLevel="1">
      <c r="B75" s="52"/>
      <c r="C75" s="203"/>
      <c r="D75" s="203"/>
      <c r="E75" s="203"/>
      <c r="F75" s="203"/>
      <c r="G75" s="203"/>
      <c r="H75" s="203"/>
      <c r="I75" s="203"/>
      <c r="J75" s="203"/>
      <c r="K75" s="178"/>
      <c r="L75" s="178"/>
      <c r="M75" s="178"/>
      <c r="N75" s="178"/>
      <c r="O75" s="178"/>
      <c r="P75" s="178"/>
      <c r="Q75" s="52"/>
      <c r="R75" s="52"/>
    </row>
    <row r="76" spans="2:18" ht="14.55" customHeight="1" collapsed="1">
      <c r="B76" s="52"/>
      <c r="C76" s="345" t="s">
        <v>41</v>
      </c>
      <c r="D76" s="203"/>
      <c r="E76" s="203"/>
      <c r="F76" s="203"/>
      <c r="G76" s="203"/>
      <c r="H76" s="203"/>
      <c r="I76" s="203"/>
      <c r="J76" s="203"/>
      <c r="K76" s="203"/>
      <c r="L76" s="52"/>
      <c r="M76" s="52"/>
      <c r="N76" s="52"/>
      <c r="O76" s="52"/>
      <c r="P76" s="52"/>
      <c r="Q76" s="52"/>
      <c r="R76" s="52"/>
    </row>
    <row r="77" spans="2:18" ht="6.6" customHeight="1">
      <c r="B77" s="52"/>
      <c r="C77" s="175"/>
      <c r="D77" s="52"/>
      <c r="E77" s="52"/>
      <c r="F77" s="52"/>
      <c r="G77" s="52"/>
      <c r="H77" s="52"/>
      <c r="I77" s="52"/>
      <c r="J77" s="52"/>
      <c r="K77" s="52"/>
      <c r="L77" s="52"/>
      <c r="M77" s="52"/>
      <c r="N77" s="52"/>
      <c r="O77" s="52"/>
      <c r="P77" s="52"/>
      <c r="Q77" s="52"/>
      <c r="R77" s="52"/>
    </row>
    <row r="78" spans="2:18">
      <c r="B78" s="52"/>
      <c r="C78" s="67" t="s">
        <v>42</v>
      </c>
      <c r="D78" s="54"/>
      <c r="E78" s="54"/>
      <c r="F78" s="54"/>
      <c r="G78" s="54"/>
      <c r="H78" s="54"/>
      <c r="I78" s="54"/>
      <c r="J78" s="54"/>
      <c r="K78" s="54"/>
      <c r="L78" s="54"/>
      <c r="M78" s="54"/>
      <c r="N78" s="54"/>
      <c r="O78" s="54"/>
      <c r="P78" s="54"/>
      <c r="Q78" s="54"/>
      <c r="R78" s="52"/>
    </row>
    <row r="79" spans="2:18" ht="6.75" customHeight="1" thickBot="1">
      <c r="B79" s="52"/>
      <c r="C79" s="67"/>
      <c r="D79" s="54"/>
      <c r="E79" s="54"/>
      <c r="F79" s="54"/>
      <c r="G79" s="54"/>
      <c r="H79" s="54"/>
      <c r="I79" s="54"/>
      <c r="J79" s="54"/>
      <c r="K79" s="54"/>
      <c r="L79" s="54"/>
      <c r="M79" s="54"/>
      <c r="N79" s="54"/>
      <c r="O79" s="54"/>
      <c r="P79" s="54"/>
      <c r="Q79" s="54"/>
      <c r="R79" s="52"/>
    </row>
    <row r="80" spans="2:18" ht="14.4" thickBot="1">
      <c r="B80" s="52"/>
      <c r="C80" s="53" t="s">
        <v>9</v>
      </c>
      <c r="D80" s="54"/>
      <c r="E80" s="54"/>
      <c r="F80" s="541"/>
      <c r="G80" s="542"/>
      <c r="H80" s="542"/>
      <c r="I80" s="542"/>
      <c r="J80" s="542"/>
      <c r="K80" s="542"/>
      <c r="L80" s="542"/>
      <c r="M80" s="542"/>
      <c r="N80" s="543"/>
      <c r="O80" s="54"/>
      <c r="P80" s="54"/>
      <c r="Q80" s="54"/>
      <c r="R80" s="52"/>
    </row>
    <row r="81" spans="2:18" ht="7.05" customHeight="1" thickBot="1">
      <c r="B81" s="52"/>
      <c r="C81" s="53"/>
      <c r="D81" s="54"/>
      <c r="E81" s="66"/>
      <c r="F81" s="54"/>
      <c r="G81" s="54"/>
      <c r="H81" s="54"/>
      <c r="I81" s="54"/>
      <c r="J81" s="54"/>
      <c r="K81" s="54"/>
      <c r="L81" s="66"/>
      <c r="M81" s="66"/>
      <c r="N81" s="66"/>
      <c r="O81" s="54"/>
      <c r="P81" s="54"/>
      <c r="Q81" s="54"/>
      <c r="R81" s="52"/>
    </row>
    <row r="82" spans="2:18" ht="14.4" thickBot="1">
      <c r="B82" s="52"/>
      <c r="C82" s="53" t="s">
        <v>43</v>
      </c>
      <c r="D82" s="54"/>
      <c r="E82" s="54"/>
      <c r="F82" s="527"/>
      <c r="G82" s="528"/>
      <c r="H82" s="528"/>
      <c r="I82" s="528"/>
      <c r="J82" s="528"/>
      <c r="K82" s="528"/>
      <c r="L82" s="528"/>
      <c r="M82" s="528"/>
      <c r="N82" s="529"/>
      <c r="O82" s="54"/>
      <c r="P82" s="54"/>
      <c r="Q82" s="54"/>
      <c r="R82" s="52"/>
    </row>
    <row r="83" spans="2:18" ht="7.05" customHeight="1" thickBot="1">
      <c r="B83" s="52"/>
      <c r="C83" s="53"/>
      <c r="D83" s="54"/>
      <c r="E83" s="66"/>
      <c r="F83" s="66"/>
      <c r="G83" s="66"/>
      <c r="H83" s="66"/>
      <c r="I83" s="66"/>
      <c r="J83" s="66"/>
      <c r="K83" s="66"/>
      <c r="L83" s="66"/>
      <c r="M83" s="66"/>
      <c r="N83" s="66"/>
      <c r="O83" s="54"/>
      <c r="P83" s="54"/>
      <c r="Q83" s="54"/>
      <c r="R83" s="52"/>
    </row>
    <row r="84" spans="2:18" ht="14.4" thickBot="1">
      <c r="B84" s="52"/>
      <c r="C84" s="53" t="s">
        <v>44</v>
      </c>
      <c r="D84" s="54"/>
      <c r="E84" s="54"/>
      <c r="F84" s="527"/>
      <c r="G84" s="528"/>
      <c r="H84" s="528"/>
      <c r="I84" s="528"/>
      <c r="J84" s="528"/>
      <c r="K84" s="528"/>
      <c r="L84" s="528"/>
      <c r="M84" s="528"/>
      <c r="N84" s="529"/>
      <c r="O84" s="54"/>
      <c r="P84" s="54"/>
      <c r="Q84" s="54"/>
      <c r="R84" s="52"/>
    </row>
    <row r="85" spans="2:18" ht="7.05" customHeight="1" thickBot="1">
      <c r="B85" s="52"/>
      <c r="C85" s="53"/>
      <c r="D85" s="54"/>
      <c r="E85" s="66"/>
      <c r="F85" s="66"/>
      <c r="G85" s="66"/>
      <c r="H85" s="66"/>
      <c r="I85" s="66"/>
      <c r="J85" s="66"/>
      <c r="K85" s="66"/>
      <c r="L85" s="66"/>
      <c r="M85" s="66"/>
      <c r="N85" s="66"/>
      <c r="O85" s="54"/>
      <c r="P85" s="54"/>
      <c r="Q85" s="54"/>
      <c r="R85" s="52"/>
    </row>
    <row r="86" spans="2:18" ht="14.4" thickBot="1">
      <c r="B86" s="52"/>
      <c r="C86" s="53" t="s">
        <v>45</v>
      </c>
      <c r="D86" s="54"/>
      <c r="E86" s="66"/>
      <c r="F86" s="541"/>
      <c r="G86" s="542"/>
      <c r="H86" s="542"/>
      <c r="I86" s="542"/>
      <c r="J86" s="542"/>
      <c r="K86" s="542"/>
      <c r="L86" s="542"/>
      <c r="M86" s="542"/>
      <c r="N86" s="543"/>
      <c r="O86" s="54"/>
      <c r="P86" s="54"/>
      <c r="Q86" s="54"/>
      <c r="R86" s="52"/>
    </row>
    <row r="87" spans="2:18" ht="7.05" customHeight="1" thickBot="1">
      <c r="B87" s="52"/>
      <c r="C87" s="53"/>
      <c r="D87" s="54"/>
      <c r="E87" s="54"/>
      <c r="F87" s="54"/>
      <c r="G87" s="54"/>
      <c r="H87" s="54"/>
      <c r="I87" s="54"/>
      <c r="J87" s="54"/>
      <c r="K87" s="54"/>
      <c r="L87" s="54"/>
      <c r="M87" s="54"/>
      <c r="N87" s="54"/>
      <c r="O87" s="54"/>
      <c r="P87" s="54"/>
      <c r="Q87" s="54"/>
      <c r="R87" s="52"/>
    </row>
    <row r="88" spans="2:18" ht="14.4" thickBot="1">
      <c r="B88" s="52"/>
      <c r="C88" s="53" t="s">
        <v>14</v>
      </c>
      <c r="D88" s="54"/>
      <c r="E88" s="54"/>
      <c r="F88" s="541"/>
      <c r="G88" s="542"/>
      <c r="H88" s="542"/>
      <c r="I88" s="542"/>
      <c r="J88" s="542"/>
      <c r="K88" s="542"/>
      <c r="L88" s="542"/>
      <c r="M88" s="542"/>
      <c r="N88" s="543"/>
      <c r="O88" s="54"/>
      <c r="P88" s="54"/>
      <c r="Q88" s="64"/>
      <c r="R88" s="52"/>
    </row>
    <row r="89" spans="2:18" ht="7.05" customHeight="1" thickBot="1">
      <c r="B89" s="52"/>
      <c r="C89" s="53"/>
      <c r="D89" s="66"/>
      <c r="E89" s="66"/>
      <c r="F89" s="107"/>
      <c r="G89" s="107"/>
      <c r="H89" s="107"/>
      <c r="I89" s="64"/>
      <c r="J89" s="64"/>
      <c r="K89" s="64"/>
      <c r="L89" s="64"/>
      <c r="M89" s="64"/>
      <c r="N89" s="64"/>
      <c r="O89" s="54"/>
      <c r="P89" s="54"/>
      <c r="Q89" s="64"/>
      <c r="R89" s="52"/>
    </row>
    <row r="90" spans="2:18" ht="14.4" thickBot="1">
      <c r="B90" s="52"/>
      <c r="C90" s="53" t="s">
        <v>15</v>
      </c>
      <c r="D90" s="54"/>
      <c r="E90" s="54"/>
      <c r="F90" s="541"/>
      <c r="G90" s="542"/>
      <c r="H90" s="542"/>
      <c r="I90" s="542"/>
      <c r="J90" s="542"/>
      <c r="K90" s="542"/>
      <c r="L90" s="542"/>
      <c r="M90" s="542"/>
      <c r="N90" s="543"/>
      <c r="O90" s="54"/>
      <c r="P90" s="54"/>
      <c r="Q90" s="64"/>
      <c r="R90" s="52"/>
    </row>
    <row r="91" spans="2:18" ht="7.05" customHeight="1" thickBot="1">
      <c r="B91" s="52"/>
      <c r="C91" s="53"/>
      <c r="D91" s="54"/>
      <c r="E91" s="54"/>
      <c r="F91" s="64"/>
      <c r="G91" s="64"/>
      <c r="H91" s="64"/>
      <c r="I91" s="64"/>
      <c r="J91" s="64"/>
      <c r="K91" s="64"/>
      <c r="L91" s="64"/>
      <c r="M91" s="64"/>
      <c r="N91" s="64"/>
      <c r="O91" s="54"/>
      <c r="P91" s="54"/>
      <c r="Q91" s="64"/>
      <c r="R91" s="52"/>
    </row>
    <row r="92" spans="2:18" ht="14.4" thickBot="1">
      <c r="B92" s="52"/>
      <c r="C92" s="53" t="s">
        <v>46</v>
      </c>
      <c r="D92" s="54"/>
      <c r="E92" s="54"/>
      <c r="F92" s="541"/>
      <c r="G92" s="542"/>
      <c r="H92" s="542"/>
      <c r="I92" s="542"/>
      <c r="J92" s="542"/>
      <c r="K92" s="542"/>
      <c r="L92" s="542"/>
      <c r="M92" s="542"/>
      <c r="N92" s="543"/>
      <c r="O92" s="54"/>
      <c r="P92" s="54"/>
      <c r="Q92" s="54"/>
      <c r="R92" s="52"/>
    </row>
    <row r="93" spans="2:18" ht="7.05" customHeight="1" thickBot="1">
      <c r="B93" s="52"/>
      <c r="C93" s="53"/>
      <c r="D93" s="54"/>
      <c r="E93" s="54"/>
      <c r="F93" s="54"/>
      <c r="G93" s="54"/>
      <c r="H93" s="54"/>
      <c r="I93" s="54"/>
      <c r="J93" s="54"/>
      <c r="K93" s="54"/>
      <c r="L93" s="54"/>
      <c r="M93" s="54"/>
      <c r="N93" s="54"/>
      <c r="O93" s="54"/>
      <c r="P93" s="54"/>
      <c r="Q93" s="54"/>
      <c r="R93" s="52"/>
    </row>
    <row r="94" spans="2:18" ht="14.4" thickBot="1">
      <c r="B94" s="52"/>
      <c r="C94" s="53" t="s">
        <v>47</v>
      </c>
      <c r="D94" s="54"/>
      <c r="E94" s="55"/>
      <c r="F94" s="541"/>
      <c r="G94" s="542"/>
      <c r="H94" s="542"/>
      <c r="I94" s="542"/>
      <c r="J94" s="542"/>
      <c r="K94" s="542"/>
      <c r="L94" s="542"/>
      <c r="M94" s="542"/>
      <c r="N94" s="543"/>
      <c r="O94" s="54"/>
      <c r="P94" s="54"/>
      <c r="Q94" s="54"/>
      <c r="R94" s="52"/>
    </row>
    <row r="95" spans="2:18" ht="7.05" customHeight="1" thickBot="1">
      <c r="B95" s="52"/>
      <c r="C95" s="53"/>
      <c r="D95" s="54"/>
      <c r="E95" s="54"/>
      <c r="F95" s="54"/>
      <c r="G95" s="54"/>
      <c r="H95" s="54"/>
      <c r="I95" s="54"/>
      <c r="J95" s="54"/>
      <c r="K95" s="54"/>
      <c r="L95" s="54"/>
      <c r="M95" s="54"/>
      <c r="N95" s="54"/>
      <c r="O95" s="54"/>
      <c r="P95" s="54"/>
      <c r="Q95" s="54"/>
      <c r="R95" s="52"/>
    </row>
    <row r="96" spans="2:18" ht="14.4" thickBot="1">
      <c r="B96" s="52"/>
      <c r="C96" s="53" t="s">
        <v>18</v>
      </c>
      <c r="D96" s="54"/>
      <c r="E96" s="54"/>
      <c r="F96" s="581"/>
      <c r="G96" s="582"/>
      <c r="H96" s="582"/>
      <c r="I96" s="582"/>
      <c r="J96" s="582"/>
      <c r="K96" s="582"/>
      <c r="L96" s="582"/>
      <c r="M96" s="582"/>
      <c r="N96" s="583"/>
      <c r="O96" s="54"/>
      <c r="P96" s="54"/>
      <c r="Q96" s="54"/>
      <c r="R96" s="52"/>
    </row>
    <row r="97" spans="2:21" ht="6.75" customHeight="1">
      <c r="B97" s="52"/>
      <c r="C97" s="53"/>
      <c r="D97" s="54"/>
      <c r="E97" s="66"/>
      <c r="F97" s="66"/>
      <c r="G97" s="66"/>
      <c r="H97" s="66"/>
      <c r="I97" s="66"/>
      <c r="J97" s="66"/>
      <c r="K97" s="66"/>
      <c r="L97" s="66"/>
      <c r="M97" s="66"/>
      <c r="N97" s="66"/>
      <c r="O97" s="54"/>
      <c r="P97" s="54"/>
      <c r="Q97" s="66"/>
      <c r="R97" s="52"/>
    </row>
    <row r="98" spans="2:21" ht="15" customHeight="1"/>
    <row r="99" spans="2:21" ht="15" customHeight="1">
      <c r="B99" s="62"/>
      <c r="C99" s="110" t="s">
        <v>48</v>
      </c>
      <c r="D99" s="111"/>
      <c r="E99" s="111"/>
      <c r="F99" s="111"/>
      <c r="G99" s="111"/>
      <c r="H99" s="111"/>
      <c r="I99" s="111"/>
      <c r="J99" s="111"/>
      <c r="K99" s="111"/>
      <c r="L99" s="111"/>
      <c r="M99" s="111"/>
      <c r="N99" s="111"/>
      <c r="O99" s="111"/>
      <c r="P99" s="111"/>
      <c r="Q99" s="111"/>
      <c r="R99" s="111"/>
    </row>
    <row r="100" spans="2:21" ht="6.75" customHeight="1">
      <c r="B100" s="52"/>
      <c r="C100" s="162"/>
      <c r="D100" s="95"/>
      <c r="E100" s="95"/>
      <c r="F100" s="95"/>
      <c r="G100" s="95"/>
      <c r="H100" s="95"/>
      <c r="I100" s="95"/>
      <c r="J100" s="95"/>
      <c r="K100" s="95"/>
      <c r="L100" s="95"/>
      <c r="M100" s="95"/>
      <c r="N100" s="95"/>
      <c r="O100" s="95"/>
      <c r="P100" s="95"/>
      <c r="Q100" s="95"/>
      <c r="R100" s="95"/>
      <c r="T100" s="73"/>
    </row>
    <row r="101" spans="2:21" ht="27" customHeight="1" thickBot="1">
      <c r="B101" s="52"/>
      <c r="C101" s="533" t="s">
        <v>49</v>
      </c>
      <c r="D101" s="534"/>
      <c r="E101" s="534"/>
      <c r="F101" s="534"/>
      <c r="G101" s="534"/>
      <c r="H101" s="534"/>
      <c r="I101" s="534"/>
      <c r="J101" s="534"/>
      <c r="K101" s="534"/>
      <c r="L101" s="534"/>
      <c r="M101" s="534"/>
      <c r="N101" s="534"/>
      <c r="O101" s="534"/>
      <c r="P101" s="534"/>
      <c r="Q101" s="121"/>
      <c r="R101" s="95"/>
      <c r="S101" s="73"/>
      <c r="T101" s="73"/>
      <c r="U101" s="73"/>
    </row>
    <row r="102" spans="2:21" ht="14.1" customHeight="1" thickBot="1">
      <c r="B102" s="52"/>
      <c r="C102" s="597"/>
      <c r="D102" s="598"/>
      <c r="E102" s="598"/>
      <c r="F102" s="598"/>
      <c r="G102" s="598"/>
      <c r="H102" s="598"/>
      <c r="I102" s="598"/>
      <c r="J102" s="598"/>
      <c r="K102" s="598"/>
      <c r="L102" s="598"/>
      <c r="M102" s="598"/>
      <c r="N102" s="599"/>
      <c r="O102" s="56" t="s">
        <v>50</v>
      </c>
      <c r="P102" s="162"/>
      <c r="Q102" s="162"/>
      <c r="R102" s="95"/>
      <c r="S102" s="156"/>
      <c r="T102" s="73"/>
      <c r="U102" s="73"/>
    </row>
    <row r="103" spans="2:21" ht="7.05" customHeight="1">
      <c r="B103" s="52"/>
      <c r="C103" s="162"/>
      <c r="D103" s="162"/>
      <c r="E103" s="162"/>
      <c r="F103" s="162"/>
      <c r="G103" s="162"/>
      <c r="H103" s="162"/>
      <c r="I103" s="162"/>
      <c r="J103" s="162"/>
      <c r="K103" s="162"/>
      <c r="L103" s="162"/>
      <c r="M103" s="162"/>
      <c r="N103" s="162"/>
      <c r="O103" s="162"/>
      <c r="P103" s="162"/>
      <c r="Q103" s="162"/>
      <c r="R103" s="162"/>
      <c r="S103" s="73"/>
      <c r="T103" s="73"/>
      <c r="U103" s="73"/>
    </row>
    <row r="104" spans="2:21" ht="14.55" customHeight="1">
      <c r="B104" s="52"/>
      <c r="C104" s="113" t="s">
        <v>51</v>
      </c>
      <c r="D104" s="113"/>
      <c r="E104" s="113"/>
      <c r="F104" s="113"/>
      <c r="G104" s="113"/>
      <c r="H104" s="113"/>
      <c r="I104" s="113"/>
      <c r="J104" s="113"/>
      <c r="K104" s="113"/>
      <c r="L104" s="113"/>
      <c r="M104" s="113"/>
      <c r="N104" s="113"/>
      <c r="O104" s="113"/>
      <c r="P104" s="113"/>
      <c r="Q104" s="113"/>
      <c r="R104" s="113"/>
      <c r="S104" s="156"/>
      <c r="T104" s="73"/>
      <c r="U104" s="73"/>
    </row>
    <row r="105" spans="2:21" ht="7.05" customHeight="1">
      <c r="B105" s="52"/>
      <c r="C105" s="162"/>
      <c r="D105" s="95"/>
      <c r="E105" s="95"/>
      <c r="F105" s="95"/>
      <c r="G105" s="95"/>
      <c r="H105" s="95"/>
      <c r="I105" s="95"/>
      <c r="J105" s="95"/>
      <c r="K105" s="95"/>
      <c r="L105" s="95"/>
      <c r="M105" s="95"/>
      <c r="N105" s="95"/>
      <c r="O105" s="95"/>
      <c r="P105" s="95"/>
      <c r="Q105" s="95"/>
      <c r="R105" s="95"/>
      <c r="S105" s="156"/>
      <c r="T105" s="73"/>
      <c r="U105" s="73"/>
    </row>
    <row r="106" spans="2:21" ht="40.5" customHeight="1">
      <c r="B106" s="52"/>
      <c r="C106" s="531" t="s">
        <v>52</v>
      </c>
      <c r="D106" s="532"/>
      <c r="E106" s="532"/>
      <c r="F106" s="532"/>
      <c r="G106" s="532"/>
      <c r="H106" s="532"/>
      <c r="I106" s="532"/>
      <c r="J106" s="532"/>
      <c r="K106" s="532"/>
      <c r="L106" s="532"/>
      <c r="M106" s="532"/>
      <c r="N106" s="532"/>
      <c r="O106" s="532"/>
      <c r="P106" s="532"/>
      <c r="Q106" s="121"/>
      <c r="R106" s="114"/>
      <c r="S106" s="115"/>
      <c r="T106" s="73"/>
      <c r="U106" s="73"/>
    </row>
    <row r="107" spans="2:21" ht="7.05" customHeight="1">
      <c r="B107" s="52"/>
      <c r="C107" s="162"/>
      <c r="D107" s="95"/>
      <c r="E107" s="95"/>
      <c r="F107" s="95"/>
      <c r="G107" s="95"/>
      <c r="H107" s="95"/>
      <c r="I107" s="95"/>
      <c r="J107" s="95"/>
      <c r="K107" s="95"/>
      <c r="L107" s="95"/>
      <c r="M107" s="95"/>
      <c r="N107" s="95"/>
      <c r="O107" s="95"/>
      <c r="P107" s="95"/>
      <c r="Q107" s="95"/>
      <c r="R107" s="95"/>
      <c r="S107" s="156"/>
      <c r="T107" s="73"/>
      <c r="U107" s="73"/>
    </row>
    <row r="108" spans="2:21" ht="14.55" customHeight="1">
      <c r="B108" s="52"/>
      <c r="C108" s="113" t="s">
        <v>53</v>
      </c>
      <c r="D108" s="95"/>
      <c r="E108" s="95"/>
      <c r="F108" s="95"/>
      <c r="G108" s="95"/>
      <c r="H108" s="95"/>
      <c r="I108" s="95"/>
      <c r="J108" s="95"/>
      <c r="K108" s="95"/>
      <c r="L108" s="95"/>
      <c r="M108" s="95"/>
      <c r="N108" s="95"/>
      <c r="O108" s="95"/>
      <c r="P108" s="95"/>
      <c r="Q108" s="95"/>
      <c r="R108" s="95"/>
      <c r="S108" s="116"/>
      <c r="T108" s="73"/>
      <c r="U108" s="73"/>
    </row>
    <row r="109" spans="2:21" ht="7.05" customHeight="1">
      <c r="B109" s="52"/>
      <c r="C109" s="161"/>
      <c r="D109" s="95"/>
      <c r="E109" s="95"/>
      <c r="F109" s="95"/>
      <c r="G109" s="95"/>
      <c r="H109" s="95"/>
      <c r="I109" s="95"/>
      <c r="J109" s="95"/>
      <c r="K109" s="95"/>
      <c r="L109" s="95"/>
      <c r="M109" s="95"/>
      <c r="N109" s="95"/>
      <c r="O109" s="95"/>
      <c r="P109" s="95"/>
      <c r="Q109" s="95"/>
      <c r="R109" s="95"/>
      <c r="S109" s="117"/>
      <c r="T109" s="73"/>
      <c r="U109" s="73"/>
    </row>
    <row r="110" spans="2:21" ht="26.55" customHeight="1">
      <c r="B110" s="52"/>
      <c r="C110" s="532" t="s">
        <v>54</v>
      </c>
      <c r="D110" s="532"/>
      <c r="E110" s="532"/>
      <c r="F110" s="532"/>
      <c r="G110" s="532"/>
      <c r="H110" s="532"/>
      <c r="I110" s="532"/>
      <c r="J110" s="532"/>
      <c r="K110" s="532"/>
      <c r="L110" s="532"/>
      <c r="M110" s="532"/>
      <c r="N110" s="532"/>
      <c r="O110" s="532"/>
      <c r="P110" s="532"/>
      <c r="Q110" s="158"/>
      <c r="R110" s="102"/>
      <c r="S110" s="118"/>
      <c r="T110" s="73"/>
      <c r="U110" s="73"/>
    </row>
    <row r="111" spans="2:21" ht="7.05" customHeight="1">
      <c r="B111" s="52"/>
      <c r="C111" s="162"/>
      <c r="D111" s="205"/>
      <c r="E111" s="162"/>
      <c r="F111" s="162"/>
      <c r="G111" s="162"/>
      <c r="H111" s="162"/>
      <c r="I111" s="162"/>
      <c r="J111" s="162"/>
      <c r="K111" s="162"/>
      <c r="L111" s="162"/>
      <c r="M111" s="162"/>
      <c r="N111" s="162"/>
      <c r="O111" s="162"/>
      <c r="P111" s="162"/>
      <c r="Q111" s="162"/>
      <c r="R111" s="162"/>
      <c r="S111" s="119"/>
      <c r="T111" s="73"/>
      <c r="U111" s="73"/>
    </row>
    <row r="112" spans="2:21" ht="29.25" customHeight="1" thickBot="1">
      <c r="B112" s="52"/>
      <c r="C112" s="614" t="s">
        <v>55</v>
      </c>
      <c r="D112" s="614"/>
      <c r="E112" s="614"/>
      <c r="F112" s="614"/>
      <c r="G112" s="615"/>
      <c r="H112" s="639" t="s">
        <v>56</v>
      </c>
      <c r="I112" s="614"/>
      <c r="J112" s="614"/>
      <c r="K112" s="614"/>
      <c r="L112" s="614"/>
      <c r="M112" s="615"/>
      <c r="N112" s="639" t="s">
        <v>57</v>
      </c>
      <c r="O112" s="614"/>
      <c r="P112" s="614"/>
      <c r="Q112" s="159"/>
      <c r="R112" s="159"/>
      <c r="S112" s="119"/>
      <c r="T112" s="73"/>
    </row>
    <row r="113" spans="2:20" ht="14.55" customHeight="1">
      <c r="B113" s="52"/>
      <c r="C113" s="616"/>
      <c r="D113" s="617"/>
      <c r="E113" s="617"/>
      <c r="F113" s="617"/>
      <c r="G113" s="617"/>
      <c r="H113" s="617"/>
      <c r="I113" s="617"/>
      <c r="J113" s="617"/>
      <c r="K113" s="617"/>
      <c r="L113" s="617"/>
      <c r="M113" s="617"/>
      <c r="N113" s="637">
        <v>0</v>
      </c>
      <c r="O113" s="637"/>
      <c r="P113" s="638"/>
      <c r="Q113" s="159"/>
      <c r="R113" s="159"/>
      <c r="S113" s="119"/>
      <c r="T113" s="73"/>
    </row>
    <row r="114" spans="2:20" ht="14.55" customHeight="1">
      <c r="B114" s="52"/>
      <c r="C114" s="618"/>
      <c r="D114" s="619"/>
      <c r="E114" s="619"/>
      <c r="F114" s="619"/>
      <c r="G114" s="619"/>
      <c r="H114" s="619"/>
      <c r="I114" s="619"/>
      <c r="J114" s="619"/>
      <c r="K114" s="619"/>
      <c r="L114" s="619"/>
      <c r="M114" s="619"/>
      <c r="N114" s="635">
        <v>0</v>
      </c>
      <c r="O114" s="635"/>
      <c r="P114" s="636"/>
      <c r="Q114" s="159"/>
      <c r="R114" s="159"/>
      <c r="S114" s="119"/>
      <c r="T114" s="73"/>
    </row>
    <row r="115" spans="2:20" ht="14.55" customHeight="1" thickBot="1">
      <c r="B115" s="52"/>
      <c r="C115" s="620"/>
      <c r="D115" s="621"/>
      <c r="E115" s="621"/>
      <c r="F115" s="621"/>
      <c r="G115" s="621"/>
      <c r="H115" s="621"/>
      <c r="I115" s="621"/>
      <c r="J115" s="621"/>
      <c r="K115" s="621"/>
      <c r="L115" s="621"/>
      <c r="M115" s="621"/>
      <c r="N115" s="622">
        <v>0</v>
      </c>
      <c r="O115" s="622"/>
      <c r="P115" s="623"/>
      <c r="Q115" s="159"/>
      <c r="R115" s="159"/>
      <c r="S115" s="119"/>
      <c r="T115" s="73"/>
    </row>
    <row r="116" spans="2:20" ht="7.05" customHeight="1">
      <c r="B116" s="52"/>
      <c r="C116" s="162"/>
      <c r="D116" s="95"/>
      <c r="E116" s="95"/>
      <c r="F116" s="95"/>
      <c r="G116" s="95"/>
      <c r="H116" s="95"/>
      <c r="I116" s="95"/>
      <c r="J116" s="95"/>
      <c r="K116" s="95"/>
      <c r="L116" s="95"/>
      <c r="M116" s="159"/>
      <c r="N116" s="95"/>
      <c r="O116" s="95"/>
      <c r="P116" s="95"/>
      <c r="Q116" s="159"/>
      <c r="R116" s="95"/>
      <c r="S116" s="119"/>
      <c r="T116" s="73"/>
    </row>
    <row r="117" spans="2:20" ht="28.05" customHeight="1">
      <c r="B117" s="52"/>
      <c r="C117" s="532" t="s">
        <v>58</v>
      </c>
      <c r="D117" s="532"/>
      <c r="E117" s="532"/>
      <c r="F117" s="532"/>
      <c r="G117" s="532"/>
      <c r="H117" s="532"/>
      <c r="I117" s="532"/>
      <c r="J117" s="532"/>
      <c r="K117" s="532"/>
      <c r="L117" s="532"/>
      <c r="M117" s="532"/>
      <c r="N117" s="532"/>
      <c r="O117" s="532"/>
      <c r="P117" s="532"/>
      <c r="Q117" s="121"/>
      <c r="R117" s="102"/>
      <c r="S117" s="119"/>
      <c r="T117" s="73"/>
    </row>
    <row r="118" spans="2:20" ht="7.05" customHeight="1">
      <c r="B118" s="52"/>
      <c r="C118" s="121"/>
      <c r="D118" s="121"/>
      <c r="E118" s="121"/>
      <c r="F118" s="121"/>
      <c r="G118" s="121"/>
      <c r="H118" s="121"/>
      <c r="I118" s="121"/>
      <c r="J118" s="121"/>
      <c r="K118" s="121"/>
      <c r="L118" s="121"/>
      <c r="M118" s="121"/>
      <c r="N118" s="121"/>
      <c r="O118" s="121"/>
      <c r="P118" s="121"/>
      <c r="Q118" s="121"/>
      <c r="R118" s="121"/>
      <c r="S118" s="119"/>
      <c r="T118" s="73"/>
    </row>
    <row r="119" spans="2:20" ht="24.6" customHeight="1">
      <c r="B119" s="96"/>
      <c r="C119" s="532" t="s">
        <v>59</v>
      </c>
      <c r="D119" s="532"/>
      <c r="E119" s="532"/>
      <c r="F119" s="532"/>
      <c r="G119" s="532"/>
      <c r="H119" s="532"/>
      <c r="I119" s="532"/>
      <c r="J119" s="532"/>
      <c r="K119" s="532"/>
      <c r="L119" s="532"/>
      <c r="M119" s="532"/>
      <c r="N119" s="532"/>
      <c r="O119" s="532"/>
      <c r="P119" s="532"/>
      <c r="Q119" s="121"/>
      <c r="R119" s="98"/>
      <c r="S119" s="119"/>
      <c r="T119" s="73"/>
    </row>
    <row r="120" spans="2:20" ht="6.6" customHeight="1">
      <c r="B120" s="52"/>
      <c r="C120" s="53"/>
      <c r="D120" s="54"/>
      <c r="E120" s="54"/>
      <c r="F120" s="54"/>
      <c r="G120" s="54"/>
      <c r="H120" s="54"/>
      <c r="I120" s="54"/>
      <c r="J120" s="54"/>
      <c r="K120" s="54"/>
      <c r="L120" s="54"/>
      <c r="M120" s="54"/>
      <c r="N120" s="54"/>
      <c r="O120" s="54"/>
      <c r="P120" s="54"/>
      <c r="Q120" s="54"/>
      <c r="R120" s="54"/>
      <c r="S120" s="119"/>
      <c r="T120" s="73"/>
    </row>
    <row r="121" spans="2:20" ht="15" customHeight="1">
      <c r="B121" s="73"/>
      <c r="C121" s="97"/>
      <c r="D121" s="87"/>
      <c r="E121" s="87"/>
      <c r="F121" s="87"/>
      <c r="G121" s="87"/>
      <c r="H121" s="87"/>
      <c r="I121" s="87"/>
      <c r="J121" s="87"/>
      <c r="K121" s="87"/>
      <c r="L121" s="87"/>
      <c r="M121" s="87"/>
      <c r="N121" s="87"/>
      <c r="O121" s="87"/>
      <c r="P121" s="87"/>
      <c r="Q121" s="87"/>
      <c r="R121" s="87"/>
      <c r="S121" s="119"/>
      <c r="T121" s="73"/>
    </row>
    <row r="122" spans="2:20" ht="6.6" customHeight="1" thickBot="1">
      <c r="B122" s="52"/>
      <c r="C122" s="53"/>
      <c r="D122" s="54"/>
      <c r="E122" s="54"/>
      <c r="F122" s="54"/>
      <c r="G122" s="54"/>
      <c r="H122" s="54"/>
      <c r="I122" s="54"/>
      <c r="J122" s="54"/>
      <c r="K122" s="54"/>
      <c r="L122" s="54"/>
      <c r="M122" s="54"/>
      <c r="N122" s="54"/>
      <c r="O122" s="54"/>
      <c r="P122" s="54"/>
      <c r="Q122" s="54"/>
      <c r="R122" s="54"/>
      <c r="S122" s="119"/>
      <c r="T122" s="73"/>
    </row>
    <row r="123" spans="2:20" ht="14.55" customHeight="1" thickBot="1">
      <c r="B123" s="52"/>
      <c r="C123" s="532" t="s">
        <v>60</v>
      </c>
      <c r="D123" s="532"/>
      <c r="E123" s="600" t="s">
        <v>24</v>
      </c>
      <c r="F123" s="602"/>
      <c r="G123" s="121"/>
      <c r="H123" s="98"/>
      <c r="I123" s="98"/>
      <c r="J123" s="98"/>
      <c r="K123" s="98"/>
      <c r="L123" s="98"/>
      <c r="M123" s="98"/>
      <c r="N123" s="98"/>
      <c r="O123" s="98"/>
      <c r="P123" s="98"/>
      <c r="Q123" s="98"/>
      <c r="R123" s="98"/>
      <c r="S123" s="119"/>
      <c r="T123" s="73"/>
    </row>
    <row r="124" spans="2:20" ht="6.6" customHeight="1">
      <c r="B124" s="52"/>
      <c r="C124" s="53"/>
      <c r="D124" s="54"/>
      <c r="E124" s="54"/>
      <c r="F124" s="54"/>
      <c r="G124" s="54"/>
      <c r="H124" s="54"/>
      <c r="I124" s="54"/>
      <c r="J124" s="54"/>
      <c r="K124" s="54"/>
      <c r="L124" s="54"/>
      <c r="M124" s="54"/>
      <c r="N124" s="54"/>
      <c r="O124" s="54"/>
      <c r="P124" s="54"/>
      <c r="Q124" s="54"/>
      <c r="R124" s="54"/>
      <c r="S124" s="119"/>
      <c r="T124" s="73"/>
    </row>
    <row r="125" spans="2:20" ht="6.6" customHeight="1">
      <c r="B125" s="119"/>
      <c r="C125" s="119"/>
      <c r="D125" s="119"/>
      <c r="E125" s="119"/>
      <c r="F125" s="119"/>
      <c r="G125" s="119"/>
      <c r="H125" s="119"/>
      <c r="I125" s="119"/>
      <c r="J125" s="119"/>
      <c r="K125" s="119"/>
      <c r="L125" s="119"/>
      <c r="M125" s="119"/>
      <c r="N125" s="119"/>
      <c r="O125" s="119"/>
      <c r="P125" s="119"/>
      <c r="Q125" s="119"/>
      <c r="R125" s="119"/>
      <c r="S125" s="119"/>
      <c r="T125" s="73"/>
    </row>
    <row r="126" spans="2:20" s="65" customFormat="1" ht="29.25" hidden="1" customHeight="1" outlineLevel="1" thickBot="1">
      <c r="B126" s="58"/>
      <c r="C126" s="193" t="s">
        <v>33</v>
      </c>
      <c r="D126" s="176"/>
      <c r="E126" s="176"/>
      <c r="F126" s="176"/>
      <c r="G126" s="176"/>
      <c r="H126" s="176"/>
      <c r="I126" s="176"/>
      <c r="J126" s="176"/>
      <c r="K126" s="176"/>
      <c r="L126" s="176"/>
      <c r="M126" s="176"/>
      <c r="N126" s="176"/>
      <c r="O126" s="176"/>
      <c r="P126" s="176"/>
      <c r="Q126" s="177"/>
      <c r="R126" s="58"/>
    </row>
    <row r="127" spans="2:20" s="65" customFormat="1" ht="83.55" hidden="1" customHeight="1" outlineLevel="1" thickBot="1">
      <c r="B127" s="372"/>
      <c r="C127" s="371" t="s">
        <v>61</v>
      </c>
      <c r="D127" s="347" t="s">
        <v>55</v>
      </c>
      <c r="E127" s="611" t="s">
        <v>56</v>
      </c>
      <c r="F127" s="611"/>
      <c r="G127" s="611"/>
      <c r="H127" s="611"/>
      <c r="I127" s="611"/>
      <c r="J127" s="612" t="s">
        <v>57</v>
      </c>
      <c r="K127" s="613"/>
      <c r="L127" s="530" t="s">
        <v>62</v>
      </c>
      <c r="M127" s="530"/>
      <c r="N127" s="530"/>
      <c r="O127" s="530" t="s">
        <v>63</v>
      </c>
      <c r="P127" s="530"/>
      <c r="Q127" s="585"/>
      <c r="R127" s="58"/>
    </row>
    <row r="128" spans="2:20" s="65" customFormat="1" ht="13.2" hidden="1" outlineLevel="1">
      <c r="B128" s="58"/>
      <c r="C128" s="641" t="str">
        <f>IF(C52="","",C52)</f>
        <v/>
      </c>
      <c r="D128" s="212"/>
      <c r="E128" s="586"/>
      <c r="F128" s="586"/>
      <c r="G128" s="586"/>
      <c r="H128" s="586"/>
      <c r="I128" s="586"/>
      <c r="J128" s="587"/>
      <c r="K128" s="588"/>
      <c r="L128" s="592" t="s">
        <v>24</v>
      </c>
      <c r="M128" s="592"/>
      <c r="N128" s="592"/>
      <c r="O128" s="592" t="s">
        <v>24</v>
      </c>
      <c r="P128" s="592"/>
      <c r="Q128" s="593"/>
      <c r="R128" s="58"/>
    </row>
    <row r="129" spans="2:18" s="65" customFormat="1" ht="13.2" hidden="1" outlineLevel="1">
      <c r="B129" s="58"/>
      <c r="C129" s="641"/>
      <c r="D129" s="213"/>
      <c r="E129" s="589"/>
      <c r="F129" s="589"/>
      <c r="G129" s="589"/>
      <c r="H129" s="589"/>
      <c r="I129" s="589"/>
      <c r="J129" s="590"/>
      <c r="K129" s="591"/>
      <c r="L129" s="594"/>
      <c r="M129" s="594"/>
      <c r="N129" s="594"/>
      <c r="O129" s="594"/>
      <c r="P129" s="594"/>
      <c r="Q129" s="595"/>
      <c r="R129" s="58"/>
    </row>
    <row r="130" spans="2:18" s="65" customFormat="1" ht="13.2" hidden="1" outlineLevel="1">
      <c r="B130" s="58"/>
      <c r="C130" s="641"/>
      <c r="D130" s="213"/>
      <c r="E130" s="589"/>
      <c r="F130" s="589"/>
      <c r="G130" s="589"/>
      <c r="H130" s="589"/>
      <c r="I130" s="589"/>
      <c r="J130" s="590"/>
      <c r="K130" s="591"/>
      <c r="L130" s="594"/>
      <c r="M130" s="594"/>
      <c r="N130" s="594"/>
      <c r="O130" s="594"/>
      <c r="P130" s="594"/>
      <c r="Q130" s="595"/>
      <c r="R130" s="58"/>
    </row>
    <row r="131" spans="2:18" s="65" customFormat="1" ht="13.2" hidden="1" outlineLevel="1">
      <c r="B131" s="58"/>
      <c r="C131" s="641" t="str">
        <f>IF(C53="","",C53)</f>
        <v/>
      </c>
      <c r="D131" s="213"/>
      <c r="E131" s="589"/>
      <c r="F131" s="589"/>
      <c r="G131" s="589"/>
      <c r="H131" s="589"/>
      <c r="I131" s="589"/>
      <c r="J131" s="590"/>
      <c r="K131" s="591"/>
      <c r="L131" s="594" t="s">
        <v>24</v>
      </c>
      <c r="M131" s="594"/>
      <c r="N131" s="594"/>
      <c r="O131" s="594" t="s">
        <v>24</v>
      </c>
      <c r="P131" s="594"/>
      <c r="Q131" s="595"/>
      <c r="R131" s="58"/>
    </row>
    <row r="132" spans="2:18" s="65" customFormat="1" ht="13.2" hidden="1" outlineLevel="1">
      <c r="B132" s="58"/>
      <c r="C132" s="641"/>
      <c r="D132" s="213"/>
      <c r="E132" s="589"/>
      <c r="F132" s="589"/>
      <c r="G132" s="589"/>
      <c r="H132" s="589"/>
      <c r="I132" s="589"/>
      <c r="J132" s="590"/>
      <c r="K132" s="591"/>
      <c r="L132" s="594"/>
      <c r="M132" s="594"/>
      <c r="N132" s="594"/>
      <c r="O132" s="594"/>
      <c r="P132" s="594"/>
      <c r="Q132" s="595"/>
      <c r="R132" s="58"/>
    </row>
    <row r="133" spans="2:18" s="65" customFormat="1" ht="13.2" hidden="1" outlineLevel="1">
      <c r="B133" s="58"/>
      <c r="C133" s="641"/>
      <c r="D133" s="213"/>
      <c r="E133" s="589"/>
      <c r="F133" s="589"/>
      <c r="G133" s="589"/>
      <c r="H133" s="589"/>
      <c r="I133" s="589"/>
      <c r="J133" s="590"/>
      <c r="K133" s="591"/>
      <c r="L133" s="594"/>
      <c r="M133" s="594"/>
      <c r="N133" s="594"/>
      <c r="O133" s="594"/>
      <c r="P133" s="594"/>
      <c r="Q133" s="595"/>
      <c r="R133" s="58"/>
    </row>
    <row r="134" spans="2:18" s="65" customFormat="1" ht="13.2" hidden="1" outlineLevel="1">
      <c r="B134" s="58"/>
      <c r="C134" s="641" t="str">
        <f>IF(C54="","",C54)</f>
        <v/>
      </c>
      <c r="D134" s="213"/>
      <c r="E134" s="589"/>
      <c r="F134" s="589"/>
      <c r="G134" s="589"/>
      <c r="H134" s="589"/>
      <c r="I134" s="589"/>
      <c r="J134" s="590"/>
      <c r="K134" s="591"/>
      <c r="L134" s="594" t="s">
        <v>24</v>
      </c>
      <c r="M134" s="594"/>
      <c r="N134" s="594"/>
      <c r="O134" s="594" t="s">
        <v>24</v>
      </c>
      <c r="P134" s="594"/>
      <c r="Q134" s="595"/>
      <c r="R134" s="58"/>
    </row>
    <row r="135" spans="2:18" s="65" customFormat="1" ht="13.2" hidden="1" outlineLevel="1">
      <c r="B135" s="58"/>
      <c r="C135" s="641"/>
      <c r="D135" s="213"/>
      <c r="E135" s="589"/>
      <c r="F135" s="589"/>
      <c r="G135" s="589"/>
      <c r="H135" s="589"/>
      <c r="I135" s="589"/>
      <c r="J135" s="590"/>
      <c r="K135" s="591"/>
      <c r="L135" s="594"/>
      <c r="M135" s="594"/>
      <c r="N135" s="594"/>
      <c r="O135" s="594"/>
      <c r="P135" s="594"/>
      <c r="Q135" s="595"/>
      <c r="R135" s="58"/>
    </row>
    <row r="136" spans="2:18" s="65" customFormat="1" ht="13.2" hidden="1" outlineLevel="1">
      <c r="B136" s="58"/>
      <c r="C136" s="641"/>
      <c r="D136" s="213"/>
      <c r="E136" s="589"/>
      <c r="F136" s="589"/>
      <c r="G136" s="589"/>
      <c r="H136" s="589"/>
      <c r="I136" s="589"/>
      <c r="J136" s="590"/>
      <c r="K136" s="591"/>
      <c r="L136" s="594"/>
      <c r="M136" s="594"/>
      <c r="N136" s="594"/>
      <c r="O136" s="594"/>
      <c r="P136" s="594"/>
      <c r="Q136" s="595"/>
      <c r="R136" s="58"/>
    </row>
    <row r="137" spans="2:18" s="65" customFormat="1" ht="13.2" hidden="1" outlineLevel="1">
      <c r="B137" s="58"/>
      <c r="C137" s="641" t="str">
        <f>IF(C55="","",C55)</f>
        <v/>
      </c>
      <c r="D137" s="213"/>
      <c r="E137" s="589"/>
      <c r="F137" s="589"/>
      <c r="G137" s="589"/>
      <c r="H137" s="589"/>
      <c r="I137" s="589"/>
      <c r="J137" s="590"/>
      <c r="K137" s="591"/>
      <c r="L137" s="594" t="s">
        <v>24</v>
      </c>
      <c r="M137" s="594"/>
      <c r="N137" s="594"/>
      <c r="O137" s="594" t="s">
        <v>24</v>
      </c>
      <c r="P137" s="594"/>
      <c r="Q137" s="595"/>
      <c r="R137" s="58"/>
    </row>
    <row r="138" spans="2:18" s="65" customFormat="1" ht="13.2" hidden="1" outlineLevel="1">
      <c r="B138" s="58"/>
      <c r="C138" s="641"/>
      <c r="D138" s="213"/>
      <c r="E138" s="589"/>
      <c r="F138" s="589"/>
      <c r="G138" s="589"/>
      <c r="H138" s="589"/>
      <c r="I138" s="589"/>
      <c r="J138" s="590"/>
      <c r="K138" s="591"/>
      <c r="L138" s="594"/>
      <c r="M138" s="594"/>
      <c r="N138" s="594"/>
      <c r="O138" s="594"/>
      <c r="P138" s="594"/>
      <c r="Q138" s="595"/>
      <c r="R138" s="58"/>
    </row>
    <row r="139" spans="2:18" s="65" customFormat="1" ht="13.2" hidden="1" outlineLevel="1">
      <c r="B139" s="58"/>
      <c r="C139" s="641"/>
      <c r="D139" s="213"/>
      <c r="E139" s="589"/>
      <c r="F139" s="589"/>
      <c r="G139" s="589"/>
      <c r="H139" s="589"/>
      <c r="I139" s="589"/>
      <c r="J139" s="590"/>
      <c r="K139" s="591"/>
      <c r="L139" s="594"/>
      <c r="M139" s="594"/>
      <c r="N139" s="594"/>
      <c r="O139" s="594"/>
      <c r="P139" s="594"/>
      <c r="Q139" s="595"/>
      <c r="R139" s="58"/>
    </row>
    <row r="140" spans="2:18" s="65" customFormat="1" ht="13.2" hidden="1" outlineLevel="1">
      <c r="B140" s="58"/>
      <c r="C140" s="641" t="str">
        <f>IF(C56="","",C56)</f>
        <v/>
      </c>
      <c r="D140" s="213"/>
      <c r="E140" s="589"/>
      <c r="F140" s="589"/>
      <c r="G140" s="589"/>
      <c r="H140" s="589"/>
      <c r="I140" s="589"/>
      <c r="J140" s="590"/>
      <c r="K140" s="591"/>
      <c r="L140" s="594" t="s">
        <v>24</v>
      </c>
      <c r="M140" s="594"/>
      <c r="N140" s="594"/>
      <c r="O140" s="594" t="s">
        <v>24</v>
      </c>
      <c r="P140" s="594"/>
      <c r="Q140" s="595"/>
      <c r="R140" s="58"/>
    </row>
    <row r="141" spans="2:18" s="65" customFormat="1" ht="13.2" hidden="1" outlineLevel="1">
      <c r="B141" s="58"/>
      <c r="C141" s="641"/>
      <c r="D141" s="213"/>
      <c r="E141" s="589"/>
      <c r="F141" s="589"/>
      <c r="G141" s="589"/>
      <c r="H141" s="589"/>
      <c r="I141" s="589"/>
      <c r="J141" s="590"/>
      <c r="K141" s="591"/>
      <c r="L141" s="594"/>
      <c r="M141" s="594"/>
      <c r="N141" s="594"/>
      <c r="O141" s="594"/>
      <c r="P141" s="594"/>
      <c r="Q141" s="595"/>
      <c r="R141" s="58"/>
    </row>
    <row r="142" spans="2:18" s="65" customFormat="1" ht="13.2" hidden="1" outlineLevel="1">
      <c r="B142" s="58"/>
      <c r="C142" s="641"/>
      <c r="D142" s="213"/>
      <c r="E142" s="589"/>
      <c r="F142" s="589"/>
      <c r="G142" s="589"/>
      <c r="H142" s="589"/>
      <c r="I142" s="589"/>
      <c r="J142" s="590"/>
      <c r="K142" s="591"/>
      <c r="L142" s="594"/>
      <c r="M142" s="594"/>
      <c r="N142" s="594"/>
      <c r="O142" s="594"/>
      <c r="P142" s="594"/>
      <c r="Q142" s="595"/>
      <c r="R142" s="58"/>
    </row>
    <row r="143" spans="2:18" s="65" customFormat="1" ht="13.2" hidden="1" outlineLevel="1">
      <c r="B143" s="58"/>
      <c r="C143" s="641" t="str">
        <f>IF(C57="","",C57)</f>
        <v/>
      </c>
      <c r="D143" s="213"/>
      <c r="E143" s="589"/>
      <c r="F143" s="589"/>
      <c r="G143" s="589"/>
      <c r="H143" s="589"/>
      <c r="I143" s="589"/>
      <c r="J143" s="590"/>
      <c r="K143" s="591"/>
      <c r="L143" s="594" t="s">
        <v>24</v>
      </c>
      <c r="M143" s="594"/>
      <c r="N143" s="594"/>
      <c r="O143" s="594" t="s">
        <v>24</v>
      </c>
      <c r="P143" s="594"/>
      <c r="Q143" s="595"/>
      <c r="R143" s="58"/>
    </row>
    <row r="144" spans="2:18" s="65" customFormat="1" ht="13.2" hidden="1" outlineLevel="1">
      <c r="B144" s="58"/>
      <c r="C144" s="641"/>
      <c r="D144" s="213"/>
      <c r="E144" s="589"/>
      <c r="F144" s="589"/>
      <c r="G144" s="589"/>
      <c r="H144" s="589"/>
      <c r="I144" s="589"/>
      <c r="J144" s="590"/>
      <c r="K144" s="591"/>
      <c r="L144" s="594"/>
      <c r="M144" s="594"/>
      <c r="N144" s="594"/>
      <c r="O144" s="594"/>
      <c r="P144" s="594"/>
      <c r="Q144" s="595"/>
      <c r="R144" s="58"/>
    </row>
    <row r="145" spans="2:18" s="65" customFormat="1" ht="13.2" hidden="1" outlineLevel="1">
      <c r="B145" s="58"/>
      <c r="C145" s="641"/>
      <c r="D145" s="213"/>
      <c r="E145" s="589"/>
      <c r="F145" s="589"/>
      <c r="G145" s="589"/>
      <c r="H145" s="589"/>
      <c r="I145" s="589"/>
      <c r="J145" s="590"/>
      <c r="K145" s="591"/>
      <c r="L145" s="594"/>
      <c r="M145" s="594"/>
      <c r="N145" s="594"/>
      <c r="O145" s="594"/>
      <c r="P145" s="594"/>
      <c r="Q145" s="595"/>
      <c r="R145" s="58"/>
    </row>
    <row r="146" spans="2:18" s="65" customFormat="1" ht="13.2" hidden="1" outlineLevel="1">
      <c r="B146" s="58"/>
      <c r="C146" s="641" t="str">
        <f>IF(C58="","",C58)</f>
        <v/>
      </c>
      <c r="D146" s="213"/>
      <c r="E146" s="589"/>
      <c r="F146" s="589"/>
      <c r="G146" s="589"/>
      <c r="H146" s="589"/>
      <c r="I146" s="589"/>
      <c r="J146" s="590"/>
      <c r="K146" s="591"/>
      <c r="L146" s="594" t="s">
        <v>24</v>
      </c>
      <c r="M146" s="594"/>
      <c r="N146" s="594"/>
      <c r="O146" s="594" t="s">
        <v>24</v>
      </c>
      <c r="P146" s="594"/>
      <c r="Q146" s="595"/>
      <c r="R146" s="58"/>
    </row>
    <row r="147" spans="2:18" s="65" customFormat="1" ht="13.2" hidden="1" outlineLevel="1">
      <c r="B147" s="58"/>
      <c r="C147" s="641"/>
      <c r="D147" s="213"/>
      <c r="E147" s="589"/>
      <c r="F147" s="589"/>
      <c r="G147" s="589"/>
      <c r="H147" s="589"/>
      <c r="I147" s="589"/>
      <c r="J147" s="590"/>
      <c r="K147" s="591"/>
      <c r="L147" s="594"/>
      <c r="M147" s="594"/>
      <c r="N147" s="594"/>
      <c r="O147" s="594"/>
      <c r="P147" s="594"/>
      <c r="Q147" s="595"/>
      <c r="R147" s="58"/>
    </row>
    <row r="148" spans="2:18" s="65" customFormat="1" ht="13.2" hidden="1" outlineLevel="1">
      <c r="B148" s="58"/>
      <c r="C148" s="641"/>
      <c r="D148" s="213"/>
      <c r="E148" s="589"/>
      <c r="F148" s="589"/>
      <c r="G148" s="589"/>
      <c r="H148" s="589"/>
      <c r="I148" s="589"/>
      <c r="J148" s="590"/>
      <c r="K148" s="591"/>
      <c r="L148" s="594"/>
      <c r="M148" s="594"/>
      <c r="N148" s="594"/>
      <c r="O148" s="594"/>
      <c r="P148" s="594"/>
      <c r="Q148" s="595"/>
      <c r="R148" s="58"/>
    </row>
    <row r="149" spans="2:18" s="65" customFormat="1" ht="13.2" hidden="1" outlineLevel="1">
      <c r="B149" s="58"/>
      <c r="C149" s="641" t="str">
        <f>IF(C59="","",C59)</f>
        <v/>
      </c>
      <c r="D149" s="213"/>
      <c r="E149" s="589"/>
      <c r="F149" s="589"/>
      <c r="G149" s="589"/>
      <c r="H149" s="589"/>
      <c r="I149" s="589"/>
      <c r="J149" s="590"/>
      <c r="K149" s="591"/>
      <c r="L149" s="594" t="s">
        <v>24</v>
      </c>
      <c r="M149" s="594"/>
      <c r="N149" s="594"/>
      <c r="O149" s="594" t="s">
        <v>24</v>
      </c>
      <c r="P149" s="594"/>
      <c r="Q149" s="595"/>
      <c r="R149" s="58"/>
    </row>
    <row r="150" spans="2:18" s="65" customFormat="1" ht="13.2" hidden="1" outlineLevel="1">
      <c r="B150" s="58"/>
      <c r="C150" s="641"/>
      <c r="D150" s="213"/>
      <c r="E150" s="589"/>
      <c r="F150" s="589"/>
      <c r="G150" s="589"/>
      <c r="H150" s="589"/>
      <c r="I150" s="589"/>
      <c r="J150" s="590"/>
      <c r="K150" s="591"/>
      <c r="L150" s="594"/>
      <c r="M150" s="594"/>
      <c r="N150" s="594"/>
      <c r="O150" s="594"/>
      <c r="P150" s="594"/>
      <c r="Q150" s="595"/>
      <c r="R150" s="58"/>
    </row>
    <row r="151" spans="2:18" s="65" customFormat="1" ht="13.2" hidden="1" outlineLevel="1">
      <c r="B151" s="58"/>
      <c r="C151" s="641"/>
      <c r="D151" s="213"/>
      <c r="E151" s="589"/>
      <c r="F151" s="589"/>
      <c r="G151" s="589"/>
      <c r="H151" s="589"/>
      <c r="I151" s="589"/>
      <c r="J151" s="590"/>
      <c r="K151" s="591"/>
      <c r="L151" s="594"/>
      <c r="M151" s="594"/>
      <c r="N151" s="594"/>
      <c r="O151" s="594"/>
      <c r="P151" s="594"/>
      <c r="Q151" s="595"/>
      <c r="R151" s="58"/>
    </row>
    <row r="152" spans="2:18" s="65" customFormat="1" ht="13.2" hidden="1" outlineLevel="1">
      <c r="B152" s="58"/>
      <c r="C152" s="641" t="str">
        <f>IF(C60="","",C60)</f>
        <v/>
      </c>
      <c r="D152" s="213"/>
      <c r="E152" s="589"/>
      <c r="F152" s="589"/>
      <c r="G152" s="589"/>
      <c r="H152" s="589"/>
      <c r="I152" s="589"/>
      <c r="J152" s="590"/>
      <c r="K152" s="591"/>
      <c r="L152" s="594" t="s">
        <v>24</v>
      </c>
      <c r="M152" s="594"/>
      <c r="N152" s="594"/>
      <c r="O152" s="594" t="s">
        <v>24</v>
      </c>
      <c r="P152" s="594"/>
      <c r="Q152" s="595"/>
      <c r="R152" s="58"/>
    </row>
    <row r="153" spans="2:18" s="65" customFormat="1" ht="13.2" hidden="1" outlineLevel="1">
      <c r="B153" s="58"/>
      <c r="C153" s="641"/>
      <c r="D153" s="213"/>
      <c r="E153" s="589"/>
      <c r="F153" s="589"/>
      <c r="G153" s="589"/>
      <c r="H153" s="589"/>
      <c r="I153" s="589"/>
      <c r="J153" s="590"/>
      <c r="K153" s="591"/>
      <c r="L153" s="594"/>
      <c r="M153" s="594"/>
      <c r="N153" s="594"/>
      <c r="O153" s="594"/>
      <c r="P153" s="594"/>
      <c r="Q153" s="595"/>
      <c r="R153" s="58"/>
    </row>
    <row r="154" spans="2:18" s="65" customFormat="1" ht="13.2" hidden="1" outlineLevel="1">
      <c r="B154" s="58"/>
      <c r="C154" s="641"/>
      <c r="D154" s="213"/>
      <c r="E154" s="589"/>
      <c r="F154" s="589"/>
      <c r="G154" s="589"/>
      <c r="H154" s="589"/>
      <c r="I154" s="589"/>
      <c r="J154" s="590"/>
      <c r="K154" s="591"/>
      <c r="L154" s="594"/>
      <c r="M154" s="594"/>
      <c r="N154" s="594"/>
      <c r="O154" s="594"/>
      <c r="P154" s="594"/>
      <c r="Q154" s="595"/>
      <c r="R154" s="58"/>
    </row>
    <row r="155" spans="2:18" s="65" customFormat="1" ht="13.2" hidden="1" outlineLevel="1">
      <c r="B155" s="58"/>
      <c r="C155" s="641" t="str">
        <f>IF(C61="","",C61)</f>
        <v/>
      </c>
      <c r="D155" s="213"/>
      <c r="E155" s="589"/>
      <c r="F155" s="589"/>
      <c r="G155" s="589"/>
      <c r="H155" s="589"/>
      <c r="I155" s="589"/>
      <c r="J155" s="590"/>
      <c r="K155" s="591"/>
      <c r="L155" s="594" t="s">
        <v>24</v>
      </c>
      <c r="M155" s="594"/>
      <c r="N155" s="594"/>
      <c r="O155" s="594" t="s">
        <v>24</v>
      </c>
      <c r="P155" s="594"/>
      <c r="Q155" s="595"/>
      <c r="R155" s="58"/>
    </row>
    <row r="156" spans="2:18" s="65" customFormat="1" ht="13.2" hidden="1" outlineLevel="1">
      <c r="B156" s="58"/>
      <c r="C156" s="641"/>
      <c r="D156" s="213"/>
      <c r="E156" s="589"/>
      <c r="F156" s="589"/>
      <c r="G156" s="589"/>
      <c r="H156" s="589"/>
      <c r="I156" s="589"/>
      <c r="J156" s="590"/>
      <c r="K156" s="591"/>
      <c r="L156" s="594"/>
      <c r="M156" s="594"/>
      <c r="N156" s="594"/>
      <c r="O156" s="594"/>
      <c r="P156" s="594"/>
      <c r="Q156" s="595"/>
      <c r="R156" s="58"/>
    </row>
    <row r="157" spans="2:18" s="65" customFormat="1" ht="13.2" hidden="1" outlineLevel="1">
      <c r="B157" s="58"/>
      <c r="C157" s="641"/>
      <c r="D157" s="213"/>
      <c r="E157" s="589"/>
      <c r="F157" s="589"/>
      <c r="G157" s="589"/>
      <c r="H157" s="589"/>
      <c r="I157" s="589"/>
      <c r="J157" s="590"/>
      <c r="K157" s="591"/>
      <c r="L157" s="594"/>
      <c r="M157" s="594"/>
      <c r="N157" s="594"/>
      <c r="O157" s="594"/>
      <c r="P157" s="594"/>
      <c r="Q157" s="595"/>
      <c r="R157" s="58"/>
    </row>
    <row r="158" spans="2:18" s="65" customFormat="1" ht="13.2" hidden="1" outlineLevel="1">
      <c r="B158" s="58"/>
      <c r="C158" s="641" t="str">
        <f>IF(C62="","",C62)</f>
        <v/>
      </c>
      <c r="D158" s="213"/>
      <c r="E158" s="589"/>
      <c r="F158" s="589"/>
      <c r="G158" s="589"/>
      <c r="H158" s="589"/>
      <c r="I158" s="589"/>
      <c r="J158" s="590"/>
      <c r="K158" s="591"/>
      <c r="L158" s="594" t="s">
        <v>24</v>
      </c>
      <c r="M158" s="594"/>
      <c r="N158" s="594"/>
      <c r="O158" s="594" t="s">
        <v>24</v>
      </c>
      <c r="P158" s="594"/>
      <c r="Q158" s="595"/>
      <c r="R158" s="58"/>
    </row>
    <row r="159" spans="2:18" s="65" customFormat="1" ht="13.2" hidden="1" outlineLevel="1">
      <c r="B159" s="58"/>
      <c r="C159" s="641"/>
      <c r="D159" s="213"/>
      <c r="E159" s="589"/>
      <c r="F159" s="589"/>
      <c r="G159" s="589"/>
      <c r="H159" s="589"/>
      <c r="I159" s="589"/>
      <c r="J159" s="590"/>
      <c r="K159" s="591"/>
      <c r="L159" s="594"/>
      <c r="M159" s="594"/>
      <c r="N159" s="594"/>
      <c r="O159" s="594"/>
      <c r="P159" s="594"/>
      <c r="Q159" s="595"/>
      <c r="R159" s="58"/>
    </row>
    <row r="160" spans="2:18" s="65" customFormat="1" ht="13.2" hidden="1" outlineLevel="1">
      <c r="B160" s="58"/>
      <c r="C160" s="641"/>
      <c r="D160" s="213"/>
      <c r="E160" s="589"/>
      <c r="F160" s="589"/>
      <c r="G160" s="589"/>
      <c r="H160" s="589"/>
      <c r="I160" s="589"/>
      <c r="J160" s="590"/>
      <c r="K160" s="591"/>
      <c r="L160" s="594"/>
      <c r="M160" s="594"/>
      <c r="N160" s="594"/>
      <c r="O160" s="594"/>
      <c r="P160" s="594"/>
      <c r="Q160" s="595"/>
      <c r="R160" s="58"/>
    </row>
    <row r="161" spans="2:18" s="65" customFormat="1" ht="13.2" hidden="1" outlineLevel="1">
      <c r="B161" s="58"/>
      <c r="C161" s="641" t="str">
        <f>IF(C63="","",C63)</f>
        <v/>
      </c>
      <c r="D161" s="213"/>
      <c r="E161" s="589"/>
      <c r="F161" s="589"/>
      <c r="G161" s="589"/>
      <c r="H161" s="589"/>
      <c r="I161" s="589"/>
      <c r="J161" s="590"/>
      <c r="K161" s="591"/>
      <c r="L161" s="594" t="s">
        <v>24</v>
      </c>
      <c r="M161" s="594"/>
      <c r="N161" s="594"/>
      <c r="O161" s="594" t="s">
        <v>24</v>
      </c>
      <c r="P161" s="594"/>
      <c r="Q161" s="595"/>
      <c r="R161" s="58"/>
    </row>
    <row r="162" spans="2:18" s="65" customFormat="1" ht="13.2" hidden="1" outlineLevel="1">
      <c r="B162" s="58"/>
      <c r="C162" s="641"/>
      <c r="D162" s="213"/>
      <c r="E162" s="589"/>
      <c r="F162" s="589"/>
      <c r="G162" s="589"/>
      <c r="H162" s="589"/>
      <c r="I162" s="589"/>
      <c r="J162" s="590"/>
      <c r="K162" s="591"/>
      <c r="L162" s="594"/>
      <c r="M162" s="594"/>
      <c r="N162" s="594"/>
      <c r="O162" s="594"/>
      <c r="P162" s="594"/>
      <c r="Q162" s="595"/>
      <c r="R162" s="58"/>
    </row>
    <row r="163" spans="2:18" s="65" customFormat="1" ht="13.2" hidden="1" outlineLevel="1">
      <c r="B163" s="58"/>
      <c r="C163" s="641"/>
      <c r="D163" s="213"/>
      <c r="E163" s="589"/>
      <c r="F163" s="589"/>
      <c r="G163" s="589"/>
      <c r="H163" s="589"/>
      <c r="I163" s="589"/>
      <c r="J163" s="590"/>
      <c r="K163" s="591"/>
      <c r="L163" s="594"/>
      <c r="M163" s="594"/>
      <c r="N163" s="594"/>
      <c r="O163" s="594"/>
      <c r="P163" s="594"/>
      <c r="Q163" s="595"/>
      <c r="R163" s="58"/>
    </row>
    <row r="164" spans="2:18" s="65" customFormat="1" ht="13.2" hidden="1" outlineLevel="1">
      <c r="B164" s="58"/>
      <c r="C164" s="641" t="str">
        <f>IF(C64="","",C64)</f>
        <v/>
      </c>
      <c r="D164" s="213"/>
      <c r="E164" s="589"/>
      <c r="F164" s="589"/>
      <c r="G164" s="589"/>
      <c r="H164" s="589"/>
      <c r="I164" s="589"/>
      <c r="J164" s="590"/>
      <c r="K164" s="591"/>
      <c r="L164" s="594" t="s">
        <v>24</v>
      </c>
      <c r="M164" s="594"/>
      <c r="N164" s="594"/>
      <c r="O164" s="594" t="s">
        <v>24</v>
      </c>
      <c r="P164" s="594"/>
      <c r="Q164" s="595"/>
      <c r="R164" s="58"/>
    </row>
    <row r="165" spans="2:18" s="65" customFormat="1" ht="13.2" hidden="1" outlineLevel="1">
      <c r="B165" s="58"/>
      <c r="C165" s="641"/>
      <c r="D165" s="213"/>
      <c r="E165" s="589"/>
      <c r="F165" s="589"/>
      <c r="G165" s="589"/>
      <c r="H165" s="589"/>
      <c r="I165" s="589"/>
      <c r="J165" s="590"/>
      <c r="K165" s="591"/>
      <c r="L165" s="594"/>
      <c r="M165" s="594"/>
      <c r="N165" s="594"/>
      <c r="O165" s="594"/>
      <c r="P165" s="594"/>
      <c r="Q165" s="595"/>
      <c r="R165" s="58"/>
    </row>
    <row r="166" spans="2:18" s="65" customFormat="1" ht="13.2" hidden="1" outlineLevel="1">
      <c r="B166" s="58"/>
      <c r="C166" s="641"/>
      <c r="D166" s="213"/>
      <c r="E166" s="589"/>
      <c r="F166" s="589"/>
      <c r="G166" s="589"/>
      <c r="H166" s="589"/>
      <c r="I166" s="589"/>
      <c r="J166" s="590"/>
      <c r="K166" s="591"/>
      <c r="L166" s="594"/>
      <c r="M166" s="594"/>
      <c r="N166" s="594"/>
      <c r="O166" s="594"/>
      <c r="P166" s="594"/>
      <c r="Q166" s="595"/>
      <c r="R166" s="58"/>
    </row>
    <row r="167" spans="2:18" s="65" customFormat="1" ht="13.2" hidden="1" outlineLevel="1">
      <c r="B167" s="58"/>
      <c r="C167" s="641" t="str">
        <f>IF(C65="","",C65)</f>
        <v/>
      </c>
      <c r="D167" s="213"/>
      <c r="E167" s="589"/>
      <c r="F167" s="589"/>
      <c r="G167" s="589"/>
      <c r="H167" s="589"/>
      <c r="I167" s="589"/>
      <c r="J167" s="590"/>
      <c r="K167" s="591"/>
      <c r="L167" s="594" t="s">
        <v>24</v>
      </c>
      <c r="M167" s="594"/>
      <c r="N167" s="594"/>
      <c r="O167" s="594" t="s">
        <v>24</v>
      </c>
      <c r="P167" s="594"/>
      <c r="Q167" s="595"/>
      <c r="R167" s="58"/>
    </row>
    <row r="168" spans="2:18" s="65" customFormat="1" ht="13.2" hidden="1" outlineLevel="1">
      <c r="B168" s="58"/>
      <c r="C168" s="641"/>
      <c r="D168" s="213"/>
      <c r="E168" s="589"/>
      <c r="F168" s="589"/>
      <c r="G168" s="589"/>
      <c r="H168" s="589"/>
      <c r="I168" s="589"/>
      <c r="J168" s="590"/>
      <c r="K168" s="591"/>
      <c r="L168" s="594"/>
      <c r="M168" s="594"/>
      <c r="N168" s="594"/>
      <c r="O168" s="594"/>
      <c r="P168" s="594"/>
      <c r="Q168" s="595"/>
      <c r="R168" s="58"/>
    </row>
    <row r="169" spans="2:18" s="65" customFormat="1" ht="13.2" hidden="1" outlineLevel="1">
      <c r="B169" s="58"/>
      <c r="C169" s="641"/>
      <c r="D169" s="213"/>
      <c r="E169" s="589"/>
      <c r="F169" s="589"/>
      <c r="G169" s="589"/>
      <c r="H169" s="589"/>
      <c r="I169" s="589"/>
      <c r="J169" s="590"/>
      <c r="K169" s="591"/>
      <c r="L169" s="594"/>
      <c r="M169" s="594"/>
      <c r="N169" s="594"/>
      <c r="O169" s="594"/>
      <c r="P169" s="594"/>
      <c r="Q169" s="595"/>
      <c r="R169" s="58"/>
    </row>
    <row r="170" spans="2:18" hidden="1" outlineLevel="1">
      <c r="B170" s="52"/>
      <c r="C170" s="641" t="str">
        <f>IF(C66="","",C66)</f>
        <v/>
      </c>
      <c r="D170" s="213"/>
      <c r="E170" s="589"/>
      <c r="F170" s="589"/>
      <c r="G170" s="589"/>
      <c r="H170" s="589"/>
      <c r="I170" s="589"/>
      <c r="J170" s="590"/>
      <c r="K170" s="591"/>
      <c r="L170" s="594" t="s">
        <v>24</v>
      </c>
      <c r="M170" s="594"/>
      <c r="N170" s="594"/>
      <c r="O170" s="594" t="s">
        <v>24</v>
      </c>
      <c r="P170" s="594"/>
      <c r="Q170" s="595"/>
      <c r="R170" s="52"/>
    </row>
    <row r="171" spans="2:18" hidden="1" outlineLevel="1">
      <c r="B171" s="52"/>
      <c r="C171" s="641"/>
      <c r="D171" s="213"/>
      <c r="E171" s="589"/>
      <c r="F171" s="589"/>
      <c r="G171" s="589"/>
      <c r="H171" s="589"/>
      <c r="I171" s="589"/>
      <c r="J171" s="590"/>
      <c r="K171" s="591"/>
      <c r="L171" s="594"/>
      <c r="M171" s="594"/>
      <c r="N171" s="594"/>
      <c r="O171" s="594"/>
      <c r="P171" s="594"/>
      <c r="Q171" s="595"/>
      <c r="R171" s="52"/>
    </row>
    <row r="172" spans="2:18" hidden="1" outlineLevel="1">
      <c r="B172" s="52"/>
      <c r="C172" s="641"/>
      <c r="D172" s="213"/>
      <c r="E172" s="589"/>
      <c r="F172" s="589"/>
      <c r="G172" s="589"/>
      <c r="H172" s="589"/>
      <c r="I172" s="589"/>
      <c r="J172" s="590"/>
      <c r="K172" s="591"/>
      <c r="L172" s="594"/>
      <c r="M172" s="594"/>
      <c r="N172" s="594"/>
      <c r="O172" s="594"/>
      <c r="P172" s="594"/>
      <c r="Q172" s="595"/>
      <c r="R172" s="52"/>
    </row>
    <row r="173" spans="2:18" hidden="1" outlineLevel="1">
      <c r="B173" s="52"/>
      <c r="C173" s="641" t="str">
        <f>IF(C67="","",C67)</f>
        <v/>
      </c>
      <c r="D173" s="213"/>
      <c r="E173" s="589"/>
      <c r="F173" s="589"/>
      <c r="G173" s="589"/>
      <c r="H173" s="589"/>
      <c r="I173" s="589"/>
      <c r="J173" s="590"/>
      <c r="K173" s="591"/>
      <c r="L173" s="594" t="s">
        <v>24</v>
      </c>
      <c r="M173" s="594"/>
      <c r="N173" s="594"/>
      <c r="O173" s="594" t="s">
        <v>24</v>
      </c>
      <c r="P173" s="594"/>
      <c r="Q173" s="595"/>
      <c r="R173" s="52"/>
    </row>
    <row r="174" spans="2:18" hidden="1" outlineLevel="1">
      <c r="B174" s="52"/>
      <c r="C174" s="641"/>
      <c r="D174" s="213"/>
      <c r="E174" s="589"/>
      <c r="F174" s="589"/>
      <c r="G174" s="589"/>
      <c r="H174" s="589"/>
      <c r="I174" s="589"/>
      <c r="J174" s="590"/>
      <c r="K174" s="591"/>
      <c r="L174" s="594"/>
      <c r="M174" s="594"/>
      <c r="N174" s="594"/>
      <c r="O174" s="594"/>
      <c r="P174" s="594"/>
      <c r="Q174" s="595"/>
      <c r="R174" s="52"/>
    </row>
    <row r="175" spans="2:18" hidden="1" outlineLevel="1">
      <c r="B175" s="52"/>
      <c r="C175" s="641"/>
      <c r="D175" s="213"/>
      <c r="E175" s="589"/>
      <c r="F175" s="589"/>
      <c r="G175" s="589"/>
      <c r="H175" s="589"/>
      <c r="I175" s="589"/>
      <c r="J175" s="590"/>
      <c r="K175" s="591"/>
      <c r="L175" s="594"/>
      <c r="M175" s="594"/>
      <c r="N175" s="594"/>
      <c r="O175" s="594"/>
      <c r="P175" s="594"/>
      <c r="Q175" s="595"/>
      <c r="R175" s="52"/>
    </row>
    <row r="176" spans="2:18" hidden="1" outlineLevel="1">
      <c r="B176" s="52"/>
      <c r="C176" s="641" t="str">
        <f>IF(C68="","",C68)</f>
        <v/>
      </c>
      <c r="D176" s="213"/>
      <c r="E176" s="589"/>
      <c r="F176" s="589"/>
      <c r="G176" s="589"/>
      <c r="H176" s="589"/>
      <c r="I176" s="589"/>
      <c r="J176" s="590"/>
      <c r="K176" s="591"/>
      <c r="L176" s="594" t="s">
        <v>24</v>
      </c>
      <c r="M176" s="594"/>
      <c r="N176" s="594"/>
      <c r="O176" s="594" t="s">
        <v>24</v>
      </c>
      <c r="P176" s="594"/>
      <c r="Q176" s="595"/>
      <c r="R176" s="52"/>
    </row>
    <row r="177" spans="2:20" hidden="1" outlineLevel="1">
      <c r="B177" s="52"/>
      <c r="C177" s="641"/>
      <c r="D177" s="213"/>
      <c r="E177" s="589"/>
      <c r="F177" s="589"/>
      <c r="G177" s="589"/>
      <c r="H177" s="589"/>
      <c r="I177" s="589"/>
      <c r="J177" s="590"/>
      <c r="K177" s="591"/>
      <c r="L177" s="594"/>
      <c r="M177" s="594"/>
      <c r="N177" s="594"/>
      <c r="O177" s="594"/>
      <c r="P177" s="594"/>
      <c r="Q177" s="595"/>
      <c r="R177" s="52"/>
    </row>
    <row r="178" spans="2:20" hidden="1" outlineLevel="1">
      <c r="B178" s="52"/>
      <c r="C178" s="641"/>
      <c r="D178" s="213"/>
      <c r="E178" s="589"/>
      <c r="F178" s="589"/>
      <c r="G178" s="589"/>
      <c r="H178" s="589"/>
      <c r="I178" s="589"/>
      <c r="J178" s="590"/>
      <c r="K178" s="591"/>
      <c r="L178" s="594"/>
      <c r="M178" s="594"/>
      <c r="N178" s="594"/>
      <c r="O178" s="594"/>
      <c r="P178" s="594"/>
      <c r="Q178" s="595"/>
      <c r="R178" s="52"/>
    </row>
    <row r="179" spans="2:20" hidden="1" outlineLevel="1">
      <c r="B179" s="52"/>
      <c r="C179" s="641" t="str">
        <f>IF(C69="","",C69)</f>
        <v/>
      </c>
      <c r="D179" s="213"/>
      <c r="E179" s="589"/>
      <c r="F179" s="589"/>
      <c r="G179" s="589"/>
      <c r="H179" s="589"/>
      <c r="I179" s="589"/>
      <c r="J179" s="590"/>
      <c r="K179" s="591"/>
      <c r="L179" s="594" t="s">
        <v>24</v>
      </c>
      <c r="M179" s="594"/>
      <c r="N179" s="594"/>
      <c r="O179" s="594" t="s">
        <v>24</v>
      </c>
      <c r="P179" s="594"/>
      <c r="Q179" s="595"/>
      <c r="R179" s="52"/>
    </row>
    <row r="180" spans="2:20" hidden="1" outlineLevel="1">
      <c r="B180" s="52"/>
      <c r="C180" s="641"/>
      <c r="D180" s="213"/>
      <c r="E180" s="589"/>
      <c r="F180" s="589"/>
      <c r="G180" s="589"/>
      <c r="H180" s="589"/>
      <c r="I180" s="589"/>
      <c r="J180" s="590"/>
      <c r="K180" s="591"/>
      <c r="L180" s="594"/>
      <c r="M180" s="594"/>
      <c r="N180" s="594"/>
      <c r="O180" s="594"/>
      <c r="P180" s="594"/>
      <c r="Q180" s="595"/>
      <c r="R180" s="52"/>
    </row>
    <row r="181" spans="2:20" hidden="1" outlineLevel="1">
      <c r="B181" s="52"/>
      <c r="C181" s="641"/>
      <c r="D181" s="213"/>
      <c r="E181" s="589"/>
      <c r="F181" s="589"/>
      <c r="G181" s="589"/>
      <c r="H181" s="589"/>
      <c r="I181" s="589"/>
      <c r="J181" s="590"/>
      <c r="K181" s="591"/>
      <c r="L181" s="594"/>
      <c r="M181" s="594"/>
      <c r="N181" s="594"/>
      <c r="O181" s="594"/>
      <c r="P181" s="594"/>
      <c r="Q181" s="595"/>
      <c r="R181" s="52"/>
    </row>
    <row r="182" spans="2:20" hidden="1" outlineLevel="1">
      <c r="B182" s="52"/>
      <c r="C182" s="641" t="str">
        <f>IF(C70="","",C70)</f>
        <v/>
      </c>
      <c r="D182" s="213"/>
      <c r="E182" s="589"/>
      <c r="F182" s="589"/>
      <c r="G182" s="589"/>
      <c r="H182" s="589"/>
      <c r="I182" s="589"/>
      <c r="J182" s="590"/>
      <c r="K182" s="591"/>
      <c r="L182" s="594" t="s">
        <v>24</v>
      </c>
      <c r="M182" s="594"/>
      <c r="N182" s="594"/>
      <c r="O182" s="594" t="s">
        <v>24</v>
      </c>
      <c r="P182" s="594"/>
      <c r="Q182" s="595"/>
      <c r="R182" s="52"/>
    </row>
    <row r="183" spans="2:20" hidden="1" outlineLevel="1">
      <c r="B183" s="52"/>
      <c r="C183" s="641"/>
      <c r="D183" s="213"/>
      <c r="E183" s="589"/>
      <c r="F183" s="589"/>
      <c r="G183" s="589"/>
      <c r="H183" s="589"/>
      <c r="I183" s="589"/>
      <c r="J183" s="590"/>
      <c r="K183" s="591"/>
      <c r="L183" s="594"/>
      <c r="M183" s="594"/>
      <c r="N183" s="594"/>
      <c r="O183" s="594"/>
      <c r="P183" s="594"/>
      <c r="Q183" s="595"/>
      <c r="R183" s="52"/>
    </row>
    <row r="184" spans="2:20" ht="14.4" hidden="1" outlineLevel="1" thickBot="1">
      <c r="B184" s="52"/>
      <c r="C184" s="642"/>
      <c r="D184" s="214"/>
      <c r="E184" s="640"/>
      <c r="F184" s="640"/>
      <c r="G184" s="640"/>
      <c r="H184" s="640"/>
      <c r="I184" s="640"/>
      <c r="J184" s="606"/>
      <c r="K184" s="607"/>
      <c r="L184" s="609"/>
      <c r="M184" s="609"/>
      <c r="N184" s="609"/>
      <c r="O184" s="609"/>
      <c r="P184" s="609"/>
      <c r="Q184" s="610"/>
      <c r="R184" s="52"/>
    </row>
    <row r="185" spans="2:20" ht="6.6" hidden="1" customHeight="1" outlineLevel="1">
      <c r="B185" s="52"/>
      <c r="C185" s="52"/>
      <c r="D185" s="52"/>
      <c r="E185" s="52"/>
      <c r="F185" s="52"/>
      <c r="G185" s="52"/>
      <c r="H185" s="52"/>
      <c r="I185" s="52"/>
      <c r="J185" s="52"/>
      <c r="K185" s="52"/>
      <c r="L185" s="52"/>
      <c r="M185" s="52"/>
      <c r="N185" s="52"/>
      <c r="O185" s="52"/>
      <c r="P185" s="52"/>
      <c r="Q185" s="52"/>
      <c r="R185" s="52"/>
    </row>
    <row r="186" spans="2:20" ht="15" customHeight="1" collapsed="1">
      <c r="B186" s="73"/>
      <c r="C186" s="189" t="s">
        <v>41</v>
      </c>
      <c r="D186" s="73"/>
      <c r="E186" s="73"/>
      <c r="F186" s="73"/>
      <c r="G186" s="73"/>
      <c r="H186" s="73"/>
      <c r="I186" s="73"/>
      <c r="J186" s="73"/>
      <c r="T186" s="73"/>
    </row>
    <row r="187" spans="2:20" ht="6.6" customHeight="1">
      <c r="B187" s="73"/>
      <c r="C187" s="189"/>
      <c r="D187" s="73"/>
      <c r="E187" s="73"/>
      <c r="F187" s="73"/>
      <c r="G187" s="73"/>
      <c r="H187" s="73"/>
      <c r="I187" s="73"/>
      <c r="J187" s="73"/>
      <c r="T187" s="73"/>
    </row>
    <row r="188" spans="2:20" ht="14.55" customHeight="1">
      <c r="B188" s="52"/>
      <c r="C188" s="140" t="s">
        <v>64</v>
      </c>
      <c r="D188" s="140"/>
      <c r="E188" s="140"/>
      <c r="F188" s="140"/>
      <c r="G188" s="140"/>
      <c r="H188" s="140"/>
      <c r="I188" s="140"/>
      <c r="J188" s="140"/>
      <c r="K188" s="140"/>
      <c r="L188" s="140"/>
      <c r="M188" s="140"/>
      <c r="N188" s="140"/>
      <c r="O188" s="140"/>
      <c r="P188" s="140"/>
      <c r="Q188" s="140"/>
      <c r="R188" s="140"/>
    </row>
    <row r="189" spans="2:20" ht="7.05" customHeight="1">
      <c r="B189" s="52"/>
      <c r="C189" s="121"/>
      <c r="D189" s="121"/>
      <c r="E189" s="121"/>
      <c r="F189" s="121"/>
      <c r="G189" s="121"/>
      <c r="H189" s="121"/>
      <c r="I189" s="121"/>
      <c r="J189" s="121"/>
      <c r="K189" s="121"/>
      <c r="L189" s="121"/>
      <c r="M189" s="121"/>
      <c r="N189" s="121"/>
      <c r="O189" s="121"/>
      <c r="P189" s="121"/>
      <c r="Q189" s="121"/>
      <c r="R189" s="121"/>
    </row>
    <row r="190" spans="2:20" ht="14.55" customHeight="1">
      <c r="B190" s="52"/>
      <c r="C190" s="206" t="s">
        <v>65</v>
      </c>
      <c r="D190" s="206"/>
      <c r="E190" s="206"/>
      <c r="F190" s="206"/>
      <c r="G190" s="206"/>
      <c r="H190" s="206"/>
      <c r="I190" s="206"/>
      <c r="J190" s="206"/>
      <c r="K190" s="206"/>
      <c r="L190" s="206"/>
      <c r="M190" s="206"/>
      <c r="N190" s="206"/>
      <c r="O190" s="206"/>
      <c r="P190" s="206"/>
      <c r="Q190" s="163"/>
      <c r="R190" s="163"/>
    </row>
    <row r="191" spans="2:20" ht="7.5" customHeight="1">
      <c r="B191" s="52"/>
      <c r="C191" s="207"/>
      <c r="D191" s="207"/>
      <c r="E191" s="207"/>
      <c r="F191" s="207"/>
      <c r="G191" s="207"/>
      <c r="H191" s="207"/>
      <c r="I191" s="207"/>
      <c r="J191" s="207"/>
      <c r="K191" s="207"/>
      <c r="L191" s="207"/>
      <c r="M191" s="207"/>
      <c r="N191" s="207"/>
      <c r="O191" s="207"/>
      <c r="P191" s="207"/>
      <c r="Q191" s="103"/>
      <c r="R191" s="103"/>
    </row>
    <row r="192" spans="2:20" ht="14.1" customHeight="1">
      <c r="B192" s="52"/>
      <c r="C192" s="206" t="s">
        <v>66</v>
      </c>
      <c r="D192" s="206"/>
      <c r="E192" s="206"/>
      <c r="F192" s="206"/>
      <c r="G192" s="206"/>
      <c r="H192" s="206"/>
      <c r="I192" s="206"/>
      <c r="J192" s="206"/>
      <c r="K192" s="206"/>
      <c r="L192" s="206"/>
      <c r="M192" s="206"/>
      <c r="N192" s="206"/>
      <c r="O192" s="206"/>
      <c r="P192" s="206"/>
      <c r="Q192" s="163"/>
      <c r="R192" s="163"/>
    </row>
    <row r="193" spans="2:19" ht="7.5" customHeight="1">
      <c r="B193" s="52"/>
      <c r="C193" s="207"/>
      <c r="D193" s="207"/>
      <c r="E193" s="207"/>
      <c r="F193" s="207"/>
      <c r="G193" s="207"/>
      <c r="H193" s="207"/>
      <c r="I193" s="207"/>
      <c r="J193" s="207"/>
      <c r="K193" s="207"/>
      <c r="L193" s="207"/>
      <c r="M193" s="207"/>
      <c r="N193" s="207"/>
      <c r="O193" s="207"/>
      <c r="P193" s="207"/>
      <c r="Q193" s="103"/>
      <c r="R193" s="103"/>
    </row>
    <row r="194" spans="2:19" ht="14.1" customHeight="1">
      <c r="B194" s="52"/>
      <c r="C194" s="643" t="s">
        <v>67</v>
      </c>
      <c r="D194" s="643"/>
      <c r="E194" s="643"/>
      <c r="F194" s="643"/>
      <c r="G194" s="643"/>
      <c r="H194" s="643"/>
      <c r="I194" s="643"/>
      <c r="J194" s="643"/>
      <c r="K194" s="643"/>
      <c r="L194" s="643"/>
      <c r="M194" s="643"/>
      <c r="N194" s="643"/>
      <c r="O194" s="643"/>
      <c r="P194" s="643"/>
      <c r="Q194" s="163"/>
      <c r="R194" s="163"/>
    </row>
    <row r="195" spans="2:19" ht="7.5" customHeight="1">
      <c r="B195" s="52"/>
      <c r="C195" s="103"/>
      <c r="D195" s="103"/>
      <c r="E195" s="103"/>
      <c r="F195" s="103"/>
      <c r="G195" s="103"/>
      <c r="H195" s="103"/>
      <c r="I195" s="103"/>
      <c r="J195" s="103"/>
      <c r="K195" s="103"/>
      <c r="L195" s="103"/>
      <c r="M195" s="103"/>
      <c r="N195" s="103"/>
      <c r="O195" s="103"/>
      <c r="P195" s="103"/>
      <c r="Q195" s="103"/>
      <c r="R195" s="103"/>
    </row>
    <row r="196" spans="2:19" s="73" customFormat="1" ht="15" customHeight="1">
      <c r="C196" s="97"/>
      <c r="D196" s="87"/>
      <c r="E196" s="87"/>
      <c r="F196" s="87"/>
      <c r="G196" s="87"/>
      <c r="H196" s="87"/>
      <c r="I196" s="87"/>
      <c r="J196" s="87"/>
      <c r="K196" s="87"/>
      <c r="L196" s="87"/>
      <c r="M196" s="87"/>
      <c r="N196" s="87"/>
      <c r="O196" s="87"/>
      <c r="P196" s="87"/>
      <c r="Q196" s="87"/>
      <c r="R196" s="87"/>
      <c r="S196" s="119"/>
    </row>
    <row r="197" spans="2:19" s="73" customFormat="1" ht="6.6" customHeight="1">
      <c r="B197" s="54"/>
      <c r="C197" s="54"/>
      <c r="D197" s="54"/>
      <c r="E197" s="54"/>
      <c r="F197" s="54"/>
      <c r="G197" s="54"/>
      <c r="H197" s="54"/>
      <c r="I197" s="54"/>
      <c r="J197" s="87"/>
      <c r="K197" s="87"/>
      <c r="L197" s="87"/>
      <c r="M197" s="87"/>
      <c r="N197" s="87"/>
      <c r="O197" s="87"/>
      <c r="P197" s="87"/>
      <c r="Q197" s="87"/>
      <c r="R197" s="87"/>
      <c r="S197" s="87"/>
    </row>
    <row r="198" spans="2:19" s="73" customFormat="1" ht="14.1" customHeight="1">
      <c r="B198" s="52"/>
      <c r="C198" s="532" t="s">
        <v>68</v>
      </c>
      <c r="D198" s="532"/>
      <c r="E198" s="532"/>
      <c r="F198" s="532"/>
      <c r="G198" s="121"/>
      <c r="H198" s="121"/>
      <c r="I198" s="54"/>
      <c r="L198" s="99"/>
      <c r="M198" s="99"/>
      <c r="N198" s="99"/>
      <c r="O198" s="99"/>
      <c r="P198" s="99"/>
      <c r="Q198" s="156"/>
      <c r="R198" s="99"/>
      <c r="S198" s="99"/>
    </row>
    <row r="199" spans="2:19" s="73" customFormat="1" ht="7.05" customHeight="1" thickBot="1">
      <c r="B199" s="52"/>
      <c r="C199" s="121"/>
      <c r="D199" s="121"/>
      <c r="E199" s="121"/>
      <c r="F199" s="121"/>
      <c r="G199" s="121"/>
      <c r="H199" s="121"/>
      <c r="I199" s="54"/>
      <c r="J199" s="99"/>
      <c r="K199" s="99"/>
      <c r="L199" s="99"/>
      <c r="M199" s="99"/>
      <c r="N199" s="99"/>
      <c r="O199" s="99"/>
      <c r="P199" s="99"/>
      <c r="Q199" s="156"/>
      <c r="R199" s="99"/>
      <c r="S199" s="99"/>
    </row>
    <row r="200" spans="2:19" s="73" customFormat="1" ht="14.1" customHeight="1" thickBot="1">
      <c r="B200" s="52"/>
      <c r="C200" s="597"/>
      <c r="D200" s="598"/>
      <c r="E200" s="598"/>
      <c r="F200" s="598"/>
      <c r="G200" s="598"/>
      <c r="H200" s="599"/>
      <c r="I200" s="54"/>
      <c r="J200" s="99"/>
      <c r="K200" s="99"/>
      <c r="L200" s="99"/>
      <c r="M200" s="99"/>
      <c r="N200" s="99"/>
      <c r="O200" s="99"/>
      <c r="P200" s="99"/>
      <c r="Q200" s="156"/>
      <c r="R200" s="99"/>
      <c r="S200" s="99"/>
    </row>
    <row r="201" spans="2:19" s="73" customFormat="1" ht="7.05" customHeight="1">
      <c r="B201" s="52"/>
      <c r="C201" s="121"/>
      <c r="D201" s="121"/>
      <c r="E201" s="121"/>
      <c r="F201" s="121"/>
      <c r="G201" s="121"/>
      <c r="H201" s="121"/>
      <c r="I201" s="54"/>
      <c r="J201" s="603" t="s">
        <v>69</v>
      </c>
      <c r="K201" s="603"/>
      <c r="L201" s="603"/>
      <c r="M201" s="603"/>
      <c r="N201" s="603"/>
      <c r="O201" s="603"/>
      <c r="P201" s="603"/>
      <c r="Q201" s="603"/>
      <c r="R201" s="603"/>
      <c r="S201" s="99"/>
    </row>
    <row r="202" spans="2:19" s="73" customFormat="1" ht="14.55" customHeight="1">
      <c r="B202" s="52"/>
      <c r="C202" s="532" t="s">
        <v>70</v>
      </c>
      <c r="D202" s="532"/>
      <c r="E202" s="532"/>
      <c r="F202" s="532"/>
      <c r="G202" s="121"/>
      <c r="H202" s="121"/>
      <c r="I202" s="54"/>
      <c r="J202" s="603"/>
      <c r="K202" s="603"/>
      <c r="L202" s="603"/>
      <c r="M202" s="603"/>
      <c r="N202" s="603"/>
      <c r="O202" s="603"/>
      <c r="P202" s="603"/>
      <c r="Q202" s="603"/>
      <c r="R202" s="603"/>
      <c r="S202" s="99"/>
    </row>
    <row r="203" spans="2:19" s="73" customFormat="1" ht="7.05" customHeight="1" thickBot="1">
      <c r="B203" s="52"/>
      <c r="C203" s="121"/>
      <c r="D203" s="121"/>
      <c r="E203" s="121"/>
      <c r="F203" s="121"/>
      <c r="G203" s="121"/>
      <c r="H203" s="121"/>
      <c r="I203" s="54"/>
      <c r="J203" s="603"/>
      <c r="K203" s="603"/>
      <c r="L203" s="603"/>
      <c r="M203" s="603"/>
      <c r="N203" s="603"/>
      <c r="O203" s="603"/>
      <c r="P203" s="603"/>
      <c r="Q203" s="603"/>
      <c r="R203" s="603"/>
      <c r="S203" s="99"/>
    </row>
    <row r="204" spans="2:19" s="73" customFormat="1" ht="14.1" customHeight="1" thickBot="1">
      <c r="B204" s="52"/>
      <c r="C204" s="597"/>
      <c r="D204" s="598"/>
      <c r="E204" s="598"/>
      <c r="F204" s="598"/>
      <c r="G204" s="598"/>
      <c r="H204" s="599"/>
      <c r="I204" s="54"/>
      <c r="J204" s="603"/>
      <c r="K204" s="603"/>
      <c r="L204" s="603"/>
      <c r="M204" s="603"/>
      <c r="N204" s="603"/>
      <c r="O204" s="603"/>
      <c r="P204" s="603"/>
      <c r="Q204" s="603"/>
      <c r="R204" s="603"/>
      <c r="S204" s="99"/>
    </row>
    <row r="205" spans="2:19" s="73" customFormat="1" ht="7.05" customHeight="1">
      <c r="B205" s="52"/>
      <c r="C205" s="121"/>
      <c r="D205" s="121"/>
      <c r="E205" s="121"/>
      <c r="F205" s="121"/>
      <c r="G205" s="121"/>
      <c r="H205" s="121"/>
      <c r="I205" s="54"/>
      <c r="J205" s="603"/>
      <c r="K205" s="603"/>
      <c r="L205" s="603"/>
      <c r="M205" s="603"/>
      <c r="N205" s="603"/>
      <c r="O205" s="603"/>
      <c r="P205" s="603"/>
      <c r="Q205" s="603"/>
      <c r="R205" s="603"/>
      <c r="S205" s="99"/>
    </row>
    <row r="206" spans="2:19" s="73" customFormat="1" ht="14.55" customHeight="1">
      <c r="B206" s="52"/>
      <c r="C206" s="532" t="s">
        <v>71</v>
      </c>
      <c r="D206" s="532"/>
      <c r="E206" s="532"/>
      <c r="F206" s="532"/>
      <c r="G206" s="121"/>
      <c r="H206" s="121"/>
      <c r="I206" s="54"/>
      <c r="J206" s="603"/>
      <c r="K206" s="603"/>
      <c r="L206" s="603"/>
      <c r="M206" s="603"/>
      <c r="N206" s="603"/>
      <c r="O206" s="603"/>
      <c r="P206" s="603"/>
      <c r="Q206" s="603"/>
      <c r="R206" s="603"/>
      <c r="S206" s="99"/>
    </row>
    <row r="207" spans="2:19" s="73" customFormat="1" ht="6.6" customHeight="1" thickBot="1">
      <c r="B207" s="52"/>
      <c r="C207" s="121"/>
      <c r="D207" s="121"/>
      <c r="E207" s="121"/>
      <c r="F207" s="121"/>
      <c r="G207" s="121"/>
      <c r="H207" s="121"/>
      <c r="I207" s="54"/>
      <c r="J207" s="603"/>
      <c r="K207" s="603"/>
      <c r="L207" s="603"/>
      <c r="M207" s="603"/>
      <c r="N207" s="603"/>
      <c r="O207" s="603"/>
      <c r="P207" s="603"/>
      <c r="Q207" s="603"/>
      <c r="R207" s="603"/>
      <c r="S207" s="99"/>
    </row>
    <row r="208" spans="2:19" s="73" customFormat="1" ht="14.1" customHeight="1" thickBot="1">
      <c r="B208" s="52"/>
      <c r="C208" s="597"/>
      <c r="D208" s="598"/>
      <c r="E208" s="598"/>
      <c r="F208" s="598"/>
      <c r="G208" s="598"/>
      <c r="H208" s="599"/>
      <c r="I208" s="54"/>
      <c r="J208" s="603"/>
      <c r="K208" s="603"/>
      <c r="L208" s="603"/>
      <c r="M208" s="603"/>
      <c r="N208" s="603"/>
      <c r="O208" s="603"/>
      <c r="P208" s="603"/>
      <c r="Q208" s="603"/>
      <c r="R208" s="603"/>
      <c r="S208" s="99"/>
    </row>
    <row r="209" spans="2:19" s="73" customFormat="1" ht="6.6" customHeight="1">
      <c r="B209" s="54"/>
      <c r="C209" s="54"/>
      <c r="D209" s="54"/>
      <c r="E209" s="54"/>
      <c r="F209" s="54"/>
      <c r="G209" s="54"/>
      <c r="H209" s="54"/>
      <c r="I209" s="54"/>
      <c r="J209" s="603"/>
      <c r="K209" s="603"/>
      <c r="L209" s="603"/>
      <c r="M209" s="603"/>
      <c r="N209" s="603"/>
      <c r="O209" s="603"/>
      <c r="P209" s="603"/>
      <c r="Q209" s="603"/>
      <c r="R209" s="603"/>
      <c r="S209" s="99"/>
    </row>
    <row r="210" spans="2:19" s="73" customFormat="1">
      <c r="B210" s="52"/>
      <c r="C210" s="532" t="s">
        <v>72</v>
      </c>
      <c r="D210" s="532"/>
      <c r="E210" s="532"/>
      <c r="F210" s="532"/>
      <c r="G210" s="121"/>
      <c r="H210" s="121"/>
      <c r="I210" s="54"/>
      <c r="J210" s="603"/>
      <c r="K210" s="603"/>
      <c r="L210" s="603"/>
      <c r="M210" s="603"/>
      <c r="N210" s="603"/>
      <c r="O210" s="603"/>
      <c r="P210" s="603"/>
      <c r="Q210" s="603"/>
      <c r="R210" s="603"/>
      <c r="S210" s="99"/>
    </row>
    <row r="211" spans="2:19" s="73" customFormat="1" ht="7.05" customHeight="1" thickBot="1">
      <c r="B211" s="52"/>
      <c r="C211" s="121"/>
      <c r="D211" s="121"/>
      <c r="E211" s="121"/>
      <c r="F211" s="121"/>
      <c r="G211" s="121"/>
      <c r="H211" s="121"/>
      <c r="I211" s="54"/>
      <c r="J211" s="99"/>
      <c r="K211" s="99"/>
      <c r="L211" s="99"/>
      <c r="M211" s="99"/>
      <c r="N211" s="99"/>
      <c r="O211" s="99"/>
      <c r="P211" s="99"/>
      <c r="Q211" s="156"/>
      <c r="R211" s="99"/>
      <c r="S211" s="99"/>
    </row>
    <row r="212" spans="2:19" s="73" customFormat="1" ht="14.1" customHeight="1" thickBot="1">
      <c r="B212" s="52"/>
      <c r="C212" s="600"/>
      <c r="D212" s="601"/>
      <c r="E212" s="601"/>
      <c r="F212" s="601"/>
      <c r="G212" s="601"/>
      <c r="H212" s="602"/>
      <c r="I212" s="54"/>
      <c r="J212" s="99"/>
      <c r="K212" s="99"/>
      <c r="L212" s="99"/>
      <c r="M212" s="99"/>
      <c r="N212" s="99"/>
      <c r="O212" s="99"/>
      <c r="P212" s="99"/>
      <c r="Q212" s="156"/>
      <c r="R212" s="99"/>
      <c r="S212" s="99"/>
    </row>
    <row r="213" spans="2:19" s="73" customFormat="1" ht="14.1" customHeight="1">
      <c r="B213" s="52"/>
      <c r="C213" s="608" t="s">
        <v>73</v>
      </c>
      <c r="D213" s="608"/>
      <c r="E213" s="608"/>
      <c r="F213" s="608"/>
      <c r="G213" s="608"/>
      <c r="H213" s="608"/>
      <c r="I213" s="54"/>
      <c r="J213" s="99"/>
      <c r="K213" s="99"/>
      <c r="L213" s="99"/>
      <c r="M213" s="99"/>
      <c r="N213" s="99"/>
      <c r="O213" s="99"/>
      <c r="P213" s="99"/>
      <c r="Q213" s="156"/>
      <c r="R213" s="99"/>
      <c r="S213" s="99"/>
    </row>
    <row r="214" spans="2:19" s="73" customFormat="1" ht="6.6" customHeight="1">
      <c r="B214" s="52"/>
      <c r="C214" s="53"/>
      <c r="D214" s="100"/>
      <c r="E214" s="100"/>
      <c r="F214" s="54"/>
      <c r="G214" s="54"/>
      <c r="H214" s="54"/>
      <c r="I214" s="54"/>
      <c r="J214" s="99"/>
      <c r="K214" s="99"/>
      <c r="L214" s="99"/>
      <c r="M214" s="99"/>
      <c r="N214" s="99"/>
      <c r="O214" s="99"/>
      <c r="P214" s="99"/>
      <c r="Q214" s="156"/>
      <c r="R214" s="99"/>
      <c r="S214" s="99"/>
    </row>
    <row r="215" spans="2:19" s="73" customFormat="1" ht="7.05" customHeight="1">
      <c r="C215" s="109"/>
      <c r="D215" s="87"/>
      <c r="E215" s="87"/>
      <c r="F215" s="87"/>
      <c r="G215" s="87"/>
      <c r="H215" s="87"/>
      <c r="I215" s="87"/>
      <c r="J215" s="87"/>
      <c r="K215" s="87"/>
      <c r="L215" s="87"/>
      <c r="M215" s="87"/>
      <c r="N215" s="87"/>
      <c r="O215" s="87"/>
      <c r="P215" s="87"/>
      <c r="Q215" s="87"/>
    </row>
    <row r="216" spans="2:19" s="73" customFormat="1" ht="14.55" customHeight="1">
      <c r="C216" s="185" t="s">
        <v>74</v>
      </c>
      <c r="D216" s="183"/>
      <c r="E216" s="183"/>
      <c r="F216" s="183"/>
      <c r="G216" s="183"/>
      <c r="H216" s="183"/>
      <c r="I216" s="183"/>
      <c r="J216" s="183"/>
      <c r="K216" s="87"/>
      <c r="L216" s="87"/>
      <c r="M216" s="87"/>
      <c r="N216" s="87"/>
      <c r="O216" s="87"/>
      <c r="P216" s="87"/>
      <c r="Q216" s="87"/>
    </row>
    <row r="217" spans="2:19" s="73" customFormat="1" ht="14.55" customHeight="1">
      <c r="C217" s="182" t="s">
        <v>75</v>
      </c>
      <c r="E217" s="184">
        <f>COUNTBLANK(F11)+COUNTBLANK(F13)+COUNTBLANK(F15)+COUNTBLANK(F17)+COUNTBLANK(F19)+COUNTBLANK(F21)+COUNTBLANK(F23)+COUNTBLANK(F25)+COUNTBLANK(F29)+COUNTBLANK(F33)*COUNTBLANK(F36)*COUNTBLANK(F36)+COUNTBLANK(F37)+COUNTBLANK(F38)+COUNTBLANK(F39)+COUNTBLANK(F40)+COUNTBLANK(F41)+COUNTBLANK(F80)+COUNTBLANK(F82)+COUNTBLANK(F84)+COUNTBLANK(F86)+COUNTBLANK(F88)+COUNTBLANK(F90)+COUNTBLANK(F92)+COUNTBLANK(F96)+COUNTBLANK(C102)+COUNTBLANK(E123)+COUNTBLANK(C200)+COUNTBLANK(C204)+COUNTBLANK(C208)+COUNTBLANK(C212)</f>
        <v>27</v>
      </c>
      <c r="F217" s="185" t="str">
        <f>IF(E217=0,"Your form has been completed correctly","One or several mandatory fields have not been completed  ")</f>
        <v xml:space="preserve">One or several mandatory fields have not been completed  </v>
      </c>
      <c r="G217" s="185"/>
      <c r="H217" s="185"/>
      <c r="I217" s="185"/>
      <c r="J217" s="185"/>
      <c r="K217" s="185"/>
      <c r="L217" s="87"/>
      <c r="M217" s="87"/>
      <c r="N217" s="87"/>
      <c r="O217" s="87"/>
      <c r="P217" s="87"/>
      <c r="Q217" s="87"/>
    </row>
    <row r="218" spans="2:19" s="73" customFormat="1" ht="14.55" customHeight="1">
      <c r="C218" s="109"/>
      <c r="D218" s="87"/>
      <c r="E218" s="87"/>
      <c r="F218" s="87"/>
      <c r="G218" s="87"/>
      <c r="H218" s="87"/>
      <c r="I218" s="87"/>
      <c r="J218" s="87"/>
      <c r="K218" s="87"/>
      <c r="L218" s="87"/>
      <c r="M218" s="87"/>
      <c r="N218" s="87"/>
      <c r="O218" s="87"/>
      <c r="P218" s="87"/>
      <c r="Q218" s="87"/>
    </row>
    <row r="219" spans="2:19" s="57" customFormat="1" ht="20.25" customHeight="1">
      <c r="C219" s="604" t="s">
        <v>76</v>
      </c>
      <c r="D219" s="604"/>
      <c r="E219" s="604"/>
      <c r="F219" s="604"/>
      <c r="G219" s="604"/>
      <c r="H219" s="604"/>
      <c r="I219" s="604"/>
      <c r="J219" s="604"/>
      <c r="K219" s="604"/>
      <c r="L219" s="604"/>
      <c r="M219" s="604"/>
      <c r="N219" s="604"/>
      <c r="O219" s="604"/>
      <c r="P219" s="604"/>
      <c r="Q219" s="604"/>
      <c r="R219" s="604"/>
    </row>
    <row r="220" spans="2:19" s="70" customFormat="1" ht="13.8" customHeight="1">
      <c r="C220" s="605" t="s">
        <v>77</v>
      </c>
      <c r="D220" s="605"/>
      <c r="E220" s="605"/>
      <c r="F220" s="605"/>
      <c r="G220" s="605"/>
      <c r="H220" s="605"/>
      <c r="I220" s="605"/>
      <c r="J220" s="605"/>
      <c r="K220" s="605"/>
      <c r="L220" s="605"/>
      <c r="M220" s="605"/>
      <c r="N220" s="605"/>
      <c r="O220" s="605"/>
      <c r="P220" s="605"/>
      <c r="Q220" s="157"/>
    </row>
    <row r="221" spans="2:19" s="70" customFormat="1">
      <c r="C221" s="71"/>
      <c r="D221" s="71"/>
      <c r="E221" s="71"/>
      <c r="F221" s="71"/>
      <c r="G221" s="71"/>
      <c r="H221" s="71"/>
      <c r="I221" s="71"/>
      <c r="J221" s="71"/>
      <c r="K221" s="71"/>
      <c r="L221" s="71"/>
      <c r="M221" s="72"/>
      <c r="N221" s="72"/>
    </row>
    <row r="222" spans="2:19" ht="33.6" customHeight="1">
      <c r="C222" s="596" t="s">
        <v>78</v>
      </c>
      <c r="D222" s="596"/>
      <c r="E222" s="596"/>
      <c r="F222" s="596"/>
      <c r="G222" s="596"/>
      <c r="H222" s="596"/>
      <c r="I222" s="596"/>
      <c r="J222" s="596"/>
      <c r="K222" s="596"/>
      <c r="L222" s="596"/>
      <c r="M222" s="596"/>
      <c r="N222" s="596"/>
      <c r="O222" s="596"/>
      <c r="P222" s="596"/>
      <c r="Q222" s="155"/>
    </row>
    <row r="223" spans="2:19">
      <c r="D223" s="69"/>
      <c r="E223" s="69"/>
      <c r="F223" s="69"/>
      <c r="G223" s="69"/>
      <c r="H223" s="69"/>
      <c r="I223" s="69"/>
      <c r="J223" s="69"/>
      <c r="K223" s="69"/>
      <c r="L223" s="69"/>
      <c r="M223" s="69"/>
      <c r="N223" s="69"/>
      <c r="O223" s="69"/>
      <c r="P223" s="69"/>
      <c r="Q223" s="69"/>
    </row>
  </sheetData>
  <sheetProtection algorithmName="SHA-512" hashValue="cHfRePO3b/aVn9336OFQCiWLqHuFV+p1bzb0QbsXRBF9gKnNXdI0GvFypZ+S3VG6WLvxKm+Ap2Gq0tiC8FZm3g==" saltValue="R1kLcHmmDE/SrUXfp+URfw==" spinCount="100000" sheet="1" formatRows="0" selectLockedCells="1"/>
  <mergeCells count="322">
    <mergeCell ref="C194:P194"/>
    <mergeCell ref="J164:K164"/>
    <mergeCell ref="J159:K159"/>
    <mergeCell ref="J160:K160"/>
    <mergeCell ref="J162:K162"/>
    <mergeCell ref="J163:K163"/>
    <mergeCell ref="O140:Q142"/>
    <mergeCell ref="L173:N175"/>
    <mergeCell ref="L176:N178"/>
    <mergeCell ref="L179:N181"/>
    <mergeCell ref="J175:K175"/>
    <mergeCell ref="J177:K177"/>
    <mergeCell ref="J178:K178"/>
    <mergeCell ref="L182:N184"/>
    <mergeCell ref="L155:N157"/>
    <mergeCell ref="L158:N160"/>
    <mergeCell ref="L161:N163"/>
    <mergeCell ref="L164:N166"/>
    <mergeCell ref="L167:N169"/>
    <mergeCell ref="O161:Q163"/>
    <mergeCell ref="O143:Q145"/>
    <mergeCell ref="O164:Q166"/>
    <mergeCell ref="O167:Q169"/>
    <mergeCell ref="O146:Q148"/>
    <mergeCell ref="O149:Q151"/>
    <mergeCell ref="O152:Q154"/>
    <mergeCell ref="O155:Q157"/>
    <mergeCell ref="O158:Q160"/>
    <mergeCell ref="C182:C184"/>
    <mergeCell ref="E156:I156"/>
    <mergeCell ref="E157:I157"/>
    <mergeCell ref="E159:I159"/>
    <mergeCell ref="E160:I160"/>
    <mergeCell ref="E162:I162"/>
    <mergeCell ref="E163:I163"/>
    <mergeCell ref="E165:I165"/>
    <mergeCell ref="E166:I166"/>
    <mergeCell ref="E168:I168"/>
    <mergeCell ref="E169:I169"/>
    <mergeCell ref="E171:I171"/>
    <mergeCell ref="E172:I172"/>
    <mergeCell ref="E174:I174"/>
    <mergeCell ref="E175:I175"/>
    <mergeCell ref="E177:I177"/>
    <mergeCell ref="E178:I178"/>
    <mergeCell ref="E180:I180"/>
    <mergeCell ref="E181:I181"/>
    <mergeCell ref="C155:C157"/>
    <mergeCell ref="C176:C178"/>
    <mergeCell ref="C179:C181"/>
    <mergeCell ref="C128:C130"/>
    <mergeCell ref="C131:C133"/>
    <mergeCell ref="C134:C136"/>
    <mergeCell ref="C137:C139"/>
    <mergeCell ref="C140:C142"/>
    <mergeCell ref="C143:C145"/>
    <mergeCell ref="C146:C148"/>
    <mergeCell ref="C149:C151"/>
    <mergeCell ref="C152:C154"/>
    <mergeCell ref="E150:I150"/>
    <mergeCell ref="L146:N148"/>
    <mergeCell ref="L149:N151"/>
    <mergeCell ref="C158:C160"/>
    <mergeCell ref="C161:C163"/>
    <mergeCell ref="C164:C166"/>
    <mergeCell ref="C167:C169"/>
    <mergeCell ref="C170:C172"/>
    <mergeCell ref="C173:C175"/>
    <mergeCell ref="E173:I173"/>
    <mergeCell ref="J173:K173"/>
    <mergeCell ref="L170:N172"/>
    <mergeCell ref="L137:N139"/>
    <mergeCell ref="L140:N142"/>
    <mergeCell ref="L143:N145"/>
    <mergeCell ref="J154:K154"/>
    <mergeCell ref="J138:K138"/>
    <mergeCell ref="J139:K139"/>
    <mergeCell ref="J141:K141"/>
    <mergeCell ref="J142:K142"/>
    <mergeCell ref="J144:K144"/>
    <mergeCell ref="J145:K145"/>
    <mergeCell ref="J147:K147"/>
    <mergeCell ref="J148:K148"/>
    <mergeCell ref="J150:K150"/>
    <mergeCell ref="J151:K151"/>
    <mergeCell ref="J153:K153"/>
    <mergeCell ref="J152:K152"/>
    <mergeCell ref="E179:I179"/>
    <mergeCell ref="J179:K179"/>
    <mergeCell ref="E182:I182"/>
    <mergeCell ref="E183:I183"/>
    <mergeCell ref="E184:I184"/>
    <mergeCell ref="L152:N154"/>
    <mergeCell ref="J156:K156"/>
    <mergeCell ref="J157:K157"/>
    <mergeCell ref="J165:K165"/>
    <mergeCell ref="J166:K166"/>
    <mergeCell ref="J168:K168"/>
    <mergeCell ref="J169:K169"/>
    <mergeCell ref="E152:I152"/>
    <mergeCell ref="J171:K171"/>
    <mergeCell ref="E153:I153"/>
    <mergeCell ref="E158:I158"/>
    <mergeCell ref="J158:K158"/>
    <mergeCell ref="E161:I161"/>
    <mergeCell ref="J161:K161"/>
    <mergeCell ref="E164:I164"/>
    <mergeCell ref="J181:K181"/>
    <mergeCell ref="J180:K180"/>
    <mergeCell ref="E170:I170"/>
    <mergeCell ref="J170:K170"/>
    <mergeCell ref="E176:I176"/>
    <mergeCell ref="J176:K176"/>
    <mergeCell ref="O170:Q172"/>
    <mergeCell ref="O173:Q175"/>
    <mergeCell ref="O176:Q178"/>
    <mergeCell ref="J172:K172"/>
    <mergeCell ref="J174:K174"/>
    <mergeCell ref="J69:K69"/>
    <mergeCell ref="F82:N82"/>
    <mergeCell ref="F86:N86"/>
    <mergeCell ref="F88:N88"/>
    <mergeCell ref="F90:N90"/>
    <mergeCell ref="F92:N92"/>
    <mergeCell ref="F94:N94"/>
    <mergeCell ref="C102:N102"/>
    <mergeCell ref="O69:Q69"/>
    <mergeCell ref="O70:Q70"/>
    <mergeCell ref="C117:P117"/>
    <mergeCell ref="C119:P119"/>
    <mergeCell ref="N114:P114"/>
    <mergeCell ref="N113:P113"/>
    <mergeCell ref="F96:N96"/>
    <mergeCell ref="N112:P112"/>
    <mergeCell ref="H112:M112"/>
    <mergeCell ref="O65:Q65"/>
    <mergeCell ref="O66:Q66"/>
    <mergeCell ref="O67:Q67"/>
    <mergeCell ref="L73:P74"/>
    <mergeCell ref="E68:I68"/>
    <mergeCell ref="E69:I69"/>
    <mergeCell ref="L69:N69"/>
    <mergeCell ref="L70:N70"/>
    <mergeCell ref="E70:I70"/>
    <mergeCell ref="J61:K61"/>
    <mergeCell ref="J62:K62"/>
    <mergeCell ref="O60:Q60"/>
    <mergeCell ref="O61:Q61"/>
    <mergeCell ref="O62:Q62"/>
    <mergeCell ref="O63:Q63"/>
    <mergeCell ref="E62:I62"/>
    <mergeCell ref="E63:I63"/>
    <mergeCell ref="E64:I64"/>
    <mergeCell ref="C112:G112"/>
    <mergeCell ref="C113:G113"/>
    <mergeCell ref="C114:G114"/>
    <mergeCell ref="C115:G115"/>
    <mergeCell ref="H113:M113"/>
    <mergeCell ref="H114:M114"/>
    <mergeCell ref="H115:M115"/>
    <mergeCell ref="N115:P115"/>
    <mergeCell ref="C110:P110"/>
    <mergeCell ref="C123:D123"/>
    <mergeCell ref="E123:F123"/>
    <mergeCell ref="E127:I127"/>
    <mergeCell ref="E155:I155"/>
    <mergeCell ref="J155:K155"/>
    <mergeCell ref="E154:I154"/>
    <mergeCell ref="E140:I140"/>
    <mergeCell ref="J140:K140"/>
    <mergeCell ref="E143:I143"/>
    <mergeCell ref="J143:K143"/>
    <mergeCell ref="E146:I146"/>
    <mergeCell ref="J146:K146"/>
    <mergeCell ref="E145:I145"/>
    <mergeCell ref="E129:I129"/>
    <mergeCell ref="E130:I130"/>
    <mergeCell ref="E135:I135"/>
    <mergeCell ref="J127:K127"/>
    <mergeCell ref="J149:K149"/>
    <mergeCell ref="E151:I151"/>
    <mergeCell ref="E141:I141"/>
    <mergeCell ref="E142:I142"/>
    <mergeCell ref="E144:I144"/>
    <mergeCell ref="E147:I147"/>
    <mergeCell ref="E148:I148"/>
    <mergeCell ref="L128:N130"/>
    <mergeCell ref="L131:N133"/>
    <mergeCell ref="L134:N136"/>
    <mergeCell ref="E149:I149"/>
    <mergeCell ref="C222:P222"/>
    <mergeCell ref="C198:F198"/>
    <mergeCell ref="C200:H200"/>
    <mergeCell ref="C202:F202"/>
    <mergeCell ref="C204:H204"/>
    <mergeCell ref="C206:F206"/>
    <mergeCell ref="C208:H208"/>
    <mergeCell ref="C210:F210"/>
    <mergeCell ref="C212:H212"/>
    <mergeCell ref="J201:R210"/>
    <mergeCell ref="C219:R219"/>
    <mergeCell ref="C220:P220"/>
    <mergeCell ref="J184:K184"/>
    <mergeCell ref="J183:K183"/>
    <mergeCell ref="C213:H213"/>
    <mergeCell ref="J182:K182"/>
    <mergeCell ref="O179:Q181"/>
    <mergeCell ref="O182:Q184"/>
    <mergeCell ref="E167:I167"/>
    <mergeCell ref="J167:K167"/>
    <mergeCell ref="O127:Q127"/>
    <mergeCell ref="E128:I128"/>
    <mergeCell ref="J128:K128"/>
    <mergeCell ref="E131:I131"/>
    <mergeCell ref="E134:I134"/>
    <mergeCell ref="J134:K134"/>
    <mergeCell ref="E137:I137"/>
    <mergeCell ref="J137:K137"/>
    <mergeCell ref="E136:I136"/>
    <mergeCell ref="O128:Q130"/>
    <mergeCell ref="O131:Q133"/>
    <mergeCell ref="O134:Q136"/>
    <mergeCell ref="O137:Q139"/>
    <mergeCell ref="J131:K131"/>
    <mergeCell ref="J129:K129"/>
    <mergeCell ref="J130:K130"/>
    <mergeCell ref="J132:K132"/>
    <mergeCell ref="J133:K133"/>
    <mergeCell ref="J135:K135"/>
    <mergeCell ref="J136:K136"/>
    <mergeCell ref="E132:I132"/>
    <mergeCell ref="E133:I133"/>
    <mergeCell ref="E138:I138"/>
    <mergeCell ref="E139:I139"/>
    <mergeCell ref="C6:I6"/>
    <mergeCell ref="C7:P7"/>
    <mergeCell ref="F11:N11"/>
    <mergeCell ref="F13:N13"/>
    <mergeCell ref="E56:I56"/>
    <mergeCell ref="E57:I57"/>
    <mergeCell ref="J57:K57"/>
    <mergeCell ref="J51:K51"/>
    <mergeCell ref="F15:N15"/>
    <mergeCell ref="F17:N17"/>
    <mergeCell ref="F19:N19"/>
    <mergeCell ref="F21:N21"/>
    <mergeCell ref="F23:N23"/>
    <mergeCell ref="F25:N25"/>
    <mergeCell ref="F27:N27"/>
    <mergeCell ref="F29:N29"/>
    <mergeCell ref="F33:N33"/>
    <mergeCell ref="O51:Q51"/>
    <mergeCell ref="O52:Q52"/>
    <mergeCell ref="O53:Q53"/>
    <mergeCell ref="O54:Q54"/>
    <mergeCell ref="O55:Q55"/>
    <mergeCell ref="O56:Q56"/>
    <mergeCell ref="O57:Q57"/>
    <mergeCell ref="F36:N36"/>
    <mergeCell ref="F37:N37"/>
    <mergeCell ref="F38:N38"/>
    <mergeCell ref="F39:N39"/>
    <mergeCell ref="F40:N40"/>
    <mergeCell ref="F41:N41"/>
    <mergeCell ref="F43:N43"/>
    <mergeCell ref="L58:N58"/>
    <mergeCell ref="L59:N59"/>
    <mergeCell ref="E53:I53"/>
    <mergeCell ref="C45:P45"/>
    <mergeCell ref="C48:Q48"/>
    <mergeCell ref="E51:I51"/>
    <mergeCell ref="L51:N51"/>
    <mergeCell ref="L52:N52"/>
    <mergeCell ref="L53:N53"/>
    <mergeCell ref="F80:N80"/>
    <mergeCell ref="E54:I54"/>
    <mergeCell ref="E61:I61"/>
    <mergeCell ref="L63:N63"/>
    <mergeCell ref="L64:N64"/>
    <mergeCell ref="L65:N65"/>
    <mergeCell ref="L66:N66"/>
    <mergeCell ref="L67:N67"/>
    <mergeCell ref="O64:Q64"/>
    <mergeCell ref="O58:Q58"/>
    <mergeCell ref="O59:Q59"/>
    <mergeCell ref="J70:K70"/>
    <mergeCell ref="J64:K64"/>
    <mergeCell ref="J65:K65"/>
    <mergeCell ref="J66:K66"/>
    <mergeCell ref="J67:K67"/>
    <mergeCell ref="J68:K68"/>
    <mergeCell ref="L60:N60"/>
    <mergeCell ref="O68:Q68"/>
    <mergeCell ref="L68:N68"/>
    <mergeCell ref="C73:J74"/>
    <mergeCell ref="L61:N61"/>
    <mergeCell ref="L62:N62"/>
    <mergeCell ref="J63:K63"/>
    <mergeCell ref="F84:N84"/>
    <mergeCell ref="L127:N127"/>
    <mergeCell ref="C106:P106"/>
    <mergeCell ref="C101:P101"/>
    <mergeCell ref="J56:K56"/>
    <mergeCell ref="J55:K55"/>
    <mergeCell ref="J54:K54"/>
    <mergeCell ref="J53:K53"/>
    <mergeCell ref="J52:K52"/>
    <mergeCell ref="E55:I55"/>
    <mergeCell ref="E67:I67"/>
    <mergeCell ref="E66:I66"/>
    <mergeCell ref="E65:I65"/>
    <mergeCell ref="E58:I58"/>
    <mergeCell ref="E59:I59"/>
    <mergeCell ref="E60:I60"/>
    <mergeCell ref="J60:K60"/>
    <mergeCell ref="J58:K58"/>
    <mergeCell ref="J59:K59"/>
    <mergeCell ref="L54:N54"/>
    <mergeCell ref="L55:N55"/>
    <mergeCell ref="L56:N56"/>
    <mergeCell ref="L57:N57"/>
    <mergeCell ref="E52:I52"/>
  </mergeCells>
  <phoneticPr fontId="28" type="noConversion"/>
  <conditionalFormatting sqref="E217">
    <cfRule type="cellIs" dxfId="11" priority="1" operator="greaterThan">
      <formula>0</formula>
    </cfRule>
    <cfRule type="cellIs" dxfId="10" priority="2" operator="equal">
      <formula>0</formula>
    </cfRule>
  </conditionalFormatting>
  <dataValidations count="2">
    <dataValidation showInputMessage="1" showErrorMessage="1" error="Des champs obligatoires ne sont pas remplis. Veuillez les remplir avant se signer le formulaire." sqref="C200:H200" xr:uid="{89555B99-75D5-4FAD-ACCB-44690F366080}"/>
    <dataValidation allowBlank="1" showInputMessage="1" showErrorMessage="1" error="Des champs obligatoires ne sont pas remplis adéquatement. Veuillez les remplir avant de signer et dater le formulaire. " sqref="C212:H212" xr:uid="{02B6CDE2-0B1E-40FB-9BD1-6BD3216192ED}"/>
  </dataValidations>
  <hyperlinks>
    <hyperlink ref="C219:P219" r:id="rId1" display="Faire parvenir ce formulaire en format Excel à : efficaciteenergetique@energir.com" xr:uid="{2F555152-A964-46A5-9D77-58105AFCE0BB}"/>
    <hyperlink ref="C219:R219" r:id="rId2" display="Send this form in Excel to: energyefficiency@energir.com" xr:uid="{1AD84079-C1BF-44EE-B869-5CE89EB68F09}"/>
  </hyperlinks>
  <pageMargins left="0.70866141732283472" right="0.70499999999999996" top="0.74803149606299213" bottom="0.74803149606299213" header="0.31496062992125984" footer="0.31496062992125984"/>
  <pageSetup scale="54" fitToHeight="0" orientation="portrait" r:id="rId3"/>
  <headerFooter>
    <oddFooter>&amp;LImpression le &amp;D&amp;C&amp;P de &amp;N&amp;R&amp;A</oddFooter>
  </headerFooter>
  <drawing r:id="rId4"/>
  <legacyDrawing r:id="rId5"/>
  <mc:AlternateContent xmlns:mc="http://schemas.openxmlformats.org/markup-compatibility/2006">
    <mc:Choice Requires="x14">
      <controls>
        <mc:AlternateContent xmlns:mc="http://schemas.openxmlformats.org/markup-compatibility/2006">
          <mc:Choice Requires="x14">
            <control shapeId="171009" r:id="rId6" name="Group Box 1">
              <controlPr defaultSize="0" autoFill="0" autoPict="0">
                <anchor moveWithCells="1">
                  <from>
                    <xdr:col>4</xdr:col>
                    <xdr:colOff>571500</xdr:colOff>
                    <xdr:row>29</xdr:row>
                    <xdr:rowOff>0</xdr:rowOff>
                  </from>
                  <to>
                    <xdr:col>14</xdr:col>
                    <xdr:colOff>624840</xdr:colOff>
                    <xdr:row>31</xdr:row>
                    <xdr:rowOff>30480</xdr:rowOff>
                  </to>
                </anchor>
              </controlPr>
            </control>
          </mc:Choice>
        </mc:AlternateContent>
        <mc:AlternateContent xmlns:mc="http://schemas.openxmlformats.org/markup-compatibility/2006">
          <mc:Choice Requires="x14">
            <control shapeId="171010" r:id="rId7" name="Group Box 2">
              <controlPr defaultSize="0" autoFill="0" autoPict="0">
                <anchor moveWithCells="1">
                  <from>
                    <xdr:col>2</xdr:col>
                    <xdr:colOff>30480</xdr:colOff>
                    <xdr:row>30</xdr:row>
                    <xdr:rowOff>0</xdr:rowOff>
                  </from>
                  <to>
                    <xdr:col>11</xdr:col>
                    <xdr:colOff>182880</xdr:colOff>
                    <xdr:row>32</xdr:row>
                    <xdr:rowOff>15240</xdr:rowOff>
                  </to>
                </anchor>
              </controlPr>
            </control>
          </mc:Choice>
        </mc:AlternateContent>
        <mc:AlternateContent xmlns:mc="http://schemas.openxmlformats.org/markup-compatibility/2006">
          <mc:Choice Requires="x14">
            <control shapeId="171012" r:id="rId8" name="Group Box 4">
              <controlPr defaultSize="0" autoFill="0" autoPict="0">
                <anchor moveWithCells="1">
                  <from>
                    <xdr:col>4</xdr:col>
                    <xdr:colOff>571500</xdr:colOff>
                    <xdr:row>38</xdr:row>
                    <xdr:rowOff>0</xdr:rowOff>
                  </from>
                  <to>
                    <xdr:col>14</xdr:col>
                    <xdr:colOff>624840</xdr:colOff>
                    <xdr:row>39</xdr:row>
                    <xdr:rowOff>129540</xdr:rowOff>
                  </to>
                </anchor>
              </controlPr>
            </control>
          </mc:Choice>
        </mc:AlternateContent>
        <mc:AlternateContent xmlns:mc="http://schemas.openxmlformats.org/markup-compatibility/2006">
          <mc:Choice Requires="x14">
            <control shapeId="171013" r:id="rId9" name="Group Box 5">
              <controlPr defaultSize="0" autoFill="0" autoPict="0">
                <anchor moveWithCells="1">
                  <from>
                    <xdr:col>2</xdr:col>
                    <xdr:colOff>30480</xdr:colOff>
                    <xdr:row>38</xdr:row>
                    <xdr:rowOff>0</xdr:rowOff>
                  </from>
                  <to>
                    <xdr:col>11</xdr:col>
                    <xdr:colOff>182880</xdr:colOff>
                    <xdr:row>39</xdr:row>
                    <xdr:rowOff>106680</xdr:rowOff>
                  </to>
                </anchor>
              </controlPr>
            </control>
          </mc:Choice>
        </mc:AlternateContent>
        <mc:AlternateContent xmlns:mc="http://schemas.openxmlformats.org/markup-compatibility/2006">
          <mc:Choice Requires="x14">
            <control shapeId="171014" r:id="rId10" name="Group Box 6">
              <controlPr defaultSize="0" autoFill="0" autoPict="0">
                <anchor moveWithCells="1">
                  <from>
                    <xdr:col>4</xdr:col>
                    <xdr:colOff>571500</xdr:colOff>
                    <xdr:row>42</xdr:row>
                    <xdr:rowOff>0</xdr:rowOff>
                  </from>
                  <to>
                    <xdr:col>14</xdr:col>
                    <xdr:colOff>624840</xdr:colOff>
                    <xdr:row>43</xdr:row>
                    <xdr:rowOff>0</xdr:rowOff>
                  </to>
                </anchor>
              </controlPr>
            </control>
          </mc:Choice>
        </mc:AlternateContent>
        <mc:AlternateContent xmlns:mc="http://schemas.openxmlformats.org/markup-compatibility/2006">
          <mc:Choice Requires="x14">
            <control shapeId="171015" r:id="rId11" name="Group Box 7">
              <controlPr defaultSize="0" autoFill="0" autoPict="0">
                <anchor moveWithCells="1">
                  <from>
                    <xdr:col>2</xdr:col>
                    <xdr:colOff>30480</xdr:colOff>
                    <xdr:row>42</xdr:row>
                    <xdr:rowOff>0</xdr:rowOff>
                  </from>
                  <to>
                    <xdr:col>11</xdr:col>
                    <xdr:colOff>182880</xdr:colOff>
                    <xdr:row>43</xdr:row>
                    <xdr:rowOff>0</xdr:rowOff>
                  </to>
                </anchor>
              </controlPr>
            </control>
          </mc:Choice>
        </mc:AlternateContent>
        <mc:AlternateContent xmlns:mc="http://schemas.openxmlformats.org/markup-compatibility/2006">
          <mc:Choice Requires="x14">
            <control shapeId="171016" r:id="rId12" name="Group Box 8">
              <controlPr defaultSize="0" autoFill="0" autoPict="0">
                <anchor moveWithCells="1">
                  <from>
                    <xdr:col>4</xdr:col>
                    <xdr:colOff>571500</xdr:colOff>
                    <xdr:row>77</xdr:row>
                    <xdr:rowOff>0</xdr:rowOff>
                  </from>
                  <to>
                    <xdr:col>14</xdr:col>
                    <xdr:colOff>624840</xdr:colOff>
                    <xdr:row>79</xdr:row>
                    <xdr:rowOff>53340</xdr:rowOff>
                  </to>
                </anchor>
              </controlPr>
            </control>
          </mc:Choice>
        </mc:AlternateContent>
        <mc:AlternateContent xmlns:mc="http://schemas.openxmlformats.org/markup-compatibility/2006">
          <mc:Choice Requires="x14">
            <control shapeId="171017" r:id="rId13" name="Group Box 9">
              <controlPr defaultSize="0" autoFill="0" autoPict="0">
                <anchor moveWithCells="1">
                  <from>
                    <xdr:col>2</xdr:col>
                    <xdr:colOff>30480</xdr:colOff>
                    <xdr:row>77</xdr:row>
                    <xdr:rowOff>0</xdr:rowOff>
                  </from>
                  <to>
                    <xdr:col>11</xdr:col>
                    <xdr:colOff>182880</xdr:colOff>
                    <xdr:row>79</xdr:row>
                    <xdr:rowOff>30480</xdr:rowOff>
                  </to>
                </anchor>
              </controlPr>
            </control>
          </mc:Choice>
        </mc:AlternateContent>
        <mc:AlternateContent xmlns:mc="http://schemas.openxmlformats.org/markup-compatibility/2006">
          <mc:Choice Requires="x14">
            <control shapeId="171018" r:id="rId14" name="Group Box 10">
              <controlPr defaultSize="0" autoFill="0" autoPict="0">
                <anchor moveWithCells="1">
                  <from>
                    <xdr:col>4</xdr:col>
                    <xdr:colOff>571500</xdr:colOff>
                    <xdr:row>77</xdr:row>
                    <xdr:rowOff>0</xdr:rowOff>
                  </from>
                  <to>
                    <xdr:col>14</xdr:col>
                    <xdr:colOff>624840</xdr:colOff>
                    <xdr:row>79</xdr:row>
                    <xdr:rowOff>30480</xdr:rowOff>
                  </to>
                </anchor>
              </controlPr>
            </control>
          </mc:Choice>
        </mc:AlternateContent>
        <mc:AlternateContent xmlns:mc="http://schemas.openxmlformats.org/markup-compatibility/2006">
          <mc:Choice Requires="x14">
            <control shapeId="171019" r:id="rId15" name="Group Box 11">
              <controlPr defaultSize="0" autoFill="0" autoPict="0">
                <anchor moveWithCells="1">
                  <from>
                    <xdr:col>2</xdr:col>
                    <xdr:colOff>30480</xdr:colOff>
                    <xdr:row>77</xdr:row>
                    <xdr:rowOff>0</xdr:rowOff>
                  </from>
                  <to>
                    <xdr:col>11</xdr:col>
                    <xdr:colOff>182880</xdr:colOff>
                    <xdr:row>79</xdr:row>
                    <xdr:rowOff>15240</xdr:rowOff>
                  </to>
                </anchor>
              </controlPr>
            </control>
          </mc:Choice>
        </mc:AlternateContent>
        <mc:AlternateContent xmlns:mc="http://schemas.openxmlformats.org/markup-compatibility/2006">
          <mc:Choice Requires="x14">
            <control shapeId="171020" r:id="rId16" name="Group Box 12">
              <controlPr defaultSize="0" autoFill="0" autoPict="0">
                <anchor moveWithCells="1">
                  <from>
                    <xdr:col>4</xdr:col>
                    <xdr:colOff>571500</xdr:colOff>
                    <xdr:row>77</xdr:row>
                    <xdr:rowOff>0</xdr:rowOff>
                  </from>
                  <to>
                    <xdr:col>14</xdr:col>
                    <xdr:colOff>624840</xdr:colOff>
                    <xdr:row>79</xdr:row>
                    <xdr:rowOff>30480</xdr:rowOff>
                  </to>
                </anchor>
              </controlPr>
            </control>
          </mc:Choice>
        </mc:AlternateContent>
        <mc:AlternateContent xmlns:mc="http://schemas.openxmlformats.org/markup-compatibility/2006">
          <mc:Choice Requires="x14">
            <control shapeId="171021" r:id="rId17" name="Group Box 13">
              <controlPr defaultSize="0" autoFill="0" autoPict="0">
                <anchor moveWithCells="1">
                  <from>
                    <xdr:col>2</xdr:col>
                    <xdr:colOff>30480</xdr:colOff>
                    <xdr:row>77</xdr:row>
                    <xdr:rowOff>0</xdr:rowOff>
                  </from>
                  <to>
                    <xdr:col>11</xdr:col>
                    <xdr:colOff>182880</xdr:colOff>
                    <xdr:row>79</xdr:row>
                    <xdr:rowOff>15240</xdr:rowOff>
                  </to>
                </anchor>
              </controlPr>
            </control>
          </mc:Choice>
        </mc:AlternateContent>
        <mc:AlternateContent xmlns:mc="http://schemas.openxmlformats.org/markup-compatibility/2006">
          <mc:Choice Requires="x14">
            <control shapeId="171022" r:id="rId18" name="Group Box 14">
              <controlPr defaultSize="0" autoFill="0" autoPict="0">
                <anchor moveWithCells="1">
                  <from>
                    <xdr:col>4</xdr:col>
                    <xdr:colOff>571500</xdr:colOff>
                    <xdr:row>77</xdr:row>
                    <xdr:rowOff>0</xdr:rowOff>
                  </from>
                  <to>
                    <xdr:col>14</xdr:col>
                    <xdr:colOff>624840</xdr:colOff>
                    <xdr:row>79</xdr:row>
                    <xdr:rowOff>30480</xdr:rowOff>
                  </to>
                </anchor>
              </controlPr>
            </control>
          </mc:Choice>
        </mc:AlternateContent>
        <mc:AlternateContent xmlns:mc="http://schemas.openxmlformats.org/markup-compatibility/2006">
          <mc:Choice Requires="x14">
            <control shapeId="171023" r:id="rId19" name="Group Box 15">
              <controlPr defaultSize="0" autoFill="0" autoPict="0">
                <anchor moveWithCells="1">
                  <from>
                    <xdr:col>2</xdr:col>
                    <xdr:colOff>30480</xdr:colOff>
                    <xdr:row>77</xdr:row>
                    <xdr:rowOff>0</xdr:rowOff>
                  </from>
                  <to>
                    <xdr:col>11</xdr:col>
                    <xdr:colOff>182880</xdr:colOff>
                    <xdr:row>79</xdr:row>
                    <xdr:rowOff>15240</xdr:rowOff>
                  </to>
                </anchor>
              </controlPr>
            </control>
          </mc:Choice>
        </mc:AlternateContent>
        <mc:AlternateContent xmlns:mc="http://schemas.openxmlformats.org/markup-compatibility/2006">
          <mc:Choice Requires="x14">
            <control shapeId="171024" r:id="rId20" name="Group Box 16">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025" r:id="rId21" name="Group Box 17">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026" r:id="rId22" name="Group Box 18">
              <controlPr defaultSize="0" autoFill="0" autoPict="0">
                <anchor moveWithCells="1">
                  <from>
                    <xdr:col>4</xdr:col>
                    <xdr:colOff>571500</xdr:colOff>
                    <xdr:row>77</xdr:row>
                    <xdr:rowOff>0</xdr:rowOff>
                  </from>
                  <to>
                    <xdr:col>14</xdr:col>
                    <xdr:colOff>624840</xdr:colOff>
                    <xdr:row>79</xdr:row>
                    <xdr:rowOff>30480</xdr:rowOff>
                  </to>
                </anchor>
              </controlPr>
            </control>
          </mc:Choice>
        </mc:AlternateContent>
        <mc:AlternateContent xmlns:mc="http://schemas.openxmlformats.org/markup-compatibility/2006">
          <mc:Choice Requires="x14">
            <control shapeId="171027" r:id="rId23" name="Group Box 19">
              <controlPr defaultSize="0" autoFill="0" autoPict="0">
                <anchor moveWithCells="1">
                  <from>
                    <xdr:col>2</xdr:col>
                    <xdr:colOff>30480</xdr:colOff>
                    <xdr:row>77</xdr:row>
                    <xdr:rowOff>0</xdr:rowOff>
                  </from>
                  <to>
                    <xdr:col>11</xdr:col>
                    <xdr:colOff>182880</xdr:colOff>
                    <xdr:row>79</xdr:row>
                    <xdr:rowOff>15240</xdr:rowOff>
                  </to>
                </anchor>
              </controlPr>
            </control>
          </mc:Choice>
        </mc:AlternateContent>
        <mc:AlternateContent xmlns:mc="http://schemas.openxmlformats.org/markup-compatibility/2006">
          <mc:Choice Requires="x14">
            <control shapeId="171028" r:id="rId24" name="Group Box 20">
              <controlPr defaultSize="0" autoFill="0" autoPict="0">
                <anchor moveWithCells="1">
                  <from>
                    <xdr:col>4</xdr:col>
                    <xdr:colOff>571500</xdr:colOff>
                    <xdr:row>77</xdr:row>
                    <xdr:rowOff>0</xdr:rowOff>
                  </from>
                  <to>
                    <xdr:col>14</xdr:col>
                    <xdr:colOff>624840</xdr:colOff>
                    <xdr:row>79</xdr:row>
                    <xdr:rowOff>30480</xdr:rowOff>
                  </to>
                </anchor>
              </controlPr>
            </control>
          </mc:Choice>
        </mc:AlternateContent>
        <mc:AlternateContent xmlns:mc="http://schemas.openxmlformats.org/markup-compatibility/2006">
          <mc:Choice Requires="x14">
            <control shapeId="171029" r:id="rId25" name="Group Box 21">
              <controlPr defaultSize="0" autoFill="0" autoPict="0">
                <anchor moveWithCells="1">
                  <from>
                    <xdr:col>2</xdr:col>
                    <xdr:colOff>30480</xdr:colOff>
                    <xdr:row>77</xdr:row>
                    <xdr:rowOff>0</xdr:rowOff>
                  </from>
                  <to>
                    <xdr:col>11</xdr:col>
                    <xdr:colOff>182880</xdr:colOff>
                    <xdr:row>79</xdr:row>
                    <xdr:rowOff>15240</xdr:rowOff>
                  </to>
                </anchor>
              </controlPr>
            </control>
          </mc:Choice>
        </mc:AlternateContent>
        <mc:AlternateContent xmlns:mc="http://schemas.openxmlformats.org/markup-compatibility/2006">
          <mc:Choice Requires="x14">
            <control shapeId="171030" r:id="rId26" name="Group Box 22">
              <controlPr defaultSize="0" autoFill="0" autoPict="0">
                <anchor moveWithCells="1">
                  <from>
                    <xdr:col>4</xdr:col>
                    <xdr:colOff>571500</xdr:colOff>
                    <xdr:row>77</xdr:row>
                    <xdr:rowOff>0</xdr:rowOff>
                  </from>
                  <to>
                    <xdr:col>14</xdr:col>
                    <xdr:colOff>624840</xdr:colOff>
                    <xdr:row>79</xdr:row>
                    <xdr:rowOff>30480</xdr:rowOff>
                  </to>
                </anchor>
              </controlPr>
            </control>
          </mc:Choice>
        </mc:AlternateContent>
        <mc:AlternateContent xmlns:mc="http://schemas.openxmlformats.org/markup-compatibility/2006">
          <mc:Choice Requires="x14">
            <control shapeId="171031" r:id="rId27" name="Group Box 23">
              <controlPr defaultSize="0" autoFill="0" autoPict="0">
                <anchor moveWithCells="1">
                  <from>
                    <xdr:col>2</xdr:col>
                    <xdr:colOff>30480</xdr:colOff>
                    <xdr:row>77</xdr:row>
                    <xdr:rowOff>0</xdr:rowOff>
                  </from>
                  <to>
                    <xdr:col>11</xdr:col>
                    <xdr:colOff>182880</xdr:colOff>
                    <xdr:row>79</xdr:row>
                    <xdr:rowOff>15240</xdr:rowOff>
                  </to>
                </anchor>
              </controlPr>
            </control>
          </mc:Choice>
        </mc:AlternateContent>
        <mc:AlternateContent xmlns:mc="http://schemas.openxmlformats.org/markup-compatibility/2006">
          <mc:Choice Requires="x14">
            <control shapeId="171032" r:id="rId28" name="Group Box 24">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033" r:id="rId29" name="Group Box 25">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034" r:id="rId30" name="Group Box 26">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035" r:id="rId31" name="Group Box 27">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036" r:id="rId32" name="Group Box 28">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037" r:id="rId33" name="Group Box 29">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038" r:id="rId34" name="Group Box 30">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039" r:id="rId35" name="Group Box 31">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040" r:id="rId36" name="Group Box 32">
              <controlPr defaultSize="0" autoFill="0" autoPict="0">
                <anchor moveWithCells="1">
                  <from>
                    <xdr:col>4</xdr:col>
                    <xdr:colOff>571500</xdr:colOff>
                    <xdr:row>41</xdr:row>
                    <xdr:rowOff>0</xdr:rowOff>
                  </from>
                  <to>
                    <xdr:col>14</xdr:col>
                    <xdr:colOff>624840</xdr:colOff>
                    <xdr:row>41</xdr:row>
                    <xdr:rowOff>0</xdr:rowOff>
                  </to>
                </anchor>
              </controlPr>
            </control>
          </mc:Choice>
        </mc:AlternateContent>
        <mc:AlternateContent xmlns:mc="http://schemas.openxmlformats.org/markup-compatibility/2006">
          <mc:Choice Requires="x14">
            <control shapeId="171041" r:id="rId37" name="Group Box 33">
              <controlPr defaultSize="0" autoFill="0" autoPict="0">
                <anchor moveWithCells="1">
                  <from>
                    <xdr:col>2</xdr:col>
                    <xdr:colOff>30480</xdr:colOff>
                    <xdr:row>41</xdr:row>
                    <xdr:rowOff>0</xdr:rowOff>
                  </from>
                  <to>
                    <xdr:col>11</xdr:col>
                    <xdr:colOff>182880</xdr:colOff>
                    <xdr:row>41</xdr:row>
                    <xdr:rowOff>0</xdr:rowOff>
                  </to>
                </anchor>
              </controlPr>
            </control>
          </mc:Choice>
        </mc:AlternateContent>
        <mc:AlternateContent xmlns:mc="http://schemas.openxmlformats.org/markup-compatibility/2006">
          <mc:Choice Requires="x14">
            <control shapeId="171042" r:id="rId38" name="Group Box 34">
              <controlPr defaultSize="0" autoFill="0" autoPict="0">
                <anchor moveWithCells="1">
                  <from>
                    <xdr:col>4</xdr:col>
                    <xdr:colOff>571500</xdr:colOff>
                    <xdr:row>77</xdr:row>
                    <xdr:rowOff>0</xdr:rowOff>
                  </from>
                  <to>
                    <xdr:col>14</xdr:col>
                    <xdr:colOff>624840</xdr:colOff>
                    <xdr:row>78</xdr:row>
                    <xdr:rowOff>15240</xdr:rowOff>
                  </to>
                </anchor>
              </controlPr>
            </control>
          </mc:Choice>
        </mc:AlternateContent>
        <mc:AlternateContent xmlns:mc="http://schemas.openxmlformats.org/markup-compatibility/2006">
          <mc:Choice Requires="x14">
            <control shapeId="171043" r:id="rId39" name="Group Box 35">
              <controlPr defaultSize="0" autoFill="0" autoPict="0">
                <anchor moveWithCells="1">
                  <from>
                    <xdr:col>2</xdr:col>
                    <xdr:colOff>30480</xdr:colOff>
                    <xdr:row>77</xdr:row>
                    <xdr:rowOff>0</xdr:rowOff>
                  </from>
                  <to>
                    <xdr:col>11</xdr:col>
                    <xdr:colOff>182880</xdr:colOff>
                    <xdr:row>78</xdr:row>
                    <xdr:rowOff>15240</xdr:rowOff>
                  </to>
                </anchor>
              </controlPr>
            </control>
          </mc:Choice>
        </mc:AlternateContent>
        <mc:AlternateContent xmlns:mc="http://schemas.openxmlformats.org/markup-compatibility/2006">
          <mc:Choice Requires="x14">
            <control shapeId="171044" r:id="rId40" name="Group Box 36">
              <controlPr defaultSize="0" autoFill="0" autoPict="0">
                <anchor moveWithCells="1">
                  <from>
                    <xdr:col>4</xdr:col>
                    <xdr:colOff>571500</xdr:colOff>
                    <xdr:row>77</xdr:row>
                    <xdr:rowOff>0</xdr:rowOff>
                  </from>
                  <to>
                    <xdr:col>14</xdr:col>
                    <xdr:colOff>624840</xdr:colOff>
                    <xdr:row>78</xdr:row>
                    <xdr:rowOff>15240</xdr:rowOff>
                  </to>
                </anchor>
              </controlPr>
            </control>
          </mc:Choice>
        </mc:AlternateContent>
        <mc:AlternateContent xmlns:mc="http://schemas.openxmlformats.org/markup-compatibility/2006">
          <mc:Choice Requires="x14">
            <control shapeId="171045" r:id="rId41" name="Group Box 37">
              <controlPr defaultSize="0" autoFill="0" autoPict="0">
                <anchor moveWithCells="1">
                  <from>
                    <xdr:col>2</xdr:col>
                    <xdr:colOff>30480</xdr:colOff>
                    <xdr:row>77</xdr:row>
                    <xdr:rowOff>0</xdr:rowOff>
                  </from>
                  <to>
                    <xdr:col>11</xdr:col>
                    <xdr:colOff>182880</xdr:colOff>
                    <xdr:row>78</xdr:row>
                    <xdr:rowOff>15240</xdr:rowOff>
                  </to>
                </anchor>
              </controlPr>
            </control>
          </mc:Choice>
        </mc:AlternateContent>
        <mc:AlternateContent xmlns:mc="http://schemas.openxmlformats.org/markup-compatibility/2006">
          <mc:Choice Requires="x14">
            <control shapeId="171046" r:id="rId42" name="Group Box 38">
              <controlPr defaultSize="0" autoFill="0" autoPict="0">
                <anchor moveWithCells="1">
                  <from>
                    <xdr:col>4</xdr:col>
                    <xdr:colOff>571500</xdr:colOff>
                    <xdr:row>77</xdr:row>
                    <xdr:rowOff>0</xdr:rowOff>
                  </from>
                  <to>
                    <xdr:col>14</xdr:col>
                    <xdr:colOff>624840</xdr:colOff>
                    <xdr:row>78</xdr:row>
                    <xdr:rowOff>15240</xdr:rowOff>
                  </to>
                </anchor>
              </controlPr>
            </control>
          </mc:Choice>
        </mc:AlternateContent>
        <mc:AlternateContent xmlns:mc="http://schemas.openxmlformats.org/markup-compatibility/2006">
          <mc:Choice Requires="x14">
            <control shapeId="171047" r:id="rId43" name="Group Box 39">
              <controlPr defaultSize="0" autoFill="0" autoPict="0">
                <anchor moveWithCells="1">
                  <from>
                    <xdr:col>2</xdr:col>
                    <xdr:colOff>30480</xdr:colOff>
                    <xdr:row>77</xdr:row>
                    <xdr:rowOff>0</xdr:rowOff>
                  </from>
                  <to>
                    <xdr:col>11</xdr:col>
                    <xdr:colOff>182880</xdr:colOff>
                    <xdr:row>78</xdr:row>
                    <xdr:rowOff>15240</xdr:rowOff>
                  </to>
                </anchor>
              </controlPr>
            </control>
          </mc:Choice>
        </mc:AlternateContent>
        <mc:AlternateContent xmlns:mc="http://schemas.openxmlformats.org/markup-compatibility/2006">
          <mc:Choice Requires="x14">
            <control shapeId="171048" r:id="rId44" name="Group Box 40">
              <controlPr defaultSize="0" autoFill="0" autoPict="0">
                <anchor moveWithCells="1">
                  <from>
                    <xdr:col>4</xdr:col>
                    <xdr:colOff>571500</xdr:colOff>
                    <xdr:row>77</xdr:row>
                    <xdr:rowOff>0</xdr:rowOff>
                  </from>
                  <to>
                    <xdr:col>14</xdr:col>
                    <xdr:colOff>624840</xdr:colOff>
                    <xdr:row>78</xdr:row>
                    <xdr:rowOff>15240</xdr:rowOff>
                  </to>
                </anchor>
              </controlPr>
            </control>
          </mc:Choice>
        </mc:AlternateContent>
        <mc:AlternateContent xmlns:mc="http://schemas.openxmlformats.org/markup-compatibility/2006">
          <mc:Choice Requires="x14">
            <control shapeId="171049" r:id="rId45" name="Group Box 41">
              <controlPr defaultSize="0" autoFill="0" autoPict="0">
                <anchor moveWithCells="1">
                  <from>
                    <xdr:col>2</xdr:col>
                    <xdr:colOff>30480</xdr:colOff>
                    <xdr:row>77</xdr:row>
                    <xdr:rowOff>0</xdr:rowOff>
                  </from>
                  <to>
                    <xdr:col>11</xdr:col>
                    <xdr:colOff>182880</xdr:colOff>
                    <xdr:row>78</xdr:row>
                    <xdr:rowOff>15240</xdr:rowOff>
                  </to>
                </anchor>
              </controlPr>
            </control>
          </mc:Choice>
        </mc:AlternateContent>
        <mc:AlternateContent xmlns:mc="http://schemas.openxmlformats.org/markup-compatibility/2006">
          <mc:Choice Requires="x14">
            <control shapeId="171050" r:id="rId46" name="Group Box 42">
              <controlPr defaultSize="0" autoFill="0" autoPict="0">
                <anchor moveWithCells="1">
                  <from>
                    <xdr:col>4</xdr:col>
                    <xdr:colOff>571500</xdr:colOff>
                    <xdr:row>77</xdr:row>
                    <xdr:rowOff>0</xdr:rowOff>
                  </from>
                  <to>
                    <xdr:col>14</xdr:col>
                    <xdr:colOff>624840</xdr:colOff>
                    <xdr:row>78</xdr:row>
                    <xdr:rowOff>15240</xdr:rowOff>
                  </to>
                </anchor>
              </controlPr>
            </control>
          </mc:Choice>
        </mc:AlternateContent>
        <mc:AlternateContent xmlns:mc="http://schemas.openxmlformats.org/markup-compatibility/2006">
          <mc:Choice Requires="x14">
            <control shapeId="171051" r:id="rId47" name="Group Box 43">
              <controlPr defaultSize="0" autoFill="0" autoPict="0">
                <anchor moveWithCells="1">
                  <from>
                    <xdr:col>2</xdr:col>
                    <xdr:colOff>30480</xdr:colOff>
                    <xdr:row>77</xdr:row>
                    <xdr:rowOff>0</xdr:rowOff>
                  </from>
                  <to>
                    <xdr:col>11</xdr:col>
                    <xdr:colOff>182880</xdr:colOff>
                    <xdr:row>78</xdr:row>
                    <xdr:rowOff>15240</xdr:rowOff>
                  </to>
                </anchor>
              </controlPr>
            </control>
          </mc:Choice>
        </mc:AlternateContent>
        <mc:AlternateContent xmlns:mc="http://schemas.openxmlformats.org/markup-compatibility/2006">
          <mc:Choice Requires="x14">
            <control shapeId="171052" r:id="rId48" name="Group Box 44">
              <controlPr defaultSize="0" autoFill="0" autoPict="0">
                <anchor moveWithCells="1">
                  <from>
                    <xdr:col>4</xdr:col>
                    <xdr:colOff>571500</xdr:colOff>
                    <xdr:row>77</xdr:row>
                    <xdr:rowOff>0</xdr:rowOff>
                  </from>
                  <to>
                    <xdr:col>14</xdr:col>
                    <xdr:colOff>624840</xdr:colOff>
                    <xdr:row>78</xdr:row>
                    <xdr:rowOff>15240</xdr:rowOff>
                  </to>
                </anchor>
              </controlPr>
            </control>
          </mc:Choice>
        </mc:AlternateContent>
        <mc:AlternateContent xmlns:mc="http://schemas.openxmlformats.org/markup-compatibility/2006">
          <mc:Choice Requires="x14">
            <control shapeId="171053" r:id="rId49" name="Group Box 45">
              <controlPr defaultSize="0" autoFill="0" autoPict="0">
                <anchor moveWithCells="1">
                  <from>
                    <xdr:col>2</xdr:col>
                    <xdr:colOff>30480</xdr:colOff>
                    <xdr:row>77</xdr:row>
                    <xdr:rowOff>0</xdr:rowOff>
                  </from>
                  <to>
                    <xdr:col>11</xdr:col>
                    <xdr:colOff>182880</xdr:colOff>
                    <xdr:row>78</xdr:row>
                    <xdr:rowOff>15240</xdr:rowOff>
                  </to>
                </anchor>
              </controlPr>
            </control>
          </mc:Choice>
        </mc:AlternateContent>
        <mc:AlternateContent xmlns:mc="http://schemas.openxmlformats.org/markup-compatibility/2006">
          <mc:Choice Requires="x14">
            <control shapeId="171054" r:id="rId50" name="Group Box 46">
              <controlPr defaultSize="0" autoFill="0" autoPict="0">
                <anchor moveWithCells="1">
                  <from>
                    <xdr:col>4</xdr:col>
                    <xdr:colOff>571500</xdr:colOff>
                    <xdr:row>77</xdr:row>
                    <xdr:rowOff>0</xdr:rowOff>
                  </from>
                  <to>
                    <xdr:col>14</xdr:col>
                    <xdr:colOff>624840</xdr:colOff>
                    <xdr:row>78</xdr:row>
                    <xdr:rowOff>15240</xdr:rowOff>
                  </to>
                </anchor>
              </controlPr>
            </control>
          </mc:Choice>
        </mc:AlternateContent>
        <mc:AlternateContent xmlns:mc="http://schemas.openxmlformats.org/markup-compatibility/2006">
          <mc:Choice Requires="x14">
            <control shapeId="171055" r:id="rId51" name="Group Box 47">
              <controlPr defaultSize="0" autoFill="0" autoPict="0">
                <anchor moveWithCells="1">
                  <from>
                    <xdr:col>2</xdr:col>
                    <xdr:colOff>30480</xdr:colOff>
                    <xdr:row>77</xdr:row>
                    <xdr:rowOff>0</xdr:rowOff>
                  </from>
                  <to>
                    <xdr:col>11</xdr:col>
                    <xdr:colOff>182880</xdr:colOff>
                    <xdr:row>78</xdr:row>
                    <xdr:rowOff>15240</xdr:rowOff>
                  </to>
                </anchor>
              </controlPr>
            </control>
          </mc:Choice>
        </mc:AlternateContent>
        <mc:AlternateContent xmlns:mc="http://schemas.openxmlformats.org/markup-compatibility/2006">
          <mc:Choice Requires="x14">
            <control shapeId="171056" r:id="rId52" name="Group Box 48">
              <controlPr defaultSize="0" autoFill="0" autoPict="0">
                <anchor moveWithCells="1">
                  <from>
                    <xdr:col>4</xdr:col>
                    <xdr:colOff>571500</xdr:colOff>
                    <xdr:row>77</xdr:row>
                    <xdr:rowOff>0</xdr:rowOff>
                  </from>
                  <to>
                    <xdr:col>14</xdr:col>
                    <xdr:colOff>624840</xdr:colOff>
                    <xdr:row>78</xdr:row>
                    <xdr:rowOff>15240</xdr:rowOff>
                  </to>
                </anchor>
              </controlPr>
            </control>
          </mc:Choice>
        </mc:AlternateContent>
        <mc:AlternateContent xmlns:mc="http://schemas.openxmlformats.org/markup-compatibility/2006">
          <mc:Choice Requires="x14">
            <control shapeId="171057" r:id="rId53" name="Group Box 49">
              <controlPr defaultSize="0" autoFill="0" autoPict="0">
                <anchor moveWithCells="1">
                  <from>
                    <xdr:col>2</xdr:col>
                    <xdr:colOff>30480</xdr:colOff>
                    <xdr:row>77</xdr:row>
                    <xdr:rowOff>0</xdr:rowOff>
                  </from>
                  <to>
                    <xdr:col>11</xdr:col>
                    <xdr:colOff>182880</xdr:colOff>
                    <xdr:row>78</xdr:row>
                    <xdr:rowOff>15240</xdr:rowOff>
                  </to>
                </anchor>
              </controlPr>
            </control>
          </mc:Choice>
        </mc:AlternateContent>
        <mc:AlternateContent xmlns:mc="http://schemas.openxmlformats.org/markup-compatibility/2006">
          <mc:Choice Requires="x14">
            <control shapeId="171058" r:id="rId54" name="Group Box 50">
              <controlPr defaultSize="0" autoFill="0" autoPict="0">
                <anchor moveWithCells="1">
                  <from>
                    <xdr:col>4</xdr:col>
                    <xdr:colOff>571500</xdr:colOff>
                    <xdr:row>77</xdr:row>
                    <xdr:rowOff>0</xdr:rowOff>
                  </from>
                  <to>
                    <xdr:col>14</xdr:col>
                    <xdr:colOff>624840</xdr:colOff>
                    <xdr:row>78</xdr:row>
                    <xdr:rowOff>15240</xdr:rowOff>
                  </to>
                </anchor>
              </controlPr>
            </control>
          </mc:Choice>
        </mc:AlternateContent>
        <mc:AlternateContent xmlns:mc="http://schemas.openxmlformats.org/markup-compatibility/2006">
          <mc:Choice Requires="x14">
            <control shapeId="171059" r:id="rId55" name="Group Box 51">
              <controlPr defaultSize="0" autoFill="0" autoPict="0">
                <anchor moveWithCells="1">
                  <from>
                    <xdr:col>2</xdr:col>
                    <xdr:colOff>30480</xdr:colOff>
                    <xdr:row>77</xdr:row>
                    <xdr:rowOff>0</xdr:rowOff>
                  </from>
                  <to>
                    <xdr:col>11</xdr:col>
                    <xdr:colOff>182880</xdr:colOff>
                    <xdr:row>78</xdr:row>
                    <xdr:rowOff>15240</xdr:rowOff>
                  </to>
                </anchor>
              </controlPr>
            </control>
          </mc:Choice>
        </mc:AlternateContent>
        <mc:AlternateContent xmlns:mc="http://schemas.openxmlformats.org/markup-compatibility/2006">
          <mc:Choice Requires="x14">
            <control shapeId="171060" r:id="rId56" name="Group Box 52">
              <controlPr defaultSize="0" autoFill="0" autoPict="0">
                <anchor moveWithCells="1">
                  <from>
                    <xdr:col>4</xdr:col>
                    <xdr:colOff>571500</xdr:colOff>
                    <xdr:row>77</xdr:row>
                    <xdr:rowOff>0</xdr:rowOff>
                  </from>
                  <to>
                    <xdr:col>14</xdr:col>
                    <xdr:colOff>624840</xdr:colOff>
                    <xdr:row>78</xdr:row>
                    <xdr:rowOff>15240</xdr:rowOff>
                  </to>
                </anchor>
              </controlPr>
            </control>
          </mc:Choice>
        </mc:AlternateContent>
        <mc:AlternateContent xmlns:mc="http://schemas.openxmlformats.org/markup-compatibility/2006">
          <mc:Choice Requires="x14">
            <control shapeId="171061" r:id="rId57" name="Group Box 53">
              <controlPr defaultSize="0" autoFill="0" autoPict="0">
                <anchor moveWithCells="1">
                  <from>
                    <xdr:col>2</xdr:col>
                    <xdr:colOff>30480</xdr:colOff>
                    <xdr:row>77</xdr:row>
                    <xdr:rowOff>0</xdr:rowOff>
                  </from>
                  <to>
                    <xdr:col>11</xdr:col>
                    <xdr:colOff>182880</xdr:colOff>
                    <xdr:row>78</xdr:row>
                    <xdr:rowOff>15240</xdr:rowOff>
                  </to>
                </anchor>
              </controlPr>
            </control>
          </mc:Choice>
        </mc:AlternateContent>
        <mc:AlternateContent xmlns:mc="http://schemas.openxmlformats.org/markup-compatibility/2006">
          <mc:Choice Requires="x14">
            <control shapeId="171072" r:id="rId58" name="Check Box 64">
              <controlPr defaultSize="0" autoFill="0" autoLine="0" autoPict="0">
                <anchor moveWithCells="1">
                  <from>
                    <xdr:col>2</xdr:col>
                    <xdr:colOff>0</xdr:colOff>
                    <xdr:row>190</xdr:row>
                    <xdr:rowOff>30480</xdr:rowOff>
                  </from>
                  <to>
                    <xdr:col>2</xdr:col>
                    <xdr:colOff>1028700</xdr:colOff>
                    <xdr:row>193</xdr:row>
                    <xdr:rowOff>0</xdr:rowOff>
                  </to>
                </anchor>
              </controlPr>
            </control>
          </mc:Choice>
        </mc:AlternateContent>
        <mc:AlternateContent xmlns:mc="http://schemas.openxmlformats.org/markup-compatibility/2006">
          <mc:Choice Requires="x14">
            <control shapeId="171073" r:id="rId59" name="Check Box 65">
              <controlPr defaultSize="0" autoFill="0" autoLine="0" autoPict="0">
                <anchor moveWithCells="1">
                  <from>
                    <xdr:col>2</xdr:col>
                    <xdr:colOff>0</xdr:colOff>
                    <xdr:row>187</xdr:row>
                    <xdr:rowOff>114300</xdr:rowOff>
                  </from>
                  <to>
                    <xdr:col>2</xdr:col>
                    <xdr:colOff>1028700</xdr:colOff>
                    <xdr:row>191</xdr:row>
                    <xdr:rowOff>30480</xdr:rowOff>
                  </to>
                </anchor>
              </controlPr>
            </control>
          </mc:Choice>
        </mc:AlternateContent>
        <mc:AlternateContent xmlns:mc="http://schemas.openxmlformats.org/markup-compatibility/2006">
          <mc:Choice Requires="x14">
            <control shapeId="171080" r:id="rId60" name="Check Box 72">
              <controlPr defaultSize="0" autoFill="0" autoLine="0" autoPict="0">
                <anchor moveWithCells="1">
                  <from>
                    <xdr:col>2</xdr:col>
                    <xdr:colOff>129540</xdr:colOff>
                    <xdr:row>118</xdr:row>
                    <xdr:rowOff>38100</xdr:rowOff>
                  </from>
                  <to>
                    <xdr:col>2</xdr:col>
                    <xdr:colOff>1158240</xdr:colOff>
                    <xdr:row>118</xdr:row>
                    <xdr:rowOff>266700</xdr:rowOff>
                  </to>
                </anchor>
              </controlPr>
            </control>
          </mc:Choice>
        </mc:AlternateContent>
        <mc:AlternateContent xmlns:mc="http://schemas.openxmlformats.org/markup-compatibility/2006">
          <mc:Choice Requires="x14">
            <control shapeId="171099" r:id="rId61" name="Group Box 91">
              <controlPr defaultSize="0" autoFill="0" autoPict="0">
                <anchor moveWithCells="1">
                  <from>
                    <xdr:col>4</xdr:col>
                    <xdr:colOff>571500</xdr:colOff>
                    <xdr:row>41</xdr:row>
                    <xdr:rowOff>0</xdr:rowOff>
                  </from>
                  <to>
                    <xdr:col>14</xdr:col>
                    <xdr:colOff>624840</xdr:colOff>
                    <xdr:row>41</xdr:row>
                    <xdr:rowOff>76200</xdr:rowOff>
                  </to>
                </anchor>
              </controlPr>
            </control>
          </mc:Choice>
        </mc:AlternateContent>
        <mc:AlternateContent xmlns:mc="http://schemas.openxmlformats.org/markup-compatibility/2006">
          <mc:Choice Requires="x14">
            <control shapeId="171100" r:id="rId62" name="Group Box 92">
              <controlPr defaultSize="0" autoFill="0" autoPict="0">
                <anchor moveWithCells="1">
                  <from>
                    <xdr:col>2</xdr:col>
                    <xdr:colOff>30480</xdr:colOff>
                    <xdr:row>41</xdr:row>
                    <xdr:rowOff>0</xdr:rowOff>
                  </from>
                  <to>
                    <xdr:col>11</xdr:col>
                    <xdr:colOff>182880</xdr:colOff>
                    <xdr:row>41</xdr:row>
                    <xdr:rowOff>76200</xdr:rowOff>
                  </to>
                </anchor>
              </controlPr>
            </control>
          </mc:Choice>
        </mc:AlternateContent>
        <mc:AlternateContent xmlns:mc="http://schemas.openxmlformats.org/markup-compatibility/2006">
          <mc:Choice Requires="x14">
            <control shapeId="171102" r:id="rId63" name="Group Box 94">
              <controlPr defaultSize="0" autoFill="0" autoPict="0">
                <anchor moveWithCells="1">
                  <from>
                    <xdr:col>4</xdr:col>
                    <xdr:colOff>571500</xdr:colOff>
                    <xdr:row>42</xdr:row>
                    <xdr:rowOff>0</xdr:rowOff>
                  </from>
                  <to>
                    <xdr:col>14</xdr:col>
                    <xdr:colOff>624840</xdr:colOff>
                    <xdr:row>43</xdr:row>
                    <xdr:rowOff>0</xdr:rowOff>
                  </to>
                </anchor>
              </controlPr>
            </control>
          </mc:Choice>
        </mc:AlternateContent>
        <mc:AlternateContent xmlns:mc="http://schemas.openxmlformats.org/markup-compatibility/2006">
          <mc:Choice Requires="x14">
            <control shapeId="171103" r:id="rId64" name="Group Box 95">
              <controlPr defaultSize="0" autoFill="0" autoPict="0">
                <anchor moveWithCells="1">
                  <from>
                    <xdr:col>2</xdr:col>
                    <xdr:colOff>30480</xdr:colOff>
                    <xdr:row>42</xdr:row>
                    <xdr:rowOff>0</xdr:rowOff>
                  </from>
                  <to>
                    <xdr:col>11</xdr:col>
                    <xdr:colOff>182880</xdr:colOff>
                    <xdr:row>43</xdr:row>
                    <xdr:rowOff>0</xdr:rowOff>
                  </to>
                </anchor>
              </controlPr>
            </control>
          </mc:Choice>
        </mc:AlternateContent>
        <mc:AlternateContent xmlns:mc="http://schemas.openxmlformats.org/markup-compatibility/2006">
          <mc:Choice Requires="x14">
            <control shapeId="171104" r:id="rId65" name="Group Box 96">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105" r:id="rId66" name="Group Box 97">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106" r:id="rId67" name="Group Box 98">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107" r:id="rId68" name="Group Box 99">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108" r:id="rId69" name="Group Box 100">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109" r:id="rId70" name="Group Box 101">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116" r:id="rId71" name="Group Box 108">
              <controlPr defaultSize="0" autoFill="0" autoPict="0">
                <anchor moveWithCells="1">
                  <from>
                    <xdr:col>4</xdr:col>
                    <xdr:colOff>571500</xdr:colOff>
                    <xdr:row>42</xdr:row>
                    <xdr:rowOff>0</xdr:rowOff>
                  </from>
                  <to>
                    <xdr:col>14</xdr:col>
                    <xdr:colOff>624840</xdr:colOff>
                    <xdr:row>43</xdr:row>
                    <xdr:rowOff>0</xdr:rowOff>
                  </to>
                </anchor>
              </controlPr>
            </control>
          </mc:Choice>
        </mc:AlternateContent>
        <mc:AlternateContent xmlns:mc="http://schemas.openxmlformats.org/markup-compatibility/2006">
          <mc:Choice Requires="x14">
            <control shapeId="171117" r:id="rId72" name="Group Box 109">
              <controlPr defaultSize="0" autoFill="0" autoPict="0">
                <anchor moveWithCells="1">
                  <from>
                    <xdr:col>2</xdr:col>
                    <xdr:colOff>30480</xdr:colOff>
                    <xdr:row>42</xdr:row>
                    <xdr:rowOff>0</xdr:rowOff>
                  </from>
                  <to>
                    <xdr:col>11</xdr:col>
                    <xdr:colOff>182880</xdr:colOff>
                    <xdr:row>43</xdr:row>
                    <xdr:rowOff>0</xdr:rowOff>
                  </to>
                </anchor>
              </controlPr>
            </control>
          </mc:Choice>
        </mc:AlternateContent>
        <mc:AlternateContent xmlns:mc="http://schemas.openxmlformats.org/markup-compatibility/2006">
          <mc:Choice Requires="x14">
            <control shapeId="171118" r:id="rId73" name="Group Box 110">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119" r:id="rId74" name="Group Box 111">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120" r:id="rId75" name="Group Box 112">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121" r:id="rId76" name="Group Box 113">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122" r:id="rId77" name="Group Box 114">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123" r:id="rId78" name="Group Box 115">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124" r:id="rId79" name="Group Box 116">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125" r:id="rId80" name="Group Box 117">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126" r:id="rId81" name="Group Box 118">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127" r:id="rId82" name="Group Box 119">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128" r:id="rId83" name="Group Box 120">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129" r:id="rId84" name="Group Box 121">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130" r:id="rId85" name="Group Box 122">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131" r:id="rId86" name="Group Box 123">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132" r:id="rId87" name="Group Box 124">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133" r:id="rId88" name="Group Box 125">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134" r:id="rId89" name="Group Box 126">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135" r:id="rId90" name="Group Box 127">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136" r:id="rId91" name="Group Box 128">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137" r:id="rId92" name="Group Box 129">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138" r:id="rId93" name="Group Box 130">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139" r:id="rId94" name="Group Box 131">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140" r:id="rId95" name="Group Box 132">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141" r:id="rId96" name="Group Box 133">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142" r:id="rId97" name="Group Box 134">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143" r:id="rId98" name="Group Box 135">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144" r:id="rId99" name="Group Box 136">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145" r:id="rId100" name="Group Box 137">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146" r:id="rId101" name="Group Box 138">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147" r:id="rId102" name="Group Box 139">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148" r:id="rId103" name="Group Box 140">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149" r:id="rId104" name="Group Box 141">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150" r:id="rId105" name="Group Box 142">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151" r:id="rId106" name="Group Box 143">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152" r:id="rId107" name="Group Box 144">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153" r:id="rId108" name="Group Box 145">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154" r:id="rId109" name="Group Box 146">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155" r:id="rId110" name="Group Box 147">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156" r:id="rId111" name="Group Box 148">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157" r:id="rId112" name="Group Box 149">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158" r:id="rId113" name="Group Box 150">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159" r:id="rId114" name="Group Box 151">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160" r:id="rId115" name="Group Box 152">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161" r:id="rId116" name="Group Box 153">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162" r:id="rId117" name="Group Box 154">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163" r:id="rId118" name="Group Box 155">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164" r:id="rId119" name="Group Box 156">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165" r:id="rId120" name="Group Box 157">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166" r:id="rId121" name="Group Box 158">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167" r:id="rId122" name="Group Box 159">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168" r:id="rId123" name="Group Box 160">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169" r:id="rId124" name="Group Box 161">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170" r:id="rId125" name="Group Box 162">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171" r:id="rId126" name="Group Box 163">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172" r:id="rId127" name="Group Box 164">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173" r:id="rId128" name="Group Box 165">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174" r:id="rId129" name="Group Box 166">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175" r:id="rId130" name="Group Box 167">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176" r:id="rId131" name="Group Box 168">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177" r:id="rId132" name="Group Box 169">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178" r:id="rId133" name="Group Box 170">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179" r:id="rId134" name="Group Box 171">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180" r:id="rId135" name="Group Box 172">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181" r:id="rId136" name="Group Box 173">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182" r:id="rId137" name="Group Box 174">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183" r:id="rId138" name="Group Box 175">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184" r:id="rId139" name="Group Box 176">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185" r:id="rId140" name="Group Box 177">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186" r:id="rId141" name="Group Box 178">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187" r:id="rId142" name="Group Box 179">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188" r:id="rId143" name="Group Box 180">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189" r:id="rId144" name="Group Box 181">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190" r:id="rId145" name="Group Box 182">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191" r:id="rId146" name="Group Box 183">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192" r:id="rId147" name="Group Box 184">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193" r:id="rId148" name="Group Box 185">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194" r:id="rId149" name="Group Box 186">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195" r:id="rId150" name="Group Box 187">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196" r:id="rId151" name="Group Box 188">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197" r:id="rId152" name="Group Box 189">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198" r:id="rId153" name="Group Box 190">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199" r:id="rId154" name="Group Box 191">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200" r:id="rId155" name="Group Box 192">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201" r:id="rId156" name="Group Box 193">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202" r:id="rId157" name="Group Box 194">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203" r:id="rId158" name="Group Box 195">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204" r:id="rId159" name="Group Box 196">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205" r:id="rId160" name="Group Box 197">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206" r:id="rId161" name="Group Box 198">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207" r:id="rId162" name="Group Box 199">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208" r:id="rId163" name="Group Box 200">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209" r:id="rId164" name="Group Box 201">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210" r:id="rId165" name="Group Box 202">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211" r:id="rId166" name="Group Box 203">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212" r:id="rId167" name="Group Box 204">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213" r:id="rId168" name="Group Box 205">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214" r:id="rId169" name="Group Box 206">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215" r:id="rId170" name="Group Box 207">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216" r:id="rId171" name="Group Box 208">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217" r:id="rId172" name="Group Box 209">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218" r:id="rId173" name="Group Box 210">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219" r:id="rId174" name="Group Box 211">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220" r:id="rId175" name="Group Box 212">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221" r:id="rId176" name="Group Box 213">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222" r:id="rId177" name="Group Box 214">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223" r:id="rId178" name="Group Box 215">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224" r:id="rId179" name="Group Box 216">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225" r:id="rId180" name="Group Box 217">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226" r:id="rId181" name="Group Box 218">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227" r:id="rId182" name="Group Box 219">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228" r:id="rId183" name="Group Box 220">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229" r:id="rId184" name="Group Box 221">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230" r:id="rId185" name="Group Box 222">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231" r:id="rId186" name="Group Box 223">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232" r:id="rId187" name="Group Box 224">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233" r:id="rId188" name="Group Box 225">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234" r:id="rId189" name="Group Box 226">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235" r:id="rId190" name="Group Box 227">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236" r:id="rId191" name="Group Box 228">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237" r:id="rId192" name="Group Box 229">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238" r:id="rId193" name="Group Box 230">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239" r:id="rId194" name="Group Box 231">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240" r:id="rId195" name="Group Box 232">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241" r:id="rId196" name="Group Box 233">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242" r:id="rId197" name="Group Box 234">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243" r:id="rId198" name="Group Box 235">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244" r:id="rId199" name="Group Box 236">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245" r:id="rId200" name="Group Box 237">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246" r:id="rId201" name="Group Box 238">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247" r:id="rId202" name="Group Box 239">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248" r:id="rId203" name="Group Box 240">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249" r:id="rId204" name="Group Box 241">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250" r:id="rId205" name="Group Box 242">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251" r:id="rId206" name="Group Box 243">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252" r:id="rId207" name="Group Box 244">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253" r:id="rId208" name="Group Box 245">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254" r:id="rId209" name="Group Box 246">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255" r:id="rId210" name="Group Box 247">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256" r:id="rId211" name="Group Box 248">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257" r:id="rId212" name="Group Box 249">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258" r:id="rId213" name="Group Box 250">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259" r:id="rId214" name="Group Box 251">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260" r:id="rId215" name="Group Box 252">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261" r:id="rId216" name="Group Box 253">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262" r:id="rId217" name="Group Box 254">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263" r:id="rId218" name="Group Box 255">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264" r:id="rId219" name="Group Box 256">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265" r:id="rId220" name="Group Box 257">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266" r:id="rId221" name="Group Box 258">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267" r:id="rId222" name="Group Box 259">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268" r:id="rId223" name="Group Box 260">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269" r:id="rId224" name="Group Box 261">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270" r:id="rId225" name="Group Box 262">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271" r:id="rId226" name="Group Box 263">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272" r:id="rId227" name="Group Box 264">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273" r:id="rId228" name="Group Box 265">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274" r:id="rId229" name="Group Box 266">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275" r:id="rId230" name="Group Box 267">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276" r:id="rId231" name="Group Box 268">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277" r:id="rId232" name="Group Box 269">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278" r:id="rId233" name="Group Box 270">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279" r:id="rId234" name="Group Box 271">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280" r:id="rId235" name="Group Box 272">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281" r:id="rId236" name="Group Box 273">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282" r:id="rId237" name="Group Box 274">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283" r:id="rId238" name="Group Box 275">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284" r:id="rId239" name="Group Box 276">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285" r:id="rId240" name="Group Box 277">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286" r:id="rId241" name="Group Box 278">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287" r:id="rId242" name="Group Box 279">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288" r:id="rId243" name="Group Box 280">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289" r:id="rId244" name="Group Box 281">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290" r:id="rId245" name="Group Box 282">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291" r:id="rId246" name="Group Box 283">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292" r:id="rId247" name="Group Box 284">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293" r:id="rId248" name="Group Box 285">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294" r:id="rId249" name="Group Box 286">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295" r:id="rId250" name="Group Box 287">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296" r:id="rId251" name="Group Box 288">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297" r:id="rId252" name="Group Box 289">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298" r:id="rId253" name="Group Box 290">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299" r:id="rId254" name="Group Box 291">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300" r:id="rId255" name="Group Box 292">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301" r:id="rId256" name="Group Box 293">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302" r:id="rId257" name="Group Box 294">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303" r:id="rId258" name="Group Box 295">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304" r:id="rId259" name="Group Box 296">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305" r:id="rId260" name="Group Box 297">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306" r:id="rId261" name="Group Box 298">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307" r:id="rId262" name="Group Box 299">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308" r:id="rId263" name="Group Box 300">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309" r:id="rId264" name="Group Box 301">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310" r:id="rId265" name="Group Box 302">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311" r:id="rId266" name="Group Box 303">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312" r:id="rId267" name="Group Box 304">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313" r:id="rId268" name="Group Box 305">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314" r:id="rId269" name="Group Box 306">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315" r:id="rId270" name="Group Box 307">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316" r:id="rId271" name="Group Box 308">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317" r:id="rId272" name="Group Box 309">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318" r:id="rId273" name="Group Box 310">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319" r:id="rId274" name="Group Box 311">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320" r:id="rId275" name="Group Box 312">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321" r:id="rId276" name="Group Box 313">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322" r:id="rId277" name="Group Box 314">
              <controlPr defaultSize="0" autoFill="0" autoPict="0">
                <anchor moveWithCells="1">
                  <from>
                    <xdr:col>4</xdr:col>
                    <xdr:colOff>571500</xdr:colOff>
                    <xdr:row>76</xdr:row>
                    <xdr:rowOff>0</xdr:rowOff>
                  </from>
                  <to>
                    <xdr:col>14</xdr:col>
                    <xdr:colOff>624840</xdr:colOff>
                    <xdr:row>76</xdr:row>
                    <xdr:rowOff>0</xdr:rowOff>
                  </to>
                </anchor>
              </controlPr>
            </control>
          </mc:Choice>
        </mc:AlternateContent>
        <mc:AlternateContent xmlns:mc="http://schemas.openxmlformats.org/markup-compatibility/2006">
          <mc:Choice Requires="x14">
            <control shapeId="171323" r:id="rId278" name="Group Box 315">
              <controlPr defaultSize="0" autoFill="0" autoPict="0">
                <anchor moveWithCells="1">
                  <from>
                    <xdr:col>2</xdr:col>
                    <xdr:colOff>30480</xdr:colOff>
                    <xdr:row>76</xdr:row>
                    <xdr:rowOff>0</xdr:rowOff>
                  </from>
                  <to>
                    <xdr:col>11</xdr:col>
                    <xdr:colOff>182880</xdr:colOff>
                    <xdr:row>76</xdr:row>
                    <xdr:rowOff>0</xdr:rowOff>
                  </to>
                </anchor>
              </controlPr>
            </control>
          </mc:Choice>
        </mc:AlternateContent>
        <mc:AlternateContent xmlns:mc="http://schemas.openxmlformats.org/markup-compatibility/2006">
          <mc:Choice Requires="x14">
            <control shapeId="171325" r:id="rId279" name="Group Box 317">
              <controlPr defaultSize="0" autoFill="0" autoPict="0">
                <anchor moveWithCells="1">
                  <from>
                    <xdr:col>4</xdr:col>
                    <xdr:colOff>571500</xdr:colOff>
                    <xdr:row>167</xdr:row>
                    <xdr:rowOff>0</xdr:rowOff>
                  </from>
                  <to>
                    <xdr:col>14</xdr:col>
                    <xdr:colOff>624840</xdr:colOff>
                    <xdr:row>280</xdr:row>
                    <xdr:rowOff>129540</xdr:rowOff>
                  </to>
                </anchor>
              </controlPr>
            </control>
          </mc:Choice>
        </mc:AlternateContent>
        <mc:AlternateContent xmlns:mc="http://schemas.openxmlformats.org/markup-compatibility/2006">
          <mc:Choice Requires="x14">
            <control shapeId="171326" r:id="rId280" name="Group Box 318">
              <controlPr defaultSize="0" autoFill="0" autoPict="0">
                <anchor moveWithCells="1">
                  <from>
                    <xdr:col>2</xdr:col>
                    <xdr:colOff>30480</xdr:colOff>
                    <xdr:row>167</xdr:row>
                    <xdr:rowOff>0</xdr:rowOff>
                  </from>
                  <to>
                    <xdr:col>11</xdr:col>
                    <xdr:colOff>182880</xdr:colOff>
                    <xdr:row>280</xdr:row>
                    <xdr:rowOff>129540</xdr:rowOff>
                  </to>
                </anchor>
              </controlPr>
            </control>
          </mc:Choice>
        </mc:AlternateContent>
        <mc:AlternateContent xmlns:mc="http://schemas.openxmlformats.org/markup-compatibility/2006">
          <mc:Choice Requires="x14">
            <control shapeId="171327" r:id="rId281" name="Group Box 319">
              <controlPr defaultSize="0" autoFill="0" autoPict="0">
                <anchor moveWithCells="1">
                  <from>
                    <xdr:col>4</xdr:col>
                    <xdr:colOff>571500</xdr:colOff>
                    <xdr:row>167</xdr:row>
                    <xdr:rowOff>0</xdr:rowOff>
                  </from>
                  <to>
                    <xdr:col>14</xdr:col>
                    <xdr:colOff>624840</xdr:colOff>
                    <xdr:row>280</xdr:row>
                    <xdr:rowOff>129540</xdr:rowOff>
                  </to>
                </anchor>
              </controlPr>
            </control>
          </mc:Choice>
        </mc:AlternateContent>
        <mc:AlternateContent xmlns:mc="http://schemas.openxmlformats.org/markup-compatibility/2006">
          <mc:Choice Requires="x14">
            <control shapeId="171328" r:id="rId282" name="Group Box 320">
              <controlPr defaultSize="0" autoFill="0" autoPict="0">
                <anchor moveWithCells="1">
                  <from>
                    <xdr:col>2</xdr:col>
                    <xdr:colOff>30480</xdr:colOff>
                    <xdr:row>167</xdr:row>
                    <xdr:rowOff>0</xdr:rowOff>
                  </from>
                  <to>
                    <xdr:col>11</xdr:col>
                    <xdr:colOff>182880</xdr:colOff>
                    <xdr:row>280</xdr:row>
                    <xdr:rowOff>129540</xdr:rowOff>
                  </to>
                </anchor>
              </controlPr>
            </control>
          </mc:Choice>
        </mc:AlternateContent>
        <mc:AlternateContent xmlns:mc="http://schemas.openxmlformats.org/markup-compatibility/2006">
          <mc:Choice Requires="x14">
            <control shapeId="171330" r:id="rId283" name="Check Box 322">
              <controlPr defaultSize="0" autoFill="0" autoLine="0" autoPict="0">
                <anchor moveWithCells="1">
                  <from>
                    <xdr:col>2</xdr:col>
                    <xdr:colOff>0</xdr:colOff>
                    <xdr:row>192</xdr:row>
                    <xdr:rowOff>30480</xdr:rowOff>
                  </from>
                  <to>
                    <xdr:col>2</xdr:col>
                    <xdr:colOff>1028700</xdr:colOff>
                    <xdr:row>195</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4" operator="containsText" id="{606494E6-4E81-47EF-BED6-2937F58E320F}">
            <xm:f>NOT(ISERROR(SEARCH($F$11="",E217)))</xm:f>
            <xm:f>$F$11=""</xm:f>
            <x14:dxf>
              <font>
                <color rgb="FF9C0006"/>
              </font>
              <fill>
                <patternFill>
                  <bgColor rgb="FFFFC7CE"/>
                </patternFill>
              </fill>
            </x14:dxf>
          </x14:cfRule>
          <xm:sqref>E217</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52ADEC96-6004-44E4-9FCD-4C93E036120F}">
          <x14:formula1>
            <xm:f>'Y.Menus déroulants'!$B$9:$B$11</xm:f>
          </x14:formula1>
          <xm:sqref>F37 Q37 D52:D70</xm:sqref>
        </x14:dataValidation>
        <x14:dataValidation type="list" allowBlank="1" showInputMessage="1" showErrorMessage="1" xr:uid="{BA166CAC-725E-4A35-97AA-3C443000B286}">
          <x14:formula1>
            <xm:f>'Y.Menus déroulants'!$B$14:$B$16</xm:f>
          </x14:formula1>
          <xm:sqref>E123 O128:Q184</xm:sqref>
        </x14:dataValidation>
        <x14:dataValidation type="list" allowBlank="1" showInputMessage="1" showErrorMessage="1" xr:uid="{EB15CEB4-047A-4F09-A681-98C7863886DB}">
          <x14:formula1>
            <xm:f>'Y.Menus déroulants'!$B$4:$B$6</xm:f>
          </x14:formula1>
          <xm:sqref>F43</xm:sqref>
        </x14:dataValidation>
        <x14:dataValidation type="list" allowBlank="1" showInputMessage="1" showErrorMessage="1" xr:uid="{05584743-AC54-412D-A568-93054DBFBCC2}">
          <x14:formula1>
            <xm:f>'Y.Menus déroulants'!$B$19:$B$21</xm:f>
          </x14:formula1>
          <xm:sqref>L73:P74</xm:sqref>
        </x14:dataValidation>
        <x14:dataValidation type="list" allowBlank="1" showInputMessage="1" showErrorMessage="1" xr:uid="{0D705A30-1FBB-442F-B0C5-FEA722329D8E}">
          <x14:formula1>
            <xm:f>'Y.Menus déroulants'!$B$24:$B$26</xm:f>
          </x14:formula1>
          <xm:sqref>L182 L128 L131 L134 L137 L140 L143 L146 L149 L152 L155 L158 L161 L164 L167 L170 L173 L176 L179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3E9AD-C4B4-4501-9D22-C39F92C0E79E}">
  <sheetPr codeName="Feuil2">
    <tabColor rgb="FFFF0000"/>
    <pageSetUpPr fitToPage="1"/>
  </sheetPr>
  <dimension ref="B1:U174"/>
  <sheetViews>
    <sheetView workbookViewId="0"/>
  </sheetViews>
  <sheetFormatPr baseColWidth="10" defaultColWidth="11" defaultRowHeight="13.8" outlineLevelRow="2"/>
  <cols>
    <col min="1" max="1" width="2.5" customWidth="1"/>
    <col min="2" max="2" width="2.59765625" customWidth="1"/>
    <col min="3" max="3" width="22.59765625" customWidth="1"/>
    <col min="4" max="4" width="10.09765625" customWidth="1"/>
    <col min="5" max="6" width="10" customWidth="1"/>
    <col min="7" max="7" width="2.5" customWidth="1"/>
    <col min="8" max="8" width="10" customWidth="1"/>
    <col min="9" max="9" width="2.5" customWidth="1"/>
    <col min="10" max="11" width="10" customWidth="1"/>
    <col min="12" max="12" width="2.5" customWidth="1"/>
    <col min="13" max="15" width="10" customWidth="1"/>
    <col min="16" max="18" width="2.59765625" customWidth="1"/>
    <col min="19" max="19" width="2.09765625" customWidth="1"/>
    <col min="21" max="21" width="6.796875" customWidth="1"/>
  </cols>
  <sheetData>
    <row r="1" spans="2:21" ht="13.5" customHeight="1"/>
    <row r="2" spans="2:21" ht="24.6">
      <c r="B2" s="49" t="s">
        <v>79</v>
      </c>
      <c r="D2" s="59"/>
      <c r="E2" s="59"/>
      <c r="F2" s="59"/>
      <c r="G2" s="59"/>
      <c r="H2" s="59"/>
      <c r="I2" s="59"/>
      <c r="J2" s="59"/>
      <c r="K2" s="59"/>
      <c r="L2" s="59"/>
      <c r="M2" s="59"/>
      <c r="N2" s="59"/>
      <c r="O2" s="59"/>
      <c r="P2" s="59"/>
      <c r="Q2" s="59"/>
      <c r="R2" s="59"/>
      <c r="S2" s="59"/>
      <c r="T2" s="59"/>
      <c r="U2" s="59"/>
    </row>
    <row r="3" spans="2:21" ht="17.399999999999999">
      <c r="B3" s="50" t="s">
        <v>80</v>
      </c>
      <c r="E3" s="60"/>
      <c r="F3" s="61"/>
      <c r="G3" s="61"/>
      <c r="H3" s="61"/>
      <c r="I3" s="61"/>
      <c r="J3" s="61"/>
      <c r="K3" s="61"/>
      <c r="L3" s="61"/>
      <c r="M3" s="61"/>
      <c r="N3" s="61"/>
    </row>
    <row r="4" spans="2:21" ht="17.399999999999999">
      <c r="B4" s="50"/>
      <c r="E4" s="60"/>
      <c r="F4" s="61"/>
      <c r="G4" s="61"/>
      <c r="H4" s="61"/>
      <c r="I4" s="61"/>
      <c r="J4" s="61"/>
      <c r="K4" s="61"/>
      <c r="L4" s="61"/>
      <c r="M4" s="61"/>
      <c r="N4" s="61"/>
    </row>
    <row r="5" spans="2:21" ht="17.399999999999999">
      <c r="B5" s="50"/>
      <c r="E5" s="60"/>
      <c r="F5" s="61"/>
      <c r="G5" s="61"/>
      <c r="H5" s="61"/>
      <c r="I5" s="61"/>
      <c r="J5" s="61"/>
      <c r="K5" s="61"/>
      <c r="L5" s="61"/>
      <c r="M5" s="61"/>
      <c r="N5" s="61"/>
      <c r="Q5" s="51" t="s">
        <v>81</v>
      </c>
    </row>
    <row r="6" spans="2:21">
      <c r="C6" s="573"/>
      <c r="D6" s="573"/>
      <c r="E6" s="573"/>
      <c r="F6" s="573"/>
      <c r="G6" s="573"/>
      <c r="H6" s="573"/>
      <c r="I6" s="573"/>
      <c r="L6" s="1"/>
      <c r="M6" s="1"/>
      <c r="Q6" s="94" t="s">
        <v>82</v>
      </c>
    </row>
    <row r="7" spans="2:21" ht="15" customHeight="1">
      <c r="B7" s="85"/>
      <c r="C7" s="574" t="s">
        <v>83</v>
      </c>
      <c r="D7" s="575"/>
      <c r="E7" s="575"/>
      <c r="F7" s="575"/>
      <c r="G7" s="575"/>
      <c r="H7" s="575"/>
      <c r="I7" s="575"/>
      <c r="J7" s="575"/>
      <c r="K7" s="575"/>
      <c r="L7" s="575"/>
      <c r="M7" s="575"/>
      <c r="N7" s="575"/>
      <c r="O7" s="575"/>
      <c r="P7" s="160"/>
      <c r="Q7" s="62"/>
    </row>
    <row r="8" spans="2:21" ht="6.6" customHeight="1">
      <c r="B8" s="58"/>
      <c r="C8" s="58"/>
      <c r="D8" s="58"/>
      <c r="E8" s="58"/>
      <c r="F8" s="58"/>
      <c r="G8" s="58"/>
      <c r="H8" s="58"/>
      <c r="I8" s="58"/>
      <c r="J8" s="58"/>
      <c r="K8" s="58"/>
      <c r="L8" s="58"/>
      <c r="M8" s="58"/>
      <c r="N8" s="58"/>
      <c r="O8" s="58"/>
      <c r="P8" s="58"/>
      <c r="Q8" s="58"/>
    </row>
    <row r="9" spans="2:21" s="65" customFormat="1" ht="14.1" customHeight="1">
      <c r="B9" s="58"/>
      <c r="C9" s="63" t="s">
        <v>84</v>
      </c>
      <c r="D9" s="64"/>
      <c r="E9" s="64"/>
      <c r="F9" s="64"/>
      <c r="G9" s="64"/>
      <c r="H9" s="64"/>
      <c r="I9" s="64"/>
      <c r="J9" s="64"/>
      <c r="K9" s="64"/>
      <c r="L9" s="64"/>
      <c r="M9" s="64"/>
      <c r="N9" s="64"/>
      <c r="O9" s="64"/>
      <c r="P9" s="64"/>
      <c r="Q9" s="58"/>
    </row>
    <row r="10" spans="2:21" s="65" customFormat="1" ht="7.05" customHeight="1" thickBot="1">
      <c r="B10" s="58"/>
      <c r="C10" s="86"/>
      <c r="D10" s="64"/>
      <c r="E10" s="64"/>
      <c r="F10" s="64"/>
      <c r="G10" s="64"/>
      <c r="H10" s="64"/>
      <c r="I10" s="64"/>
      <c r="J10" s="64"/>
      <c r="K10" s="64"/>
      <c r="L10" s="64"/>
      <c r="M10" s="64"/>
      <c r="N10" s="64"/>
      <c r="O10" s="64"/>
      <c r="P10" s="64"/>
      <c r="Q10" s="58"/>
    </row>
    <row r="11" spans="2:21" s="65" customFormat="1" ht="14.4" thickBot="1">
      <c r="B11" s="58"/>
      <c r="C11" s="53" t="s">
        <v>85</v>
      </c>
      <c r="D11" s="54"/>
      <c r="E11" s="54"/>
      <c r="F11" s="54"/>
      <c r="G11" s="54"/>
      <c r="H11" s="54"/>
      <c r="I11" s="54"/>
      <c r="J11" s="644">
        <v>1</v>
      </c>
      <c r="K11" s="645"/>
      <c r="L11" s="645"/>
      <c r="M11" s="645"/>
      <c r="N11" s="645"/>
      <c r="O11" s="646"/>
      <c r="P11" s="64"/>
      <c r="Q11" s="58"/>
    </row>
    <row r="12" spans="2:21" ht="7.05" customHeight="1" thickBot="1">
      <c r="B12" s="52"/>
      <c r="C12" s="53"/>
      <c r="D12" s="54"/>
      <c r="E12" s="54"/>
      <c r="F12" s="66"/>
      <c r="G12" s="66"/>
      <c r="H12" s="66"/>
      <c r="I12" s="66"/>
      <c r="J12" s="88"/>
      <c r="K12" s="88"/>
      <c r="L12" s="88"/>
      <c r="M12" s="88"/>
      <c r="N12" s="88"/>
      <c r="O12" s="88"/>
      <c r="P12" s="64"/>
      <c r="Q12" s="58"/>
    </row>
    <row r="13" spans="2:21" ht="14.4" thickBot="1">
      <c r="B13" s="52"/>
      <c r="C13" s="53" t="s">
        <v>86</v>
      </c>
      <c r="D13" s="54"/>
      <c r="E13" s="54"/>
      <c r="F13" s="54"/>
      <c r="G13" s="54"/>
      <c r="H13" s="54"/>
      <c r="I13" s="54"/>
      <c r="J13" s="647">
        <v>111</v>
      </c>
      <c r="K13" s="648"/>
      <c r="L13" s="648"/>
      <c r="M13" s="648"/>
      <c r="N13" s="648"/>
      <c r="O13" s="649"/>
      <c r="P13" s="64"/>
      <c r="Q13" s="58"/>
    </row>
    <row r="14" spans="2:21" ht="7.05" customHeight="1" thickBot="1">
      <c r="B14" s="52"/>
      <c r="C14" s="53"/>
      <c r="D14" s="54"/>
      <c r="E14" s="54"/>
      <c r="F14" s="54"/>
      <c r="G14" s="54"/>
      <c r="H14" s="54"/>
      <c r="I14" s="54"/>
      <c r="J14" s="54"/>
      <c r="K14" s="54"/>
      <c r="L14" s="54"/>
      <c r="M14" s="54"/>
      <c r="N14" s="54"/>
      <c r="O14" s="54"/>
      <c r="P14" s="64"/>
      <c r="Q14" s="58"/>
    </row>
    <row r="15" spans="2:21" ht="14.4" thickBot="1">
      <c r="B15" s="52"/>
      <c r="C15" s="53" t="s">
        <v>87</v>
      </c>
      <c r="D15" s="54"/>
      <c r="E15" s="66"/>
      <c r="F15" s="66"/>
      <c r="G15" s="66"/>
      <c r="H15" s="66"/>
      <c r="I15" s="66"/>
      <c r="J15" s="647" t="s">
        <v>88</v>
      </c>
      <c r="K15" s="648"/>
      <c r="L15" s="648"/>
      <c r="M15" s="648"/>
      <c r="N15" s="648"/>
      <c r="O15" s="649"/>
      <c r="P15" s="64"/>
      <c r="Q15" s="52"/>
    </row>
    <row r="16" spans="2:21" ht="7.05" customHeight="1" thickBot="1">
      <c r="B16" s="52"/>
      <c r="C16" s="53"/>
      <c r="D16" s="54"/>
      <c r="E16" s="66"/>
      <c r="F16" s="66"/>
      <c r="G16" s="66"/>
      <c r="H16" s="66"/>
      <c r="I16" s="54"/>
      <c r="J16" s="88"/>
      <c r="K16" s="88"/>
      <c r="L16" s="88"/>
      <c r="M16" s="88"/>
      <c r="N16" s="88"/>
      <c r="O16" s="88"/>
      <c r="P16" s="64"/>
      <c r="Q16" s="52"/>
    </row>
    <row r="17" spans="2:20" ht="14.4" thickBot="1">
      <c r="B17" s="52"/>
      <c r="C17" s="53" t="s">
        <v>89</v>
      </c>
      <c r="D17" s="54"/>
      <c r="E17" s="66"/>
      <c r="F17" s="66"/>
      <c r="G17" s="66"/>
      <c r="H17" s="66"/>
      <c r="I17" s="66"/>
      <c r="J17" s="647" t="s">
        <v>90</v>
      </c>
      <c r="K17" s="648"/>
      <c r="L17" s="648"/>
      <c r="M17" s="648"/>
      <c r="N17" s="648"/>
      <c r="O17" s="649"/>
      <c r="P17" s="64"/>
      <c r="Q17" s="52"/>
    </row>
    <row r="18" spans="2:20" ht="7.05" customHeight="1" thickBot="1">
      <c r="B18" s="52"/>
      <c r="C18" s="53"/>
      <c r="D18" s="54"/>
      <c r="E18" s="54"/>
      <c r="F18" s="54"/>
      <c r="G18" s="54"/>
      <c r="H18" s="54"/>
      <c r="I18" s="54"/>
      <c r="J18" s="88"/>
      <c r="K18" s="88"/>
      <c r="L18" s="88"/>
      <c r="M18" s="88"/>
      <c r="N18" s="88"/>
      <c r="O18" s="88"/>
      <c r="P18" s="64"/>
      <c r="Q18" s="52"/>
    </row>
    <row r="19" spans="2:20" ht="14.4" thickBot="1">
      <c r="B19" s="52"/>
      <c r="C19" s="53" t="s">
        <v>13</v>
      </c>
      <c r="D19" s="54"/>
      <c r="E19" s="54"/>
      <c r="F19" s="54"/>
      <c r="G19" s="54"/>
      <c r="H19" s="54"/>
      <c r="I19" s="54"/>
      <c r="J19" s="647" t="s">
        <v>91</v>
      </c>
      <c r="K19" s="648"/>
      <c r="L19" s="648"/>
      <c r="M19" s="648"/>
      <c r="N19" s="648"/>
      <c r="O19" s="649"/>
      <c r="P19" s="64"/>
      <c r="Q19" s="52"/>
    </row>
    <row r="20" spans="2:20" ht="7.05" customHeight="1" thickBot="1">
      <c r="B20" s="52"/>
      <c r="C20" s="53"/>
      <c r="D20" s="54"/>
      <c r="E20" s="54"/>
      <c r="F20" s="54"/>
      <c r="G20" s="54"/>
      <c r="H20" s="54"/>
      <c r="I20" s="54"/>
      <c r="J20" s="88"/>
      <c r="K20" s="88"/>
      <c r="L20" s="88"/>
      <c r="M20" s="88"/>
      <c r="N20" s="88"/>
      <c r="O20" s="88"/>
      <c r="P20" s="64"/>
      <c r="Q20" s="52"/>
    </row>
    <row r="21" spans="2:20" ht="14.4" thickBot="1">
      <c r="B21" s="52"/>
      <c r="C21" s="53" t="s">
        <v>92</v>
      </c>
      <c r="D21" s="54"/>
      <c r="E21" s="54"/>
      <c r="F21" s="54"/>
      <c r="G21" s="54"/>
      <c r="H21" s="54"/>
      <c r="I21" s="54"/>
      <c r="J21" s="647" t="s">
        <v>93</v>
      </c>
      <c r="K21" s="648"/>
      <c r="L21" s="648"/>
      <c r="M21" s="648"/>
      <c r="N21" s="648"/>
      <c r="O21" s="649"/>
      <c r="P21" s="64"/>
      <c r="Q21" s="52"/>
    </row>
    <row r="22" spans="2:20" ht="7.05" customHeight="1" thickBot="1">
      <c r="B22" s="52"/>
      <c r="C22" s="53"/>
      <c r="D22" s="54"/>
      <c r="E22" s="54"/>
      <c r="F22" s="54"/>
      <c r="G22" s="54"/>
      <c r="H22" s="54"/>
      <c r="I22" s="54"/>
      <c r="J22" s="88"/>
      <c r="K22" s="88"/>
      <c r="L22" s="88"/>
      <c r="M22" s="88"/>
      <c r="N22" s="88"/>
      <c r="O22" s="88"/>
      <c r="P22" s="64"/>
      <c r="Q22" s="52"/>
    </row>
    <row r="23" spans="2:20" ht="14.4" thickBot="1">
      <c r="B23" s="52"/>
      <c r="C23" s="53" t="s">
        <v>94</v>
      </c>
      <c r="D23" s="54"/>
      <c r="E23" s="54"/>
      <c r="F23" s="54"/>
      <c r="G23" s="54"/>
      <c r="H23" s="54"/>
      <c r="I23" s="54"/>
      <c r="J23" s="647" t="s">
        <v>95</v>
      </c>
      <c r="K23" s="648"/>
      <c r="L23" s="648"/>
      <c r="M23" s="648"/>
      <c r="N23" s="648"/>
      <c r="O23" s="649"/>
      <c r="P23" s="64"/>
      <c r="Q23" s="52"/>
    </row>
    <row r="24" spans="2:20" ht="7.05" customHeight="1" thickBot="1">
      <c r="B24" s="52"/>
      <c r="C24" s="53"/>
      <c r="D24" s="54"/>
      <c r="E24" s="54"/>
      <c r="F24" s="54"/>
      <c r="G24" s="54"/>
      <c r="H24" s="54"/>
      <c r="I24" s="54"/>
      <c r="J24" s="88"/>
      <c r="K24" s="88"/>
      <c r="L24" s="88"/>
      <c r="M24" s="88"/>
      <c r="N24" s="88"/>
      <c r="O24" s="88"/>
      <c r="P24" s="64"/>
      <c r="Q24" s="52"/>
    </row>
    <row r="25" spans="2:20" ht="14.4" thickBot="1">
      <c r="B25" s="52"/>
      <c r="C25" s="53" t="s">
        <v>96</v>
      </c>
      <c r="D25" s="54"/>
      <c r="E25" s="54"/>
      <c r="F25" s="54"/>
      <c r="G25" s="54"/>
      <c r="H25" s="54"/>
      <c r="I25" s="54"/>
      <c r="J25" s="647" t="s">
        <v>97</v>
      </c>
      <c r="K25" s="648"/>
      <c r="L25" s="648"/>
      <c r="M25" s="648"/>
      <c r="N25" s="648"/>
      <c r="O25" s="649"/>
      <c r="P25" s="64"/>
      <c r="Q25" s="52"/>
    </row>
    <row r="26" spans="2:20" ht="7.05" customHeight="1" thickBot="1">
      <c r="B26" s="52"/>
      <c r="C26" s="53"/>
      <c r="D26" s="54"/>
      <c r="E26" s="54"/>
      <c r="F26" s="54"/>
      <c r="G26" s="54"/>
      <c r="H26" s="54"/>
      <c r="I26" s="54"/>
      <c r="J26" s="88"/>
      <c r="K26" s="88"/>
      <c r="L26" s="88"/>
      <c r="M26" s="88"/>
      <c r="N26" s="88"/>
      <c r="O26" s="88"/>
      <c r="P26" s="64"/>
      <c r="Q26" s="52"/>
    </row>
    <row r="27" spans="2:20" ht="14.4" thickBot="1">
      <c r="B27" s="52"/>
      <c r="C27" s="56" t="s">
        <v>98</v>
      </c>
      <c r="D27" s="54"/>
      <c r="E27" s="55"/>
      <c r="F27" s="55"/>
      <c r="G27" s="55"/>
      <c r="H27" s="55"/>
      <c r="I27" s="55"/>
      <c r="J27" s="653"/>
      <c r="K27" s="654"/>
      <c r="L27" s="654"/>
      <c r="M27" s="654"/>
      <c r="N27" s="654"/>
      <c r="O27" s="655"/>
      <c r="P27" s="64"/>
      <c r="Q27" s="52"/>
    </row>
    <row r="28" spans="2:20" ht="7.05" customHeight="1" thickBot="1">
      <c r="B28" s="52"/>
      <c r="C28" s="53"/>
      <c r="D28" s="54"/>
      <c r="E28" s="54"/>
      <c r="F28" s="54"/>
      <c r="G28" s="54"/>
      <c r="H28" s="54"/>
      <c r="I28" s="54"/>
      <c r="J28" s="88"/>
      <c r="K28" s="88"/>
      <c r="L28" s="88"/>
      <c r="M28" s="88"/>
      <c r="N28" s="88"/>
      <c r="O28" s="88"/>
      <c r="P28" s="64"/>
      <c r="Q28" s="52"/>
    </row>
    <row r="29" spans="2:20" ht="14.4" thickBot="1">
      <c r="B29" s="52"/>
      <c r="C29" s="53" t="s">
        <v>99</v>
      </c>
      <c r="D29" s="54"/>
      <c r="E29" s="52"/>
      <c r="F29" s="52"/>
      <c r="G29" s="52"/>
      <c r="H29" s="52"/>
      <c r="I29" s="52"/>
      <c r="J29" s="647" t="s">
        <v>100</v>
      </c>
      <c r="K29" s="648"/>
      <c r="L29" s="648"/>
      <c r="M29" s="648"/>
      <c r="N29" s="648"/>
      <c r="O29" s="649"/>
      <c r="P29" s="64"/>
      <c r="Q29" s="52"/>
    </row>
    <row r="30" spans="2:20" ht="7.05" customHeight="1">
      <c r="B30" s="52"/>
      <c r="C30" s="53"/>
      <c r="D30" s="54"/>
      <c r="E30" s="54"/>
      <c r="F30" s="54"/>
      <c r="G30" s="54"/>
      <c r="H30" s="54"/>
      <c r="I30" s="54"/>
      <c r="J30" s="54"/>
      <c r="K30" s="54"/>
      <c r="L30" s="54"/>
      <c r="M30" s="54"/>
      <c r="N30" s="54"/>
      <c r="O30" s="54"/>
      <c r="P30" s="64"/>
      <c r="Q30" s="52"/>
    </row>
    <row r="31" spans="2:20" s="65" customFormat="1" ht="14.1" customHeight="1">
      <c r="B31" s="58"/>
      <c r="C31" s="122" t="s">
        <v>101</v>
      </c>
      <c r="D31" s="64"/>
      <c r="E31" s="64"/>
      <c r="F31" s="64"/>
      <c r="G31" s="64"/>
      <c r="H31" s="64"/>
      <c r="I31" s="64"/>
      <c r="J31" s="64"/>
      <c r="K31" s="64"/>
      <c r="L31" s="64"/>
      <c r="M31" s="64"/>
      <c r="N31" s="64"/>
      <c r="O31" s="64"/>
      <c r="P31" s="64"/>
      <c r="Q31" s="58"/>
      <c r="T31"/>
    </row>
    <row r="32" spans="2:20" s="65" customFormat="1" ht="6.6" customHeight="1" thickBot="1">
      <c r="B32" s="58"/>
      <c r="C32" s="63"/>
      <c r="D32" s="64"/>
      <c r="E32" s="64"/>
      <c r="F32" s="64"/>
      <c r="G32" s="64"/>
      <c r="H32" s="64"/>
      <c r="I32" s="64"/>
      <c r="J32" s="64"/>
      <c r="K32" s="64"/>
      <c r="L32" s="64"/>
      <c r="M32" s="64"/>
      <c r="N32" s="64"/>
      <c r="O32" s="64"/>
      <c r="P32" s="64"/>
      <c r="Q32" s="58"/>
      <c r="T32"/>
    </row>
    <row r="33" spans="2:17" s="65" customFormat="1" ht="14.55" customHeight="1" thickBot="1">
      <c r="B33" s="58"/>
      <c r="C33" s="53" t="s">
        <v>102</v>
      </c>
      <c r="D33" s="54"/>
      <c r="E33" s="52"/>
      <c r="F33" s="52"/>
      <c r="G33" s="52"/>
      <c r="H33" s="52"/>
      <c r="I33" s="52"/>
      <c r="J33" s="647">
        <v>1</v>
      </c>
      <c r="K33" s="648"/>
      <c r="L33" s="648"/>
      <c r="M33" s="648"/>
      <c r="N33" s="648"/>
      <c r="O33" s="649"/>
      <c r="P33" s="64"/>
      <c r="Q33" s="58"/>
    </row>
    <row r="34" spans="2:17" s="65" customFormat="1" ht="7.05" customHeight="1" thickBot="1">
      <c r="B34" s="58"/>
      <c r="C34" s="53"/>
      <c r="D34" s="54"/>
      <c r="E34" s="52"/>
      <c r="F34" s="52"/>
      <c r="G34" s="52"/>
      <c r="H34" s="52"/>
      <c r="I34" s="52"/>
      <c r="J34" s="52"/>
      <c r="K34" s="52"/>
      <c r="L34" s="52"/>
      <c r="M34" s="52"/>
      <c r="N34" s="52"/>
      <c r="O34" s="52"/>
      <c r="P34" s="64"/>
      <c r="Q34" s="58"/>
    </row>
    <row r="35" spans="2:17" s="65" customFormat="1" thickBot="1">
      <c r="B35" s="58"/>
      <c r="C35" s="135" t="s">
        <v>103</v>
      </c>
      <c r="D35" s="136"/>
      <c r="E35" s="136"/>
      <c r="F35" s="136"/>
      <c r="G35" s="136"/>
      <c r="H35" s="136"/>
      <c r="I35" s="136"/>
      <c r="J35" s="136"/>
      <c r="K35" s="136"/>
      <c r="L35" s="136"/>
      <c r="M35" s="136"/>
      <c r="N35" s="136"/>
      <c r="O35" s="136"/>
      <c r="P35" s="137"/>
      <c r="Q35" s="58"/>
    </row>
    <row r="36" spans="2:17" s="65" customFormat="1" ht="6.6" customHeight="1" thickBot="1">
      <c r="B36" s="58"/>
      <c r="C36" s="134"/>
      <c r="D36" s="126"/>
      <c r="E36" s="126"/>
      <c r="F36" s="126"/>
      <c r="G36" s="126"/>
      <c r="H36" s="126"/>
      <c r="I36" s="126"/>
      <c r="J36" s="126"/>
      <c r="K36" s="126"/>
      <c r="L36" s="126"/>
      <c r="M36" s="126"/>
      <c r="N36" s="126"/>
      <c r="O36" s="126"/>
      <c r="P36" s="127"/>
      <c r="Q36" s="58"/>
    </row>
    <row r="37" spans="2:17" s="65" customFormat="1" ht="14.4" thickBot="1">
      <c r="B37" s="58"/>
      <c r="C37" s="128" t="s">
        <v>104</v>
      </c>
      <c r="D37" s="69"/>
      <c r="E37" s="69"/>
      <c r="F37" s="69"/>
      <c r="G37" s="69"/>
      <c r="H37" s="69"/>
      <c r="I37" s="69"/>
      <c r="J37" s="644" t="s">
        <v>105</v>
      </c>
      <c r="K37" s="645"/>
      <c r="L37" s="645"/>
      <c r="M37" s="645"/>
      <c r="N37" s="645"/>
      <c r="O37" s="646"/>
      <c r="P37" s="129"/>
      <c r="Q37" s="58"/>
    </row>
    <row r="38" spans="2:17" ht="6.6" customHeight="1" thickBot="1">
      <c r="B38" s="52"/>
      <c r="C38" s="130"/>
      <c r="D38" s="125"/>
      <c r="E38" s="125"/>
      <c r="F38" s="125"/>
      <c r="G38" s="125"/>
      <c r="H38" s="125"/>
      <c r="I38" s="125"/>
      <c r="J38" s="125"/>
      <c r="K38" s="125"/>
      <c r="L38" s="125"/>
      <c r="M38" s="125"/>
      <c r="N38" s="125"/>
      <c r="O38" s="125"/>
      <c r="P38" s="131"/>
      <c r="Q38" s="58"/>
    </row>
    <row r="39" spans="2:17" ht="14.4" thickBot="1">
      <c r="B39" s="52"/>
      <c r="C39" s="164" t="s">
        <v>106</v>
      </c>
      <c r="D39" s="165"/>
      <c r="E39" s="165"/>
      <c r="F39" s="165"/>
      <c r="G39" s="165"/>
      <c r="H39" s="165"/>
      <c r="I39" s="165"/>
      <c r="J39" s="656" t="s">
        <v>107</v>
      </c>
      <c r="K39" s="657"/>
      <c r="L39" s="657"/>
      <c r="M39" s="657"/>
      <c r="N39" s="657"/>
      <c r="O39" s="658"/>
      <c r="P39" s="166"/>
      <c r="Q39" s="58"/>
    </row>
    <row r="40" spans="2:17" ht="7.05" customHeight="1" thickBot="1">
      <c r="B40" s="52"/>
      <c r="C40" s="164"/>
      <c r="D40" s="87"/>
      <c r="E40" s="87"/>
      <c r="F40" s="168"/>
      <c r="G40" s="168"/>
      <c r="H40" s="168"/>
      <c r="I40" s="168"/>
      <c r="J40" s="167"/>
      <c r="K40" s="167"/>
      <c r="L40" s="167"/>
      <c r="M40" s="167"/>
      <c r="N40" s="167"/>
      <c r="O40" s="167"/>
      <c r="P40" s="171"/>
      <c r="Q40" s="58"/>
    </row>
    <row r="41" spans="2:17" s="65" customFormat="1" ht="14.4" thickBot="1">
      <c r="B41" s="58"/>
      <c r="C41" s="164" t="s">
        <v>108</v>
      </c>
      <c r="D41" s="87"/>
      <c r="E41" s="87"/>
      <c r="F41" s="87"/>
      <c r="G41" s="87"/>
      <c r="H41" s="87"/>
      <c r="I41" s="87"/>
      <c r="J41" s="647">
        <v>12341234</v>
      </c>
      <c r="K41" s="648"/>
      <c r="L41" s="648"/>
      <c r="M41" s="648"/>
      <c r="N41" s="648"/>
      <c r="O41" s="649"/>
      <c r="P41" s="171"/>
      <c r="Q41" s="58"/>
    </row>
    <row r="42" spans="2:17" ht="7.05" customHeight="1" thickBot="1">
      <c r="B42" s="52"/>
      <c r="C42" s="172" t="s">
        <v>109</v>
      </c>
      <c r="D42" s="73"/>
      <c r="E42" s="73"/>
      <c r="F42" s="73"/>
      <c r="G42" s="73"/>
      <c r="H42" s="73"/>
      <c r="I42" s="73"/>
      <c r="J42" s="73"/>
      <c r="K42" s="73"/>
      <c r="L42" s="73"/>
      <c r="M42" s="73"/>
      <c r="N42" s="73"/>
      <c r="O42" s="73"/>
      <c r="P42" s="173"/>
      <c r="Q42" s="52"/>
    </row>
    <row r="43" spans="2:17" ht="14.4" thickBot="1">
      <c r="B43" s="52"/>
      <c r="C43" s="169" t="s">
        <v>110</v>
      </c>
      <c r="D43" s="87"/>
      <c r="E43" s="87"/>
      <c r="F43" s="87"/>
      <c r="G43" s="87"/>
      <c r="H43" s="87"/>
      <c r="I43" s="87"/>
      <c r="J43" s="650" t="s">
        <v>91</v>
      </c>
      <c r="K43" s="651"/>
      <c r="L43" s="651"/>
      <c r="M43" s="651"/>
      <c r="N43" s="651"/>
      <c r="O43" s="652"/>
      <c r="P43" s="170"/>
      <c r="Q43" s="52"/>
    </row>
    <row r="44" spans="2:17" ht="7.05" customHeight="1" thickBot="1">
      <c r="B44" s="52"/>
      <c r="C44" s="164"/>
      <c r="D44" s="87"/>
      <c r="E44" s="168"/>
      <c r="F44" s="168"/>
      <c r="G44" s="168"/>
      <c r="H44" s="168"/>
      <c r="I44" s="168"/>
      <c r="J44" s="167"/>
      <c r="K44" s="167"/>
      <c r="L44" s="167"/>
      <c r="M44" s="167"/>
      <c r="N44" s="167"/>
      <c r="O44" s="167"/>
      <c r="P44" s="171"/>
      <c r="Q44" s="52"/>
    </row>
    <row r="45" spans="2:17" ht="14.4" thickBot="1">
      <c r="B45" s="52"/>
      <c r="C45" s="164" t="s">
        <v>111</v>
      </c>
      <c r="D45" s="87"/>
      <c r="E45" s="87"/>
      <c r="F45" s="87"/>
      <c r="G45" s="87"/>
      <c r="H45" s="87"/>
      <c r="I45" s="87"/>
      <c r="J45" s="647" t="s">
        <v>93</v>
      </c>
      <c r="K45" s="648"/>
      <c r="L45" s="648"/>
      <c r="M45" s="648"/>
      <c r="N45" s="648"/>
      <c r="O45" s="649"/>
      <c r="P45" s="171"/>
      <c r="Q45" s="52"/>
    </row>
    <row r="46" spans="2:17" ht="7.05" customHeight="1" thickBot="1">
      <c r="B46" s="52"/>
      <c r="C46" s="164"/>
      <c r="D46" s="168"/>
      <c r="E46" s="168"/>
      <c r="F46" s="168"/>
      <c r="G46" s="168"/>
      <c r="H46" s="168"/>
      <c r="I46" s="168"/>
      <c r="J46" s="174"/>
      <c r="K46" s="174"/>
      <c r="L46" s="167"/>
      <c r="M46" s="167"/>
      <c r="N46" s="167"/>
      <c r="O46" s="167"/>
      <c r="P46" s="171"/>
      <c r="Q46" s="52"/>
    </row>
    <row r="47" spans="2:17" ht="14.4" thickBot="1">
      <c r="B47" s="52"/>
      <c r="C47" s="164" t="s">
        <v>112</v>
      </c>
      <c r="D47" s="87"/>
      <c r="E47" s="87"/>
      <c r="F47" s="87"/>
      <c r="G47" s="87"/>
      <c r="H47" s="87"/>
      <c r="I47" s="87"/>
      <c r="J47" s="647" t="s">
        <v>113</v>
      </c>
      <c r="K47" s="648"/>
      <c r="L47" s="648"/>
      <c r="M47" s="648"/>
      <c r="N47" s="648"/>
      <c r="O47" s="649"/>
      <c r="P47" s="171"/>
      <c r="Q47" s="52"/>
    </row>
    <row r="48" spans="2:17" ht="6.6" customHeight="1" thickBot="1">
      <c r="B48" s="52"/>
      <c r="C48" s="141"/>
      <c r="D48" s="142"/>
      <c r="E48" s="142"/>
      <c r="F48" s="142"/>
      <c r="G48" s="142"/>
      <c r="H48" s="142"/>
      <c r="I48" s="142"/>
      <c r="J48" s="143"/>
      <c r="K48" s="143"/>
      <c r="L48" s="143"/>
      <c r="M48" s="143"/>
      <c r="N48" s="143"/>
      <c r="O48" s="143"/>
      <c r="P48" s="144"/>
      <c r="Q48" s="52"/>
    </row>
    <row r="49" spans="2:17">
      <c r="B49" s="52"/>
      <c r="C49" s="52"/>
      <c r="D49" s="52"/>
      <c r="E49" s="52"/>
      <c r="F49" s="52"/>
      <c r="G49" s="52"/>
      <c r="H49" s="52"/>
      <c r="I49" s="52"/>
      <c r="J49" s="52"/>
      <c r="K49" s="52"/>
      <c r="L49" s="52"/>
      <c r="M49" s="52"/>
      <c r="N49" s="52"/>
      <c r="O49" s="52"/>
      <c r="P49" s="52"/>
      <c r="Q49" s="52"/>
    </row>
    <row r="50" spans="2:17" s="65" customFormat="1" ht="14.4" hidden="1" outlineLevel="1" thickBot="1">
      <c r="B50" s="58"/>
      <c r="C50" s="135" t="s">
        <v>114</v>
      </c>
      <c r="D50" s="136"/>
      <c r="E50" s="136"/>
      <c r="F50" s="136"/>
      <c r="G50" s="136"/>
      <c r="H50" s="136"/>
      <c r="I50" s="136"/>
      <c r="J50" s="136"/>
      <c r="K50" s="136"/>
      <c r="L50" s="136"/>
      <c r="M50" s="136"/>
      <c r="N50" s="136"/>
      <c r="O50" s="136"/>
      <c r="P50" s="137"/>
      <c r="Q50" s="58"/>
    </row>
    <row r="51" spans="2:17" s="65" customFormat="1" ht="6.6" hidden="1" customHeight="1" outlineLevel="1" thickBot="1">
      <c r="B51" s="58"/>
      <c r="C51" s="134"/>
      <c r="D51" s="126"/>
      <c r="E51" s="126"/>
      <c r="F51" s="126"/>
      <c r="G51" s="126"/>
      <c r="H51" s="126"/>
      <c r="I51" s="126"/>
      <c r="J51" s="126"/>
      <c r="K51" s="126"/>
      <c r="L51" s="126"/>
      <c r="M51" s="126"/>
      <c r="N51" s="126"/>
      <c r="O51" s="126"/>
      <c r="P51" s="127"/>
      <c r="Q51" s="58"/>
    </row>
    <row r="52" spans="2:17" s="65" customFormat="1" ht="14.4" hidden="1" outlineLevel="1" thickBot="1">
      <c r="B52" s="58"/>
      <c r="C52" s="128" t="s">
        <v>104</v>
      </c>
      <c r="D52" s="69"/>
      <c r="E52" s="69"/>
      <c r="F52" s="69"/>
      <c r="G52" s="69"/>
      <c r="H52" s="69"/>
      <c r="I52" s="69"/>
      <c r="J52" s="644"/>
      <c r="K52" s="645"/>
      <c r="L52" s="645"/>
      <c r="M52" s="645"/>
      <c r="N52" s="645"/>
      <c r="O52" s="646"/>
      <c r="P52" s="129"/>
      <c r="Q52" s="58"/>
    </row>
    <row r="53" spans="2:17" s="65" customFormat="1" ht="7.05" hidden="1" customHeight="1" outlineLevel="1" thickBot="1">
      <c r="B53" s="58"/>
      <c r="C53" s="130"/>
      <c r="D53" s="125"/>
      <c r="E53" s="125"/>
      <c r="F53" s="125"/>
      <c r="G53" s="125"/>
      <c r="H53" s="125"/>
      <c r="I53" s="125"/>
      <c r="J53" s="125"/>
      <c r="K53" s="125"/>
      <c r="L53" s="125"/>
      <c r="M53" s="125"/>
      <c r="N53" s="125"/>
      <c r="O53" s="125"/>
      <c r="P53" s="131"/>
      <c r="Q53" s="58"/>
    </row>
    <row r="54" spans="2:17" s="65" customFormat="1" ht="14.4" hidden="1" outlineLevel="1" thickBot="1">
      <c r="B54" s="58"/>
      <c r="C54" s="128" t="s">
        <v>106</v>
      </c>
      <c r="D54" s="125"/>
      <c r="E54" s="125"/>
      <c r="F54" s="125"/>
      <c r="G54" s="125"/>
      <c r="H54" s="125"/>
      <c r="I54" s="125"/>
      <c r="J54" s="659" t="s">
        <v>107</v>
      </c>
      <c r="K54" s="660"/>
      <c r="L54" s="660"/>
      <c r="M54" s="660"/>
      <c r="N54" s="660"/>
      <c r="O54" s="661"/>
      <c r="P54" s="132"/>
      <c r="Q54" s="58"/>
    </row>
    <row r="55" spans="2:17" ht="7.05" hidden="1" customHeight="1" outlineLevel="1" thickBot="1">
      <c r="B55" s="52"/>
      <c r="C55" s="128"/>
      <c r="D55" s="69"/>
      <c r="E55" s="69"/>
      <c r="F55" s="124"/>
      <c r="G55" s="124"/>
      <c r="H55" s="124"/>
      <c r="I55" s="124"/>
      <c r="J55" s="123"/>
      <c r="K55" s="123"/>
      <c r="L55" s="123"/>
      <c r="M55" s="123"/>
      <c r="N55" s="123"/>
      <c r="O55" s="123"/>
      <c r="P55" s="129"/>
      <c r="Q55" s="58"/>
    </row>
    <row r="56" spans="2:17" ht="14.4" hidden="1" outlineLevel="1" thickBot="1">
      <c r="B56" s="52"/>
      <c r="C56" s="153" t="s">
        <v>115</v>
      </c>
      <c r="D56" s="69"/>
      <c r="E56" s="69"/>
      <c r="F56" s="69"/>
      <c r="G56" s="69"/>
      <c r="H56" s="69"/>
      <c r="I56" s="69"/>
      <c r="J56" s="662"/>
      <c r="K56" s="663"/>
      <c r="L56" s="663"/>
      <c r="M56" s="663"/>
      <c r="N56" s="663"/>
      <c r="O56" s="664"/>
      <c r="P56" s="133"/>
      <c r="Q56" s="52"/>
    </row>
    <row r="57" spans="2:17" ht="7.05" hidden="1" customHeight="1" outlineLevel="1" thickBot="1">
      <c r="B57" s="52"/>
      <c r="C57" s="128"/>
      <c r="D57" s="69"/>
      <c r="E57" s="69"/>
      <c r="F57" s="124"/>
      <c r="G57" s="124"/>
      <c r="H57" s="124"/>
      <c r="I57" s="124"/>
      <c r="J57" s="123"/>
      <c r="K57" s="123"/>
      <c r="L57" s="123"/>
      <c r="M57" s="123"/>
      <c r="N57" s="123"/>
      <c r="O57" s="123"/>
      <c r="P57" s="129"/>
      <c r="Q57" s="52"/>
    </row>
    <row r="58" spans="2:17" ht="14.4" hidden="1" outlineLevel="1" thickBot="1">
      <c r="B58" s="52"/>
      <c r="C58" s="153" t="s">
        <v>116</v>
      </c>
      <c r="D58" s="69"/>
      <c r="E58" s="69"/>
      <c r="F58" s="69"/>
      <c r="G58" s="69"/>
      <c r="H58" s="69"/>
      <c r="I58" s="69"/>
      <c r="J58" s="662"/>
      <c r="K58" s="663"/>
      <c r="L58" s="663"/>
      <c r="M58" s="663"/>
      <c r="N58" s="663"/>
      <c r="O58" s="664"/>
      <c r="P58" s="133"/>
      <c r="Q58" s="52"/>
    </row>
    <row r="59" spans="2:17" ht="7.05" hidden="1" customHeight="1" outlineLevel="1" thickBot="1">
      <c r="B59" s="52"/>
      <c r="C59" s="141"/>
      <c r="D59" s="142"/>
      <c r="E59" s="142"/>
      <c r="F59" s="142"/>
      <c r="G59" s="142"/>
      <c r="H59" s="142"/>
      <c r="I59" s="142"/>
      <c r="J59" s="143"/>
      <c r="K59" s="143"/>
      <c r="L59" s="143"/>
      <c r="M59" s="143"/>
      <c r="N59" s="143"/>
      <c r="O59" s="143"/>
      <c r="P59" s="144"/>
      <c r="Q59" s="52"/>
    </row>
    <row r="60" spans="2:17" hidden="1" outlineLevel="1">
      <c r="B60" s="52"/>
      <c r="C60" s="52"/>
      <c r="D60" s="52"/>
      <c r="E60" s="52"/>
      <c r="F60" s="52"/>
      <c r="G60" s="52"/>
      <c r="H60" s="52"/>
      <c r="I60" s="52"/>
      <c r="J60" s="52"/>
      <c r="K60" s="52"/>
      <c r="L60" s="52"/>
      <c r="M60" s="52"/>
      <c r="N60" s="52"/>
      <c r="O60" s="52"/>
      <c r="P60" s="52"/>
      <c r="Q60" s="52"/>
    </row>
    <row r="61" spans="2:17" s="65" customFormat="1" ht="14.4" hidden="1" outlineLevel="2" thickBot="1">
      <c r="B61" s="58"/>
      <c r="C61" s="135" t="s">
        <v>117</v>
      </c>
      <c r="D61" s="136"/>
      <c r="E61" s="136"/>
      <c r="F61" s="136"/>
      <c r="G61" s="136"/>
      <c r="H61" s="136"/>
      <c r="I61" s="136"/>
      <c r="J61" s="136"/>
      <c r="K61" s="136"/>
      <c r="L61" s="136"/>
      <c r="M61" s="136"/>
      <c r="N61" s="136"/>
      <c r="O61" s="136"/>
      <c r="P61" s="137"/>
      <c r="Q61" s="58"/>
    </row>
    <row r="62" spans="2:17" s="65" customFormat="1" ht="6.6" hidden="1" customHeight="1" outlineLevel="2" thickBot="1">
      <c r="B62" s="58"/>
      <c r="C62" s="134"/>
      <c r="D62" s="126"/>
      <c r="E62" s="126"/>
      <c r="F62" s="126"/>
      <c r="G62" s="126"/>
      <c r="H62" s="126"/>
      <c r="I62" s="126"/>
      <c r="J62" s="126"/>
      <c r="K62" s="126"/>
      <c r="L62" s="126"/>
      <c r="M62" s="126"/>
      <c r="N62" s="126"/>
      <c r="O62" s="126"/>
      <c r="P62" s="127"/>
      <c r="Q62" s="58"/>
    </row>
    <row r="63" spans="2:17" s="65" customFormat="1" ht="14.4" hidden="1" outlineLevel="2" thickBot="1">
      <c r="B63" s="58"/>
      <c r="C63" s="128" t="s">
        <v>104</v>
      </c>
      <c r="D63" s="69"/>
      <c r="E63" s="69"/>
      <c r="F63" s="69"/>
      <c r="G63" s="69"/>
      <c r="H63" s="69"/>
      <c r="I63" s="69"/>
      <c r="J63" s="644"/>
      <c r="K63" s="645"/>
      <c r="L63" s="645"/>
      <c r="M63" s="645"/>
      <c r="N63" s="645"/>
      <c r="O63" s="646"/>
      <c r="P63" s="129"/>
      <c r="Q63" s="58"/>
    </row>
    <row r="64" spans="2:17" s="65" customFormat="1" ht="6.6" hidden="1" customHeight="1" outlineLevel="2" thickBot="1">
      <c r="B64" s="58"/>
      <c r="C64" s="130"/>
      <c r="D64" s="125"/>
      <c r="E64" s="125"/>
      <c r="F64" s="125"/>
      <c r="G64" s="125"/>
      <c r="H64" s="125"/>
      <c r="I64" s="125"/>
      <c r="J64" s="125"/>
      <c r="K64" s="125"/>
      <c r="L64" s="125"/>
      <c r="M64" s="125"/>
      <c r="N64" s="125"/>
      <c r="O64" s="125"/>
      <c r="P64" s="131"/>
      <c r="Q64" s="58"/>
    </row>
    <row r="65" spans="2:17" s="65" customFormat="1" ht="14.4" hidden="1" outlineLevel="2" thickBot="1">
      <c r="B65" s="58"/>
      <c r="C65" s="128" t="s">
        <v>106</v>
      </c>
      <c r="D65" s="125"/>
      <c r="E65" s="125"/>
      <c r="F65" s="125"/>
      <c r="G65" s="125"/>
      <c r="H65" s="125"/>
      <c r="I65" s="125"/>
      <c r="J65" s="659" t="s">
        <v>107</v>
      </c>
      <c r="K65" s="660"/>
      <c r="L65" s="660"/>
      <c r="M65" s="660"/>
      <c r="N65" s="660"/>
      <c r="O65" s="661"/>
      <c r="P65" s="132"/>
      <c r="Q65" s="58"/>
    </row>
    <row r="66" spans="2:17" ht="6.6" hidden="1" customHeight="1" outlineLevel="2" thickBot="1">
      <c r="B66" s="52"/>
      <c r="C66" s="128"/>
      <c r="D66" s="69"/>
      <c r="E66" s="69"/>
      <c r="F66" s="124"/>
      <c r="G66" s="124"/>
      <c r="H66" s="124"/>
      <c r="I66" s="124"/>
      <c r="J66" s="123"/>
      <c r="K66" s="123"/>
      <c r="L66" s="123"/>
      <c r="M66" s="123"/>
      <c r="N66" s="123"/>
      <c r="O66" s="123"/>
      <c r="P66" s="129"/>
      <c r="Q66" s="52"/>
    </row>
    <row r="67" spans="2:17" ht="14.4" hidden="1" outlineLevel="2" thickBot="1">
      <c r="B67" s="52"/>
      <c r="C67" s="153" t="s">
        <v>115</v>
      </c>
      <c r="D67" s="69"/>
      <c r="E67" s="69"/>
      <c r="F67" s="69"/>
      <c r="G67" s="69"/>
      <c r="H67" s="69"/>
      <c r="I67" s="69"/>
      <c r="J67" s="662"/>
      <c r="K67" s="663"/>
      <c r="L67" s="663"/>
      <c r="M67" s="663"/>
      <c r="N67" s="663"/>
      <c r="O67" s="664"/>
      <c r="P67" s="133"/>
      <c r="Q67" s="52"/>
    </row>
    <row r="68" spans="2:17" ht="6.6" hidden="1" customHeight="1" outlineLevel="2" thickBot="1">
      <c r="B68" s="52"/>
      <c r="C68" s="128"/>
      <c r="D68" s="69"/>
      <c r="E68" s="69"/>
      <c r="F68" s="124"/>
      <c r="G68" s="124"/>
      <c r="H68" s="124"/>
      <c r="I68" s="124"/>
      <c r="J68" s="123"/>
      <c r="K68" s="123"/>
      <c r="L68" s="123"/>
      <c r="M68" s="123"/>
      <c r="N68" s="123"/>
      <c r="O68" s="123"/>
      <c r="P68" s="129"/>
      <c r="Q68" s="52"/>
    </row>
    <row r="69" spans="2:17" ht="14.4" hidden="1" outlineLevel="2" thickBot="1">
      <c r="B69" s="52"/>
      <c r="C69" s="153" t="s">
        <v>116</v>
      </c>
      <c r="D69" s="69"/>
      <c r="E69" s="69"/>
      <c r="F69" s="69"/>
      <c r="G69" s="69"/>
      <c r="H69" s="69"/>
      <c r="I69" s="69"/>
      <c r="J69" s="662"/>
      <c r="K69" s="663"/>
      <c r="L69" s="663"/>
      <c r="M69" s="663"/>
      <c r="N69" s="663"/>
      <c r="O69" s="664"/>
      <c r="P69" s="133"/>
      <c r="Q69" s="52"/>
    </row>
    <row r="70" spans="2:17" ht="6.6" hidden="1" customHeight="1" outlineLevel="2" thickBot="1">
      <c r="B70" s="52"/>
      <c r="C70" s="141"/>
      <c r="D70" s="142"/>
      <c r="E70" s="142"/>
      <c r="F70" s="142"/>
      <c r="G70" s="142"/>
      <c r="H70" s="142"/>
      <c r="I70" s="142"/>
      <c r="J70" s="143"/>
      <c r="K70" s="143"/>
      <c r="L70" s="143"/>
      <c r="M70" s="143"/>
      <c r="N70" s="143"/>
      <c r="O70" s="143"/>
      <c r="P70" s="144"/>
      <c r="Q70" s="52"/>
    </row>
    <row r="71" spans="2:17" s="65" customFormat="1" ht="13.2" hidden="1" outlineLevel="1" collapsed="1">
      <c r="B71" s="58"/>
      <c r="C71" s="58"/>
      <c r="D71" s="58"/>
      <c r="E71" s="58"/>
      <c r="F71" s="58"/>
      <c r="G71" s="58"/>
      <c r="H71" s="58"/>
      <c r="I71" s="58"/>
      <c r="J71" s="58"/>
      <c r="K71" s="58"/>
      <c r="L71" s="58"/>
      <c r="M71" s="58"/>
      <c r="N71" s="58"/>
      <c r="O71" s="58"/>
      <c r="P71" s="58"/>
      <c r="Q71" s="58"/>
    </row>
    <row r="72" spans="2:17" s="65" customFormat="1" ht="14.4" hidden="1" outlineLevel="2" thickBot="1">
      <c r="B72" s="58"/>
      <c r="C72" s="135" t="s">
        <v>118</v>
      </c>
      <c r="D72" s="136"/>
      <c r="E72" s="136"/>
      <c r="F72" s="136"/>
      <c r="G72" s="136"/>
      <c r="H72" s="136"/>
      <c r="I72" s="136"/>
      <c r="J72" s="136"/>
      <c r="K72" s="136"/>
      <c r="L72" s="136"/>
      <c r="M72" s="136"/>
      <c r="N72" s="136"/>
      <c r="O72" s="136"/>
      <c r="P72" s="137"/>
      <c r="Q72" s="58"/>
    </row>
    <row r="73" spans="2:17" s="65" customFormat="1" ht="6.6" hidden="1" customHeight="1" outlineLevel="2" thickBot="1">
      <c r="B73" s="58"/>
      <c r="C73" s="134"/>
      <c r="D73" s="126"/>
      <c r="E73" s="126"/>
      <c r="F73" s="126"/>
      <c r="G73" s="126"/>
      <c r="H73" s="126"/>
      <c r="I73" s="126"/>
      <c r="J73" s="126"/>
      <c r="K73" s="126"/>
      <c r="L73" s="126"/>
      <c r="M73" s="126"/>
      <c r="N73" s="126"/>
      <c r="O73" s="126"/>
      <c r="P73" s="127"/>
      <c r="Q73" s="58"/>
    </row>
    <row r="74" spans="2:17" s="65" customFormat="1" ht="14.4" hidden="1" outlineLevel="2" thickBot="1">
      <c r="B74" s="58"/>
      <c r="C74" s="128" t="s">
        <v>104</v>
      </c>
      <c r="D74" s="69"/>
      <c r="E74" s="69"/>
      <c r="F74" s="69"/>
      <c r="G74" s="69"/>
      <c r="H74" s="69"/>
      <c r="I74" s="69"/>
      <c r="J74" s="644"/>
      <c r="K74" s="645"/>
      <c r="L74" s="645"/>
      <c r="M74" s="645"/>
      <c r="N74" s="645"/>
      <c r="O74" s="646"/>
      <c r="P74" s="129"/>
      <c r="Q74" s="58"/>
    </row>
    <row r="75" spans="2:17" s="65" customFormat="1" ht="6.6" hidden="1" customHeight="1" outlineLevel="2" thickBot="1">
      <c r="B75" s="58"/>
      <c r="C75" s="130"/>
      <c r="D75" s="125"/>
      <c r="E75" s="125"/>
      <c r="F75" s="125"/>
      <c r="G75" s="125"/>
      <c r="H75" s="125"/>
      <c r="I75" s="125"/>
      <c r="J75" s="125"/>
      <c r="K75" s="125"/>
      <c r="L75" s="125"/>
      <c r="M75" s="125"/>
      <c r="N75" s="125"/>
      <c r="O75" s="125"/>
      <c r="P75" s="131"/>
      <c r="Q75" s="58"/>
    </row>
    <row r="76" spans="2:17" s="65" customFormat="1" ht="14.4" hidden="1" outlineLevel="2" thickBot="1">
      <c r="B76" s="58"/>
      <c r="C76" s="128" t="s">
        <v>106</v>
      </c>
      <c r="D76" s="125"/>
      <c r="E76" s="125"/>
      <c r="F76" s="125"/>
      <c r="G76" s="125"/>
      <c r="H76" s="125"/>
      <c r="I76" s="125"/>
      <c r="J76" s="659" t="s">
        <v>107</v>
      </c>
      <c r="K76" s="660"/>
      <c r="L76" s="660"/>
      <c r="M76" s="660"/>
      <c r="N76" s="660"/>
      <c r="O76" s="661"/>
      <c r="P76" s="132"/>
      <c r="Q76" s="58"/>
    </row>
    <row r="77" spans="2:17" s="65" customFormat="1" ht="6.6" hidden="1" customHeight="1" outlineLevel="2" thickBot="1">
      <c r="B77" s="58"/>
      <c r="C77" s="128"/>
      <c r="D77" s="69"/>
      <c r="E77" s="69"/>
      <c r="F77" s="124"/>
      <c r="G77" s="124"/>
      <c r="H77" s="124"/>
      <c r="I77" s="124"/>
      <c r="J77" s="123"/>
      <c r="K77" s="123"/>
      <c r="L77" s="123"/>
      <c r="M77" s="123"/>
      <c r="N77" s="123"/>
      <c r="O77" s="123"/>
      <c r="P77" s="129"/>
      <c r="Q77" s="58"/>
    </row>
    <row r="78" spans="2:17" s="65" customFormat="1" ht="14.4" hidden="1" outlineLevel="2" thickBot="1">
      <c r="B78" s="58"/>
      <c r="C78" s="153" t="s">
        <v>115</v>
      </c>
      <c r="D78" s="69"/>
      <c r="E78" s="69"/>
      <c r="F78" s="69"/>
      <c r="G78" s="69"/>
      <c r="H78" s="69"/>
      <c r="I78" s="69"/>
      <c r="J78" s="662"/>
      <c r="K78" s="663"/>
      <c r="L78" s="663"/>
      <c r="M78" s="663"/>
      <c r="N78" s="663"/>
      <c r="O78" s="664"/>
      <c r="P78" s="133"/>
      <c r="Q78" s="58"/>
    </row>
    <row r="79" spans="2:17" s="65" customFormat="1" ht="6.6" hidden="1" customHeight="1" outlineLevel="2" thickBot="1">
      <c r="B79" s="58"/>
      <c r="C79" s="128"/>
      <c r="D79" s="69"/>
      <c r="E79" s="69"/>
      <c r="F79" s="124"/>
      <c r="G79" s="124"/>
      <c r="H79" s="124"/>
      <c r="I79" s="124"/>
      <c r="J79" s="123"/>
      <c r="K79" s="123"/>
      <c r="L79" s="123"/>
      <c r="M79" s="123"/>
      <c r="N79" s="123"/>
      <c r="O79" s="123"/>
      <c r="P79" s="129"/>
      <c r="Q79" s="58"/>
    </row>
    <row r="80" spans="2:17" s="65" customFormat="1" ht="14.4" hidden="1" outlineLevel="2" thickBot="1">
      <c r="B80" s="58"/>
      <c r="C80" s="153" t="s">
        <v>116</v>
      </c>
      <c r="D80" s="69"/>
      <c r="E80" s="69"/>
      <c r="F80" s="69"/>
      <c r="G80" s="69"/>
      <c r="H80" s="69"/>
      <c r="I80" s="69"/>
      <c r="J80" s="662"/>
      <c r="K80" s="663"/>
      <c r="L80" s="663"/>
      <c r="M80" s="663"/>
      <c r="N80" s="663"/>
      <c r="O80" s="664"/>
      <c r="P80" s="133"/>
      <c r="Q80" s="58"/>
    </row>
    <row r="81" spans="2:17" s="65" customFormat="1" ht="6.6" hidden="1" customHeight="1" outlineLevel="2" thickBot="1">
      <c r="B81" s="58"/>
      <c r="C81" s="141"/>
      <c r="D81" s="142"/>
      <c r="E81" s="142"/>
      <c r="F81" s="142"/>
      <c r="G81" s="142"/>
      <c r="H81" s="142"/>
      <c r="I81" s="142"/>
      <c r="J81" s="143"/>
      <c r="K81" s="143"/>
      <c r="L81" s="143"/>
      <c r="M81" s="143"/>
      <c r="N81" s="143"/>
      <c r="O81" s="143"/>
      <c r="P81" s="144"/>
      <c r="Q81" s="58"/>
    </row>
    <row r="82" spans="2:17" s="65" customFormat="1" hidden="1" outlineLevel="1" collapsed="1">
      <c r="B82" s="58"/>
      <c r="C82" s="52"/>
      <c r="D82" s="52"/>
      <c r="E82" s="52"/>
      <c r="F82" s="52"/>
      <c r="G82" s="52"/>
      <c r="H82" s="52"/>
      <c r="I82" s="52"/>
      <c r="J82" s="52"/>
      <c r="K82" s="52"/>
      <c r="L82" s="52"/>
      <c r="M82" s="52"/>
      <c r="N82" s="52"/>
      <c r="O82" s="52"/>
      <c r="P82" s="52"/>
      <c r="Q82" s="58"/>
    </row>
    <row r="83" spans="2:17" s="65" customFormat="1" ht="14.4" hidden="1" outlineLevel="2" thickBot="1">
      <c r="B83" s="58"/>
      <c r="C83" s="135" t="s">
        <v>119</v>
      </c>
      <c r="D83" s="136"/>
      <c r="E83" s="136"/>
      <c r="F83" s="136"/>
      <c r="G83" s="136"/>
      <c r="H83" s="136"/>
      <c r="I83" s="136"/>
      <c r="J83" s="136"/>
      <c r="K83" s="136"/>
      <c r="L83" s="136"/>
      <c r="M83" s="136"/>
      <c r="N83" s="136"/>
      <c r="O83" s="136"/>
      <c r="P83" s="137"/>
      <c r="Q83" s="58"/>
    </row>
    <row r="84" spans="2:17" s="65" customFormat="1" ht="6.6" hidden="1" customHeight="1" outlineLevel="2" thickBot="1">
      <c r="B84" s="58"/>
      <c r="C84" s="134"/>
      <c r="D84" s="126"/>
      <c r="E84" s="126"/>
      <c r="F84" s="126"/>
      <c r="G84" s="126"/>
      <c r="H84" s="126"/>
      <c r="I84" s="126"/>
      <c r="J84" s="126"/>
      <c r="K84" s="126"/>
      <c r="L84" s="126"/>
      <c r="M84" s="126"/>
      <c r="N84" s="126"/>
      <c r="O84" s="126"/>
      <c r="P84" s="127"/>
      <c r="Q84" s="58"/>
    </row>
    <row r="85" spans="2:17" s="65" customFormat="1" ht="14.4" hidden="1" outlineLevel="2" thickBot="1">
      <c r="B85" s="58"/>
      <c r="C85" s="128" t="s">
        <v>104</v>
      </c>
      <c r="D85" s="69"/>
      <c r="E85" s="69"/>
      <c r="F85" s="69"/>
      <c r="G85" s="69"/>
      <c r="H85" s="69"/>
      <c r="I85" s="69"/>
      <c r="J85" s="644"/>
      <c r="K85" s="645"/>
      <c r="L85" s="645"/>
      <c r="M85" s="645"/>
      <c r="N85" s="645"/>
      <c r="O85" s="646"/>
      <c r="P85" s="129"/>
      <c r="Q85" s="58"/>
    </row>
    <row r="86" spans="2:17" s="65" customFormat="1" ht="6.6" hidden="1" customHeight="1" outlineLevel="2" thickBot="1">
      <c r="B86" s="58"/>
      <c r="C86" s="130"/>
      <c r="D86" s="125"/>
      <c r="E86" s="125"/>
      <c r="F86" s="125"/>
      <c r="G86" s="125"/>
      <c r="H86" s="125"/>
      <c r="I86" s="125"/>
      <c r="J86" s="125"/>
      <c r="K86" s="125"/>
      <c r="L86" s="125"/>
      <c r="M86" s="125"/>
      <c r="N86" s="125"/>
      <c r="O86" s="125"/>
      <c r="P86" s="131"/>
      <c r="Q86" s="58"/>
    </row>
    <row r="87" spans="2:17" s="65" customFormat="1" ht="14.4" hidden="1" outlineLevel="2" thickBot="1">
      <c r="B87" s="58"/>
      <c r="C87" s="128" t="s">
        <v>106</v>
      </c>
      <c r="D87" s="125"/>
      <c r="E87" s="125"/>
      <c r="F87" s="125"/>
      <c r="G87" s="125"/>
      <c r="H87" s="125"/>
      <c r="I87" s="125"/>
      <c r="J87" s="659" t="s">
        <v>107</v>
      </c>
      <c r="K87" s="660"/>
      <c r="L87" s="660"/>
      <c r="M87" s="660"/>
      <c r="N87" s="660"/>
      <c r="O87" s="661"/>
      <c r="P87" s="132"/>
      <c r="Q87" s="58"/>
    </row>
    <row r="88" spans="2:17" s="65" customFormat="1" ht="6.6" hidden="1" customHeight="1" outlineLevel="2" thickBot="1">
      <c r="B88" s="58"/>
      <c r="C88" s="128"/>
      <c r="D88" s="69"/>
      <c r="E88" s="69"/>
      <c r="F88" s="124"/>
      <c r="G88" s="124"/>
      <c r="H88" s="124"/>
      <c r="I88" s="124"/>
      <c r="J88" s="123"/>
      <c r="K88" s="123"/>
      <c r="L88" s="123"/>
      <c r="M88" s="123"/>
      <c r="N88" s="123"/>
      <c r="O88" s="123"/>
      <c r="P88" s="129"/>
      <c r="Q88" s="58"/>
    </row>
    <row r="89" spans="2:17" s="65" customFormat="1" ht="14.4" hidden="1" outlineLevel="2" thickBot="1">
      <c r="B89" s="58"/>
      <c r="C89" s="153" t="s">
        <v>115</v>
      </c>
      <c r="D89" s="69"/>
      <c r="E89" s="69"/>
      <c r="F89" s="69"/>
      <c r="G89" s="69"/>
      <c r="H89" s="69"/>
      <c r="I89" s="69"/>
      <c r="J89" s="662"/>
      <c r="K89" s="663"/>
      <c r="L89" s="663"/>
      <c r="M89" s="663"/>
      <c r="N89" s="663"/>
      <c r="O89" s="664"/>
      <c r="P89" s="133"/>
      <c r="Q89" s="58"/>
    </row>
    <row r="90" spans="2:17" s="65" customFormat="1" ht="6.6" hidden="1" customHeight="1" outlineLevel="2" thickBot="1">
      <c r="B90" s="58"/>
      <c r="C90" s="128"/>
      <c r="D90" s="69"/>
      <c r="E90" s="69"/>
      <c r="F90" s="124"/>
      <c r="G90" s="124"/>
      <c r="H90" s="124"/>
      <c r="I90" s="124"/>
      <c r="J90" s="123"/>
      <c r="K90" s="123"/>
      <c r="L90" s="123"/>
      <c r="M90" s="123"/>
      <c r="N90" s="123"/>
      <c r="O90" s="123"/>
      <c r="P90" s="129"/>
      <c r="Q90" s="58"/>
    </row>
    <row r="91" spans="2:17" s="65" customFormat="1" ht="14.4" hidden="1" outlineLevel="2" thickBot="1">
      <c r="B91" s="58"/>
      <c r="C91" s="153" t="s">
        <v>116</v>
      </c>
      <c r="D91" s="69"/>
      <c r="E91" s="69"/>
      <c r="F91" s="69"/>
      <c r="G91" s="69"/>
      <c r="H91" s="69"/>
      <c r="I91" s="69"/>
      <c r="J91" s="662"/>
      <c r="K91" s="663"/>
      <c r="L91" s="663"/>
      <c r="M91" s="663"/>
      <c r="N91" s="663"/>
      <c r="O91" s="664"/>
      <c r="P91" s="133"/>
      <c r="Q91" s="58"/>
    </row>
    <row r="92" spans="2:17" s="65" customFormat="1" ht="6.6" hidden="1" customHeight="1" outlineLevel="2" thickBot="1">
      <c r="B92" s="58"/>
      <c r="C92" s="141"/>
      <c r="D92" s="142"/>
      <c r="E92" s="142"/>
      <c r="F92" s="142"/>
      <c r="G92" s="142"/>
      <c r="H92" s="142"/>
      <c r="I92" s="142"/>
      <c r="J92" s="143"/>
      <c r="K92" s="143"/>
      <c r="L92" s="143"/>
      <c r="M92" s="143"/>
      <c r="N92" s="143"/>
      <c r="O92" s="143"/>
      <c r="P92" s="144"/>
      <c r="Q92" s="58"/>
    </row>
    <row r="93" spans="2:17" s="65" customFormat="1" ht="13.2" hidden="1" outlineLevel="1" collapsed="1">
      <c r="B93" s="58"/>
      <c r="C93" s="58"/>
      <c r="D93" s="58"/>
      <c r="E93" s="58"/>
      <c r="F93" s="58"/>
      <c r="G93" s="58"/>
      <c r="H93" s="58"/>
      <c r="I93" s="58"/>
      <c r="J93" s="58"/>
      <c r="K93" s="58"/>
      <c r="L93" s="58"/>
      <c r="M93" s="58"/>
      <c r="N93" s="58"/>
      <c r="O93" s="58"/>
      <c r="P93" s="58"/>
      <c r="Q93" s="58"/>
    </row>
    <row r="94" spans="2:17" s="65" customFormat="1" ht="15" customHeight="1" collapsed="1">
      <c r="B94" s="58"/>
      <c r="C94" s="138" t="s">
        <v>120</v>
      </c>
      <c r="D94" s="58"/>
      <c r="E94" s="58"/>
      <c r="F94" s="58"/>
      <c r="G94" s="58"/>
      <c r="H94" s="58"/>
      <c r="I94" s="58"/>
      <c r="J94" s="58"/>
      <c r="K94" s="58"/>
      <c r="L94" s="58"/>
      <c r="M94" s="58"/>
      <c r="N94" s="58"/>
      <c r="O94" s="58"/>
      <c r="P94" s="58"/>
      <c r="Q94" s="58"/>
    </row>
    <row r="95" spans="2:17" s="65" customFormat="1" ht="13.2">
      <c r="B95" s="58"/>
      <c r="C95" s="138"/>
      <c r="D95" s="58"/>
      <c r="E95" s="58"/>
      <c r="F95" s="58"/>
      <c r="G95" s="58"/>
      <c r="H95" s="58"/>
      <c r="I95" s="58"/>
      <c r="J95" s="58"/>
      <c r="K95" s="58"/>
      <c r="L95" s="58"/>
      <c r="M95" s="58"/>
      <c r="N95" s="58"/>
      <c r="O95" s="58"/>
      <c r="P95" s="58"/>
      <c r="Q95" s="58"/>
    </row>
    <row r="96" spans="2:17">
      <c r="B96" s="52"/>
      <c r="C96" s="67" t="s">
        <v>121</v>
      </c>
      <c r="D96" s="54"/>
      <c r="E96" s="54"/>
      <c r="F96" s="54"/>
      <c r="G96" s="54"/>
      <c r="H96" s="54"/>
      <c r="I96" s="54"/>
      <c r="J96" s="54"/>
      <c r="K96" s="54"/>
      <c r="L96" s="54"/>
      <c r="M96" s="54"/>
      <c r="N96" s="54"/>
      <c r="O96" s="54"/>
      <c r="P96" s="54"/>
      <c r="Q96" s="52"/>
    </row>
    <row r="97" spans="2:17" ht="6.75" customHeight="1" thickBot="1">
      <c r="B97" s="52"/>
      <c r="C97" s="67"/>
      <c r="D97" s="54"/>
      <c r="E97" s="54"/>
      <c r="F97" s="54"/>
      <c r="G97" s="54"/>
      <c r="H97" s="54"/>
      <c r="I97" s="54"/>
      <c r="J97" s="54"/>
      <c r="K97" s="54"/>
      <c r="L97" s="54"/>
      <c r="M97" s="54"/>
      <c r="N97" s="54"/>
      <c r="O97" s="54"/>
      <c r="P97" s="54"/>
      <c r="Q97" s="52"/>
    </row>
    <row r="98" spans="2:17" ht="14.4" thickBot="1">
      <c r="B98" s="52"/>
      <c r="C98" s="53" t="s">
        <v>85</v>
      </c>
      <c r="D98" s="54"/>
      <c r="E98" s="54"/>
      <c r="F98" s="54"/>
      <c r="G98" s="54"/>
      <c r="H98" s="54"/>
      <c r="I98" s="54"/>
      <c r="J98" s="650" t="s">
        <v>122</v>
      </c>
      <c r="K98" s="651"/>
      <c r="L98" s="651"/>
      <c r="M98" s="651"/>
      <c r="N98" s="651"/>
      <c r="O98" s="652"/>
      <c r="P98" s="54"/>
      <c r="Q98" s="52"/>
    </row>
    <row r="99" spans="2:17" ht="7.05" customHeight="1" thickBot="1">
      <c r="B99" s="52"/>
      <c r="C99" s="53"/>
      <c r="D99" s="54"/>
      <c r="E99" s="66"/>
      <c r="F99" s="66"/>
      <c r="G99" s="66"/>
      <c r="H99" s="66"/>
      <c r="I99" s="54"/>
      <c r="J99" s="54"/>
      <c r="K99" s="54"/>
      <c r="L99" s="54"/>
      <c r="M99" s="54"/>
      <c r="N99" s="54"/>
      <c r="O99" s="66"/>
      <c r="P99" s="54"/>
      <c r="Q99" s="52"/>
    </row>
    <row r="100" spans="2:17" ht="14.4" thickBot="1">
      <c r="B100" s="52"/>
      <c r="C100" s="53" t="s">
        <v>123</v>
      </c>
      <c r="D100" s="54"/>
      <c r="E100" s="54"/>
      <c r="F100" s="54"/>
      <c r="G100" s="54"/>
      <c r="H100" s="66"/>
      <c r="I100" s="66"/>
      <c r="J100" s="667" t="s">
        <v>124</v>
      </c>
      <c r="K100" s="668"/>
      <c r="L100" s="668"/>
      <c r="M100" s="668"/>
      <c r="N100" s="668"/>
      <c r="O100" s="669"/>
      <c r="P100" s="54"/>
      <c r="Q100" s="52"/>
    </row>
    <row r="101" spans="2:17" ht="7.05" customHeight="1" thickBot="1">
      <c r="B101" s="52"/>
      <c r="C101" s="53"/>
      <c r="D101" s="54"/>
      <c r="E101" s="66"/>
      <c r="F101" s="66"/>
      <c r="G101" s="66"/>
      <c r="H101" s="66"/>
      <c r="I101" s="66"/>
      <c r="J101" s="66"/>
      <c r="K101" s="66"/>
      <c r="L101" s="66"/>
      <c r="M101" s="66"/>
      <c r="N101" s="66"/>
      <c r="O101" s="66"/>
      <c r="P101" s="54"/>
      <c r="Q101" s="52"/>
    </row>
    <row r="102" spans="2:17" ht="14.4" thickBot="1">
      <c r="B102" s="52"/>
      <c r="C102" s="53" t="s">
        <v>125</v>
      </c>
      <c r="D102" s="54"/>
      <c r="E102" s="54"/>
      <c r="F102" s="54"/>
      <c r="G102" s="54"/>
      <c r="H102" s="66"/>
      <c r="I102" s="66"/>
      <c r="J102" s="667">
        <v>1111</v>
      </c>
      <c r="K102" s="668"/>
      <c r="L102" s="668"/>
      <c r="M102" s="668"/>
      <c r="N102" s="668"/>
      <c r="O102" s="669"/>
      <c r="P102" s="54"/>
      <c r="Q102" s="52"/>
    </row>
    <row r="103" spans="2:17" ht="7.05" customHeight="1" thickBot="1">
      <c r="B103" s="52"/>
      <c r="C103" s="53"/>
      <c r="D103" s="54"/>
      <c r="E103" s="66"/>
      <c r="F103" s="66"/>
      <c r="G103" s="66"/>
      <c r="H103" s="66"/>
      <c r="I103" s="66"/>
      <c r="J103" s="66"/>
      <c r="K103" s="66"/>
      <c r="L103" s="66"/>
      <c r="M103" s="66"/>
      <c r="N103" s="66"/>
      <c r="O103" s="66"/>
      <c r="P103" s="54"/>
      <c r="Q103" s="52"/>
    </row>
    <row r="104" spans="2:17" ht="14.4" thickBot="1">
      <c r="B104" s="52"/>
      <c r="C104" s="53" t="s">
        <v>126</v>
      </c>
      <c r="D104" s="54"/>
      <c r="E104" s="66"/>
      <c r="F104" s="66"/>
      <c r="G104" s="66"/>
      <c r="H104" s="66"/>
      <c r="I104" s="66"/>
      <c r="J104" s="650" t="s">
        <v>127</v>
      </c>
      <c r="K104" s="651"/>
      <c r="L104" s="651"/>
      <c r="M104" s="651"/>
      <c r="N104" s="651"/>
      <c r="O104" s="652"/>
      <c r="P104" s="54"/>
      <c r="Q104" s="52"/>
    </row>
    <row r="105" spans="2:17" ht="7.05" customHeight="1" thickBot="1">
      <c r="B105" s="52"/>
      <c r="C105" s="53"/>
      <c r="D105" s="54"/>
      <c r="E105" s="54"/>
      <c r="F105" s="54"/>
      <c r="G105" s="54"/>
      <c r="H105" s="54"/>
      <c r="I105" s="54"/>
      <c r="J105" s="54"/>
      <c r="K105" s="54"/>
      <c r="L105" s="54"/>
      <c r="M105" s="54"/>
      <c r="N105" s="54"/>
      <c r="O105" s="54"/>
      <c r="P105" s="54"/>
      <c r="Q105" s="52"/>
    </row>
    <row r="106" spans="2:17" ht="14.4" thickBot="1">
      <c r="B106" s="52"/>
      <c r="C106" s="53" t="s">
        <v>96</v>
      </c>
      <c r="D106" s="54"/>
      <c r="E106" s="54"/>
      <c r="F106" s="54"/>
      <c r="G106" s="54"/>
      <c r="H106" s="54"/>
      <c r="I106" s="54"/>
      <c r="J106" s="647" t="s">
        <v>97</v>
      </c>
      <c r="K106" s="648"/>
      <c r="L106" s="648"/>
      <c r="M106" s="648"/>
      <c r="N106" s="648"/>
      <c r="O106" s="649"/>
      <c r="P106" s="54"/>
      <c r="Q106" s="52"/>
    </row>
    <row r="107" spans="2:17" ht="7.05" customHeight="1" thickBot="1">
      <c r="B107" s="52"/>
      <c r="C107" s="53"/>
      <c r="D107" s="54"/>
      <c r="E107" s="54"/>
      <c r="F107" s="54"/>
      <c r="G107" s="54"/>
      <c r="H107" s="54"/>
      <c r="I107" s="54"/>
      <c r="J107" s="54"/>
      <c r="K107" s="54"/>
      <c r="L107" s="54"/>
      <c r="M107" s="54"/>
      <c r="N107" s="54"/>
      <c r="O107" s="54"/>
      <c r="P107" s="54"/>
      <c r="Q107" s="52"/>
    </row>
    <row r="108" spans="2:17" ht="14.4" thickBot="1">
      <c r="B108" s="52"/>
      <c r="C108" s="53" t="s">
        <v>128</v>
      </c>
      <c r="D108" s="54"/>
      <c r="E108" s="55"/>
      <c r="F108" s="55"/>
      <c r="G108" s="55"/>
      <c r="H108" s="55"/>
      <c r="I108" s="55"/>
      <c r="J108" s="653"/>
      <c r="K108" s="654"/>
      <c r="L108" s="654"/>
      <c r="M108" s="654"/>
      <c r="N108" s="654"/>
      <c r="O108" s="655"/>
      <c r="P108" s="54"/>
      <c r="Q108" s="52"/>
    </row>
    <row r="109" spans="2:17" ht="7.05" customHeight="1" thickBot="1">
      <c r="B109" s="52"/>
      <c r="C109" s="53"/>
      <c r="D109" s="54"/>
      <c r="E109" s="54"/>
      <c r="F109" s="54"/>
      <c r="G109" s="54"/>
      <c r="H109" s="54"/>
      <c r="I109" s="54"/>
      <c r="J109" s="54"/>
      <c r="K109" s="54"/>
      <c r="L109" s="54"/>
      <c r="M109" s="54"/>
      <c r="N109" s="54"/>
      <c r="O109" s="54"/>
      <c r="P109" s="54"/>
      <c r="Q109" s="52"/>
    </row>
    <row r="110" spans="2:17" ht="14.4" thickBot="1">
      <c r="B110" s="52"/>
      <c r="C110" s="53" t="s">
        <v>99</v>
      </c>
      <c r="D110" s="54"/>
      <c r="E110" s="54"/>
      <c r="F110" s="54"/>
      <c r="G110" s="54"/>
      <c r="H110" s="54"/>
      <c r="I110" s="54"/>
      <c r="J110" s="650" t="s">
        <v>129</v>
      </c>
      <c r="K110" s="651"/>
      <c r="L110" s="651"/>
      <c r="M110" s="651"/>
      <c r="N110" s="651"/>
      <c r="O110" s="652"/>
      <c r="P110" s="54"/>
      <c r="Q110" s="52"/>
    </row>
    <row r="111" spans="2:17" ht="6.75" customHeight="1">
      <c r="B111" s="52"/>
      <c r="C111" s="53"/>
      <c r="D111" s="54"/>
      <c r="E111" s="66"/>
      <c r="F111" s="66"/>
      <c r="G111" s="66"/>
      <c r="H111" s="66"/>
      <c r="I111" s="66"/>
      <c r="J111" s="66"/>
      <c r="K111" s="66"/>
      <c r="L111" s="66"/>
      <c r="M111" s="66"/>
      <c r="N111" s="66"/>
      <c r="O111" s="66"/>
      <c r="P111" s="66"/>
      <c r="Q111" s="52"/>
    </row>
    <row r="112" spans="2:17">
      <c r="C112" s="68" t="s">
        <v>130</v>
      </c>
      <c r="D112" s="69"/>
      <c r="E112" s="69"/>
      <c r="F112" s="69"/>
      <c r="G112" s="69"/>
      <c r="H112" s="69"/>
      <c r="I112" s="69"/>
      <c r="J112" s="69"/>
      <c r="K112" s="69"/>
      <c r="L112" s="69"/>
      <c r="M112" s="69"/>
      <c r="N112" s="69"/>
      <c r="O112" s="69"/>
      <c r="P112" s="69"/>
    </row>
    <row r="113" spans="2:20" ht="15" customHeight="1">
      <c r="B113" s="62"/>
      <c r="C113" s="110" t="s">
        <v>131</v>
      </c>
      <c r="D113" s="111"/>
      <c r="E113" s="111"/>
      <c r="F113" s="111"/>
      <c r="G113" s="111"/>
      <c r="H113" s="111"/>
      <c r="I113" s="111"/>
      <c r="J113" s="111"/>
      <c r="K113" s="111"/>
      <c r="L113" s="111"/>
      <c r="M113" s="111"/>
      <c r="N113" s="111"/>
      <c r="O113" s="111"/>
      <c r="P113" s="111"/>
      <c r="Q113" s="111"/>
    </row>
    <row r="114" spans="2:20" ht="6.75" customHeight="1">
      <c r="B114" s="52"/>
      <c r="C114" s="162"/>
      <c r="D114" s="95"/>
      <c r="E114" s="95"/>
      <c r="F114" s="95"/>
      <c r="G114" s="95"/>
      <c r="H114" s="95"/>
      <c r="I114" s="95"/>
      <c r="J114" s="95"/>
      <c r="K114" s="95"/>
      <c r="L114" s="95"/>
      <c r="M114" s="95"/>
      <c r="N114" s="95"/>
      <c r="O114" s="95"/>
      <c r="P114" s="95"/>
      <c r="Q114" s="95"/>
      <c r="S114" s="73"/>
    </row>
    <row r="115" spans="2:20" ht="27" customHeight="1" thickBot="1">
      <c r="B115" s="52"/>
      <c r="C115" s="534" t="s">
        <v>132</v>
      </c>
      <c r="D115" s="534"/>
      <c r="E115" s="534"/>
      <c r="F115" s="534"/>
      <c r="G115" s="534"/>
      <c r="H115" s="534"/>
      <c r="I115" s="534"/>
      <c r="J115" s="534"/>
      <c r="K115" s="534"/>
      <c r="L115" s="534"/>
      <c r="M115" s="534"/>
      <c r="N115" s="534"/>
      <c r="O115" s="534"/>
      <c r="P115" s="121"/>
      <c r="Q115" s="95"/>
      <c r="R115" s="73"/>
      <c r="S115" s="73"/>
      <c r="T115" s="73"/>
    </row>
    <row r="116" spans="2:20" ht="14.1" customHeight="1" thickBot="1">
      <c r="B116" s="52"/>
      <c r="C116" s="670" t="s">
        <v>122</v>
      </c>
      <c r="D116" s="671"/>
      <c r="E116" s="671"/>
      <c r="F116" s="671"/>
      <c r="G116" s="671"/>
      <c r="H116" s="671"/>
      <c r="I116" s="671"/>
      <c r="J116" s="671"/>
      <c r="K116" s="671"/>
      <c r="L116" s="671"/>
      <c r="M116" s="672"/>
      <c r="N116" s="56" t="s">
        <v>50</v>
      </c>
      <c r="O116" s="162"/>
      <c r="P116" s="162"/>
      <c r="Q116" s="95"/>
      <c r="R116" s="156"/>
      <c r="S116" s="73"/>
      <c r="T116" s="73"/>
    </row>
    <row r="117" spans="2:20" ht="7.05" customHeight="1">
      <c r="B117" s="52"/>
      <c r="C117" s="162"/>
      <c r="D117" s="162"/>
      <c r="E117" s="162"/>
      <c r="F117" s="162"/>
      <c r="G117" s="162"/>
      <c r="H117" s="162"/>
      <c r="I117" s="162"/>
      <c r="J117" s="162"/>
      <c r="K117" s="162"/>
      <c r="L117" s="162"/>
      <c r="M117" s="162"/>
      <c r="N117" s="162"/>
      <c r="O117" s="162"/>
      <c r="P117" s="162"/>
      <c r="Q117" s="162"/>
      <c r="R117" s="73"/>
      <c r="S117" s="73"/>
      <c r="T117" s="73"/>
    </row>
    <row r="118" spans="2:20" ht="14.55" customHeight="1">
      <c r="B118" s="52"/>
      <c r="C118" s="113" t="s">
        <v>133</v>
      </c>
      <c r="D118" s="113"/>
      <c r="E118" s="113"/>
      <c r="F118" s="113"/>
      <c r="G118" s="113"/>
      <c r="H118" s="113"/>
      <c r="I118" s="113"/>
      <c r="J118" s="113"/>
      <c r="K118" s="113"/>
      <c r="L118" s="113"/>
      <c r="M118" s="113"/>
      <c r="N118" s="113"/>
      <c r="O118" s="113"/>
      <c r="P118" s="113"/>
      <c r="Q118" s="113"/>
      <c r="R118" s="156"/>
      <c r="S118" s="73"/>
      <c r="T118" s="73"/>
    </row>
    <row r="119" spans="2:20" ht="7.05" customHeight="1">
      <c r="B119" s="52"/>
      <c r="C119" s="162"/>
      <c r="D119" s="95"/>
      <c r="E119" s="95"/>
      <c r="F119" s="95"/>
      <c r="G119" s="95"/>
      <c r="H119" s="95"/>
      <c r="I119" s="95"/>
      <c r="J119" s="95"/>
      <c r="K119" s="95"/>
      <c r="L119" s="95"/>
      <c r="M119" s="95"/>
      <c r="N119" s="95"/>
      <c r="O119" s="95"/>
      <c r="P119" s="95"/>
      <c r="Q119" s="95"/>
      <c r="R119" s="156"/>
      <c r="S119" s="73"/>
      <c r="T119" s="73"/>
    </row>
    <row r="120" spans="2:20" ht="40.5" customHeight="1">
      <c r="B120" s="52"/>
      <c r="C120" s="532" t="s">
        <v>134</v>
      </c>
      <c r="D120" s="532"/>
      <c r="E120" s="532"/>
      <c r="F120" s="532"/>
      <c r="G120" s="532"/>
      <c r="H120" s="532"/>
      <c r="I120" s="532"/>
      <c r="J120" s="532"/>
      <c r="K120" s="532"/>
      <c r="L120" s="532"/>
      <c r="M120" s="532"/>
      <c r="N120" s="532"/>
      <c r="O120" s="532"/>
      <c r="P120" s="121"/>
      <c r="Q120" s="114"/>
      <c r="R120" s="115"/>
      <c r="S120" s="73"/>
      <c r="T120" s="73"/>
    </row>
    <row r="121" spans="2:20" ht="7.05" customHeight="1">
      <c r="B121" s="52"/>
      <c r="C121" s="162"/>
      <c r="D121" s="95"/>
      <c r="E121" s="95"/>
      <c r="F121" s="95"/>
      <c r="G121" s="95"/>
      <c r="H121" s="95"/>
      <c r="I121" s="95"/>
      <c r="J121" s="95"/>
      <c r="K121" s="95"/>
      <c r="L121" s="95"/>
      <c r="M121" s="95"/>
      <c r="N121" s="95"/>
      <c r="O121" s="95"/>
      <c r="P121" s="95"/>
      <c r="Q121" s="95"/>
      <c r="R121" s="156"/>
      <c r="S121" s="73"/>
      <c r="T121" s="73"/>
    </row>
    <row r="122" spans="2:20" ht="14.55" customHeight="1">
      <c r="B122" s="52"/>
      <c r="C122" s="113" t="s">
        <v>135</v>
      </c>
      <c r="D122" s="95"/>
      <c r="E122" s="95"/>
      <c r="F122" s="95"/>
      <c r="G122" s="95"/>
      <c r="H122" s="95"/>
      <c r="I122" s="95"/>
      <c r="J122" s="95"/>
      <c r="K122" s="95"/>
      <c r="L122" s="95"/>
      <c r="M122" s="95"/>
      <c r="N122" s="95"/>
      <c r="O122" s="95"/>
      <c r="P122" s="95"/>
      <c r="Q122" s="95"/>
      <c r="R122" s="116"/>
      <c r="S122" s="73"/>
      <c r="T122" s="73"/>
    </row>
    <row r="123" spans="2:20" ht="7.05" customHeight="1">
      <c r="B123" s="52"/>
      <c r="C123" s="161"/>
      <c r="D123" s="95"/>
      <c r="E123" s="95"/>
      <c r="F123" s="95"/>
      <c r="G123" s="95"/>
      <c r="H123" s="95"/>
      <c r="I123" s="95"/>
      <c r="J123" s="95"/>
      <c r="K123" s="95"/>
      <c r="L123" s="95"/>
      <c r="M123" s="95"/>
      <c r="N123" s="95"/>
      <c r="O123" s="95"/>
      <c r="P123" s="95"/>
      <c r="Q123" s="95"/>
      <c r="R123" s="117"/>
      <c r="S123" s="73"/>
      <c r="T123" s="73"/>
    </row>
    <row r="124" spans="2:20" ht="26.55" customHeight="1">
      <c r="B124" s="52"/>
      <c r="C124" s="673" t="s">
        <v>136</v>
      </c>
      <c r="D124" s="673"/>
      <c r="E124" s="673"/>
      <c r="F124" s="673"/>
      <c r="G124" s="673"/>
      <c r="H124" s="673"/>
      <c r="I124" s="673"/>
      <c r="J124" s="673"/>
      <c r="K124" s="673"/>
      <c r="L124" s="673"/>
      <c r="M124" s="673"/>
      <c r="N124" s="673"/>
      <c r="O124" s="673"/>
      <c r="P124" s="158"/>
      <c r="Q124" s="102"/>
      <c r="R124" s="118"/>
      <c r="S124" s="73"/>
      <c r="T124" s="73"/>
    </row>
    <row r="125" spans="2:20" ht="7.05" customHeight="1">
      <c r="B125" s="52"/>
      <c r="C125" s="162"/>
      <c r="D125" s="162"/>
      <c r="E125" s="162"/>
      <c r="F125" s="162"/>
      <c r="G125" s="162"/>
      <c r="H125" s="162"/>
      <c r="I125" s="162"/>
      <c r="J125" s="162"/>
      <c r="K125" s="162"/>
      <c r="L125" s="162"/>
      <c r="M125" s="162"/>
      <c r="N125" s="162"/>
      <c r="O125" s="162"/>
      <c r="P125" s="162"/>
      <c r="Q125" s="162"/>
      <c r="R125" s="119"/>
      <c r="S125" s="73"/>
      <c r="T125" s="73"/>
    </row>
    <row r="126" spans="2:20" ht="14.55" customHeight="1">
      <c r="B126" s="52"/>
      <c r="C126" s="665" t="s">
        <v>137</v>
      </c>
      <c r="D126" s="665"/>
      <c r="E126" s="665"/>
      <c r="F126" s="665"/>
      <c r="G126" s="159"/>
      <c r="H126" s="666" t="s">
        <v>138</v>
      </c>
      <c r="I126" s="666"/>
      <c r="J126" s="666"/>
      <c r="K126" s="666"/>
      <c r="L126" s="162"/>
      <c r="M126" s="159"/>
      <c r="N126" s="159" t="s">
        <v>139</v>
      </c>
      <c r="O126" s="159"/>
      <c r="P126" s="159"/>
      <c r="Q126" s="159"/>
      <c r="R126" s="119"/>
      <c r="S126" s="73"/>
    </row>
    <row r="127" spans="2:20" ht="7.05" customHeight="1" thickBot="1">
      <c r="B127" s="52"/>
      <c r="C127" s="159"/>
      <c r="D127" s="159"/>
      <c r="E127" s="159"/>
      <c r="F127" s="159"/>
      <c r="G127" s="159"/>
      <c r="H127" s="159"/>
      <c r="I127" s="159"/>
      <c r="J127" s="159"/>
      <c r="K127" s="159"/>
      <c r="L127" s="159"/>
      <c r="M127" s="159"/>
      <c r="N127" s="159"/>
      <c r="O127" s="159"/>
      <c r="P127" s="159"/>
      <c r="Q127" s="159"/>
      <c r="R127" s="119"/>
      <c r="S127" s="73"/>
    </row>
    <row r="128" spans="2:20" ht="14.4" thickBot="1">
      <c r="B128" s="52"/>
      <c r="C128" s="674"/>
      <c r="D128" s="675"/>
      <c r="E128" s="675"/>
      <c r="F128" s="676"/>
      <c r="G128" s="159"/>
      <c r="H128" s="674"/>
      <c r="I128" s="675"/>
      <c r="J128" s="675"/>
      <c r="K128" s="676"/>
      <c r="L128" s="159"/>
      <c r="M128" s="677"/>
      <c r="N128" s="678"/>
      <c r="O128" s="679"/>
      <c r="P128" s="159"/>
      <c r="Q128" s="159"/>
      <c r="R128" s="119"/>
      <c r="S128" s="73"/>
    </row>
    <row r="129" spans="2:19" ht="7.05" customHeight="1" thickBot="1">
      <c r="B129" s="52"/>
      <c r="C129" s="112"/>
      <c r="D129" s="112"/>
      <c r="E129" s="112"/>
      <c r="F129" s="112"/>
      <c r="G129" s="159"/>
      <c r="H129" s="159"/>
      <c r="I129" s="120"/>
      <c r="J129" s="120"/>
      <c r="K129" s="120"/>
      <c r="L129" s="159"/>
      <c r="M129" s="120"/>
      <c r="N129" s="159"/>
      <c r="O129" s="120"/>
      <c r="P129" s="159"/>
      <c r="Q129" s="159"/>
      <c r="R129" s="119"/>
      <c r="S129" s="73"/>
    </row>
    <row r="130" spans="2:19" ht="14.4" thickBot="1">
      <c r="B130" s="52"/>
      <c r="C130" s="674"/>
      <c r="D130" s="675"/>
      <c r="E130" s="675"/>
      <c r="F130" s="676"/>
      <c r="G130" s="159"/>
      <c r="H130" s="674"/>
      <c r="I130" s="675"/>
      <c r="J130" s="675"/>
      <c r="K130" s="676"/>
      <c r="L130" s="159"/>
      <c r="M130" s="677"/>
      <c r="N130" s="678"/>
      <c r="O130" s="679"/>
      <c r="P130" s="159"/>
      <c r="Q130" s="159"/>
      <c r="R130" s="119"/>
      <c r="S130" s="73"/>
    </row>
    <row r="131" spans="2:19" ht="7.05" customHeight="1" thickBot="1">
      <c r="B131" s="52"/>
      <c r="C131" s="112"/>
      <c r="D131" s="112"/>
      <c r="E131" s="112"/>
      <c r="F131" s="112"/>
      <c r="G131" s="159"/>
      <c r="H131" s="159"/>
      <c r="I131" s="120"/>
      <c r="J131" s="120"/>
      <c r="K131" s="120"/>
      <c r="L131" s="159"/>
      <c r="M131" s="120"/>
      <c r="N131" s="159"/>
      <c r="O131" s="120"/>
      <c r="P131" s="159"/>
      <c r="Q131" s="159"/>
      <c r="R131" s="119"/>
      <c r="S131" s="73"/>
    </row>
    <row r="132" spans="2:19" ht="14.4" thickBot="1">
      <c r="B132" s="52"/>
      <c r="C132" s="674"/>
      <c r="D132" s="675"/>
      <c r="E132" s="675"/>
      <c r="F132" s="676"/>
      <c r="G132" s="159"/>
      <c r="H132" s="674"/>
      <c r="I132" s="675"/>
      <c r="J132" s="675"/>
      <c r="K132" s="676"/>
      <c r="L132" s="159"/>
      <c r="M132" s="677"/>
      <c r="N132" s="678"/>
      <c r="O132" s="679"/>
      <c r="P132" s="159"/>
      <c r="Q132" s="159"/>
      <c r="R132" s="119"/>
      <c r="S132" s="73"/>
    </row>
    <row r="133" spans="2:19" ht="7.05" customHeight="1">
      <c r="B133" s="52"/>
      <c r="C133" s="162"/>
      <c r="D133" s="95"/>
      <c r="E133" s="95"/>
      <c r="F133" s="95"/>
      <c r="G133" s="95"/>
      <c r="H133" s="95"/>
      <c r="I133" s="95"/>
      <c r="J133" s="95"/>
      <c r="K133" s="95"/>
      <c r="L133" s="159"/>
      <c r="M133" s="95"/>
      <c r="N133" s="95"/>
      <c r="O133" s="95"/>
      <c r="P133" s="159"/>
      <c r="Q133" s="95"/>
      <c r="R133" s="119"/>
      <c r="S133" s="73"/>
    </row>
    <row r="134" spans="2:19" ht="28.05" customHeight="1">
      <c r="B134" s="52"/>
      <c r="C134" s="532" t="s">
        <v>140</v>
      </c>
      <c r="D134" s="532"/>
      <c r="E134" s="532"/>
      <c r="F134" s="532"/>
      <c r="G134" s="532"/>
      <c r="H134" s="532"/>
      <c r="I134" s="532"/>
      <c r="J134" s="532"/>
      <c r="K134" s="532"/>
      <c r="L134" s="532"/>
      <c r="M134" s="532"/>
      <c r="N134" s="532"/>
      <c r="O134" s="532"/>
      <c r="P134" s="121"/>
      <c r="Q134" s="102"/>
      <c r="R134" s="119"/>
      <c r="S134" s="73"/>
    </row>
    <row r="135" spans="2:19" ht="7.05" customHeight="1">
      <c r="B135" s="52"/>
      <c r="C135" s="121"/>
      <c r="D135" s="121"/>
      <c r="E135" s="121"/>
      <c r="F135" s="121"/>
      <c r="G135" s="121"/>
      <c r="H135" s="121"/>
      <c r="I135" s="121"/>
      <c r="J135" s="121"/>
      <c r="K135" s="121"/>
      <c r="L135" s="121"/>
      <c r="M135" s="121"/>
      <c r="N135" s="121"/>
      <c r="O135" s="121"/>
      <c r="P135" s="121"/>
      <c r="Q135" s="121"/>
      <c r="R135" s="119"/>
      <c r="S135" s="73"/>
    </row>
    <row r="136" spans="2:19" ht="24.6" customHeight="1">
      <c r="B136" s="96"/>
      <c r="C136" s="532" t="s">
        <v>141</v>
      </c>
      <c r="D136" s="532"/>
      <c r="E136" s="532"/>
      <c r="F136" s="532"/>
      <c r="G136" s="532"/>
      <c r="H136" s="532"/>
      <c r="I136" s="532"/>
      <c r="J136" s="532"/>
      <c r="K136" s="532"/>
      <c r="L136" s="532"/>
      <c r="M136" s="532"/>
      <c r="N136" s="532"/>
      <c r="O136" s="532"/>
      <c r="P136" s="121"/>
      <c r="Q136" s="98"/>
      <c r="R136" s="119"/>
      <c r="S136" s="73"/>
    </row>
    <row r="137" spans="2:19" ht="6.6" customHeight="1">
      <c r="B137" s="52"/>
      <c r="C137" s="53"/>
      <c r="D137" s="54"/>
      <c r="E137" s="54"/>
      <c r="F137" s="54"/>
      <c r="G137" s="54"/>
      <c r="H137" s="54"/>
      <c r="I137" s="54"/>
      <c r="J137" s="54"/>
      <c r="K137" s="54"/>
      <c r="L137" s="54"/>
      <c r="M137" s="54"/>
      <c r="N137" s="54"/>
      <c r="O137" s="54"/>
      <c r="P137" s="54"/>
      <c r="Q137" s="54"/>
      <c r="R137" s="119"/>
      <c r="S137" s="73"/>
    </row>
    <row r="138" spans="2:19" ht="6.6" customHeight="1">
      <c r="B138" s="73"/>
      <c r="C138" s="97"/>
      <c r="D138" s="87"/>
      <c r="E138" s="87"/>
      <c r="F138" s="87"/>
      <c r="G138" s="87"/>
      <c r="H138" s="87"/>
      <c r="I138" s="87"/>
      <c r="J138" s="87"/>
      <c r="K138" s="87"/>
      <c r="L138" s="87"/>
      <c r="M138" s="87"/>
      <c r="N138" s="87"/>
      <c r="O138" s="87"/>
      <c r="P138" s="87"/>
      <c r="Q138" s="87"/>
      <c r="R138" s="119"/>
      <c r="S138" s="73"/>
    </row>
    <row r="139" spans="2:19" ht="6.6" customHeight="1" thickBot="1">
      <c r="B139" s="52"/>
      <c r="C139" s="53"/>
      <c r="D139" s="54"/>
      <c r="E139" s="54"/>
      <c r="F139" s="54"/>
      <c r="G139" s="54"/>
      <c r="H139" s="54"/>
      <c r="I139" s="54"/>
      <c r="J139" s="54"/>
      <c r="K139" s="54"/>
      <c r="L139" s="54"/>
      <c r="M139" s="54"/>
      <c r="N139" s="54"/>
      <c r="O139" s="54"/>
      <c r="P139" s="54"/>
      <c r="Q139" s="54"/>
      <c r="R139" s="119"/>
      <c r="S139" s="73"/>
    </row>
    <row r="140" spans="2:19" ht="14.55" customHeight="1" thickBot="1">
      <c r="B140" s="52"/>
      <c r="C140" s="532" t="s">
        <v>142</v>
      </c>
      <c r="D140" s="532"/>
      <c r="E140" s="532"/>
      <c r="F140" s="532"/>
      <c r="G140" s="121"/>
      <c r="H140" s="681" t="s">
        <v>107</v>
      </c>
      <c r="I140" s="682"/>
      <c r="J140" s="682"/>
      <c r="K140" s="683"/>
      <c r="L140" s="98"/>
      <c r="M140" s="98"/>
      <c r="N140" s="98"/>
      <c r="O140" s="98"/>
      <c r="P140" s="98"/>
      <c r="Q140" s="98"/>
      <c r="R140" s="119"/>
      <c r="S140" s="73"/>
    </row>
    <row r="141" spans="2:19" ht="6.6" customHeight="1">
      <c r="B141" s="52"/>
      <c r="C141" s="53"/>
      <c r="D141" s="54"/>
      <c r="E141" s="54"/>
      <c r="F141" s="54"/>
      <c r="G141" s="54"/>
      <c r="H141" s="54"/>
      <c r="I141" s="54"/>
      <c r="J141" s="54"/>
      <c r="K141" s="54"/>
      <c r="L141" s="54"/>
      <c r="M141" s="54"/>
      <c r="N141" s="54"/>
      <c r="O141" s="54"/>
      <c r="P141" s="54"/>
      <c r="Q141" s="54"/>
      <c r="R141" s="119"/>
      <c r="S141" s="73"/>
    </row>
    <row r="142" spans="2:19" ht="6.6" customHeight="1">
      <c r="S142" s="73"/>
    </row>
    <row r="143" spans="2:19" ht="14.55" customHeight="1">
      <c r="B143" s="52"/>
      <c r="C143" s="140" t="s">
        <v>143</v>
      </c>
      <c r="D143" s="140"/>
      <c r="E143" s="140"/>
      <c r="F143" s="140"/>
      <c r="G143" s="140"/>
      <c r="H143" s="140"/>
      <c r="I143" s="140"/>
      <c r="J143" s="140"/>
      <c r="K143" s="140"/>
      <c r="L143" s="140"/>
      <c r="M143" s="140"/>
      <c r="N143" s="140"/>
      <c r="O143" s="140"/>
      <c r="P143" s="140"/>
      <c r="Q143" s="140"/>
    </row>
    <row r="144" spans="2:19" ht="7.05" customHeight="1">
      <c r="B144" s="52"/>
      <c r="C144" s="121"/>
      <c r="D144" s="121"/>
      <c r="E144" s="121"/>
      <c r="F144" s="121"/>
      <c r="G144" s="121"/>
      <c r="H144" s="121"/>
      <c r="I144" s="121"/>
      <c r="J144" s="121"/>
      <c r="K144" s="121"/>
      <c r="L144" s="121"/>
      <c r="M144" s="121"/>
      <c r="N144" s="121"/>
      <c r="O144" s="121"/>
      <c r="P144" s="121"/>
      <c r="Q144" s="121"/>
    </row>
    <row r="145" spans="2:18" ht="14.55" customHeight="1">
      <c r="B145" s="52"/>
      <c r="C145" s="163" t="s">
        <v>144</v>
      </c>
      <c r="D145" s="163"/>
      <c r="E145" s="163"/>
      <c r="F145" s="163"/>
      <c r="G145" s="163"/>
      <c r="H145" s="163"/>
      <c r="I145" s="163"/>
      <c r="J145" s="163"/>
      <c r="K145" s="163"/>
      <c r="L145" s="163"/>
      <c r="M145" s="163"/>
      <c r="N145" s="163"/>
      <c r="O145" s="163"/>
      <c r="P145" s="163"/>
      <c r="Q145" s="163"/>
    </row>
    <row r="146" spans="2:18" ht="7.5" customHeight="1">
      <c r="B146" s="52"/>
      <c r="C146" s="103"/>
      <c r="D146" s="103"/>
      <c r="E146" s="103"/>
      <c r="F146" s="103"/>
      <c r="G146" s="103"/>
      <c r="H146" s="103"/>
      <c r="I146" s="103"/>
      <c r="J146" s="103"/>
      <c r="K146" s="103"/>
      <c r="L146" s="103"/>
      <c r="M146" s="103"/>
      <c r="N146" s="103"/>
      <c r="O146" s="103"/>
      <c r="P146" s="103"/>
      <c r="Q146" s="103"/>
    </row>
    <row r="147" spans="2:18" ht="14.1" customHeight="1">
      <c r="B147" s="52"/>
      <c r="C147" s="163" t="s">
        <v>145</v>
      </c>
      <c r="D147" s="163"/>
      <c r="E147" s="163"/>
      <c r="F147" s="163"/>
      <c r="G147" s="163"/>
      <c r="H147" s="163"/>
      <c r="I147" s="163"/>
      <c r="J147" s="163"/>
      <c r="K147" s="163"/>
      <c r="L147" s="163"/>
      <c r="M147" s="163"/>
      <c r="N147" s="163"/>
      <c r="O147" s="163"/>
      <c r="P147" s="163"/>
      <c r="Q147" s="163"/>
    </row>
    <row r="148" spans="2:18" ht="7.5" customHeight="1">
      <c r="B148" s="52"/>
      <c r="C148" s="103"/>
      <c r="D148" s="103"/>
      <c r="E148" s="103"/>
      <c r="F148" s="103"/>
      <c r="G148" s="103"/>
      <c r="H148" s="103"/>
      <c r="I148" s="103"/>
      <c r="J148" s="103"/>
      <c r="K148" s="103"/>
      <c r="L148" s="103"/>
      <c r="M148" s="103"/>
      <c r="N148" s="103"/>
      <c r="O148" s="103"/>
      <c r="P148" s="103"/>
      <c r="Q148" s="103"/>
    </row>
    <row r="149" spans="2:18" s="73" customFormat="1" ht="6.6" customHeight="1">
      <c r="C149" s="97"/>
      <c r="D149" s="87"/>
      <c r="E149" s="87"/>
      <c r="F149" s="87"/>
      <c r="G149" s="87"/>
      <c r="H149" s="87"/>
      <c r="I149" s="87"/>
      <c r="J149" s="87"/>
      <c r="K149" s="87"/>
      <c r="L149" s="87"/>
      <c r="M149" s="87"/>
      <c r="N149" s="87"/>
      <c r="O149" s="87"/>
      <c r="P149" s="87"/>
      <c r="Q149" s="87"/>
      <c r="R149" s="119"/>
    </row>
    <row r="150" spans="2:18" s="73" customFormat="1" ht="6.6" customHeight="1">
      <c r="B150" s="54"/>
      <c r="C150" s="54"/>
      <c r="D150" s="54"/>
      <c r="E150" s="54"/>
      <c r="F150" s="54"/>
      <c r="G150" s="54"/>
      <c r="H150" s="54"/>
      <c r="I150" s="54"/>
      <c r="J150" s="87"/>
      <c r="K150" s="87"/>
      <c r="L150" s="87"/>
      <c r="M150" s="87"/>
      <c r="N150" s="87"/>
      <c r="O150" s="87"/>
      <c r="P150" s="87"/>
      <c r="Q150" s="87"/>
      <c r="R150" s="87"/>
    </row>
    <row r="151" spans="2:18" s="73" customFormat="1" ht="14.1" customHeight="1">
      <c r="B151" s="52"/>
      <c r="C151" s="532" t="s">
        <v>146</v>
      </c>
      <c r="D151" s="532"/>
      <c r="E151" s="532"/>
      <c r="F151" s="532"/>
      <c r="G151" s="121"/>
      <c r="H151" s="121" t="e">
        <f>COUNTBLANK(J11)+COUNTBLANK(J13)+COUNTBLANK(#REF!)+COUNTBLANK(#REF!)+COUNTBLANK(J45)+COUNTBLANK(J47)+COUNTBLANK(J15)+COUNTBLANK(J17)+COUNTBLANK(J19)+COUNTBLANK(J25)+COUNTBLANK(J29)+COUNTBLANK(J33)+COUNTBLANK(J37)+COUNTBLANK(J39)+COUNTBLANK(J43)+COUNTBLANK(#REF!)+COUNTBLANK(J98)+COUNTBLANK(J100)+COUNTBLANK(J102)+COUNTBLANK(J104)+COUNTBLANK(J106)+COUNTBLANK(J110)+COUNTBLANK(C116)+COUNTBLANK(H140)</f>
        <v>#REF!</v>
      </c>
      <c r="I151" s="54"/>
      <c r="K151" s="99"/>
      <c r="L151" s="99"/>
      <c r="M151" s="99"/>
      <c r="N151" s="99"/>
      <c r="O151" s="99"/>
      <c r="P151" s="156"/>
      <c r="Q151" s="99"/>
      <c r="R151" s="99"/>
    </row>
    <row r="152" spans="2:18" s="73" customFormat="1" ht="7.05" customHeight="1" thickBot="1">
      <c r="B152" s="52"/>
      <c r="C152" s="121"/>
      <c r="D152" s="121"/>
      <c r="E152" s="121"/>
      <c r="F152" s="121"/>
      <c r="G152" s="121"/>
      <c r="H152" s="121"/>
      <c r="I152" s="54"/>
      <c r="J152" s="99"/>
      <c r="K152" s="99"/>
      <c r="L152" s="99"/>
      <c r="M152" s="99"/>
      <c r="N152" s="99"/>
      <c r="O152" s="99"/>
      <c r="P152" s="156"/>
      <c r="Q152" s="99"/>
      <c r="R152" s="99"/>
    </row>
    <row r="153" spans="2:18" s="73" customFormat="1" ht="14.1" customHeight="1" thickBot="1">
      <c r="B153" s="52"/>
      <c r="C153" s="670"/>
      <c r="D153" s="671"/>
      <c r="E153" s="671"/>
      <c r="F153" s="671"/>
      <c r="G153" s="671"/>
      <c r="H153" s="672"/>
      <c r="I153" s="54"/>
      <c r="J153" s="99"/>
      <c r="K153" s="99"/>
      <c r="L153" s="99"/>
      <c r="M153" s="99"/>
      <c r="N153" s="99"/>
      <c r="O153" s="99"/>
      <c r="P153" s="156"/>
      <c r="Q153" s="99"/>
      <c r="R153" s="99"/>
    </row>
    <row r="154" spans="2:18" s="73" customFormat="1" ht="7.05" customHeight="1">
      <c r="B154" s="52"/>
      <c r="C154" s="121"/>
      <c r="D154" s="121"/>
      <c r="E154" s="121"/>
      <c r="F154" s="121"/>
      <c r="G154" s="121"/>
      <c r="H154" s="121"/>
      <c r="I154" s="54"/>
      <c r="J154" s="684" t="s">
        <v>147</v>
      </c>
      <c r="K154" s="684"/>
      <c r="L154" s="684"/>
      <c r="M154" s="684"/>
      <c r="N154" s="684"/>
      <c r="O154" s="684"/>
      <c r="P154" s="684"/>
      <c r="Q154" s="684"/>
      <c r="R154" s="99"/>
    </row>
    <row r="155" spans="2:18" s="73" customFormat="1" ht="14.55" customHeight="1">
      <c r="B155" s="52"/>
      <c r="C155" s="532" t="s">
        <v>148</v>
      </c>
      <c r="D155" s="532"/>
      <c r="E155" s="532"/>
      <c r="F155" s="532"/>
      <c r="G155" s="121"/>
      <c r="H155" s="121"/>
      <c r="I155" s="54"/>
      <c r="J155" s="684"/>
      <c r="K155" s="684"/>
      <c r="L155" s="684"/>
      <c r="M155" s="684"/>
      <c r="N155" s="684"/>
      <c r="O155" s="684"/>
      <c r="P155" s="684"/>
      <c r="Q155" s="684"/>
      <c r="R155" s="99"/>
    </row>
    <row r="156" spans="2:18" s="73" customFormat="1" ht="7.05" customHeight="1" thickBot="1">
      <c r="B156" s="52"/>
      <c r="C156" s="121"/>
      <c r="D156" s="121"/>
      <c r="E156" s="121"/>
      <c r="F156" s="121"/>
      <c r="G156" s="121"/>
      <c r="H156" s="121"/>
      <c r="I156" s="54"/>
      <c r="J156" s="684"/>
      <c r="K156" s="684"/>
      <c r="L156" s="684"/>
      <c r="M156" s="684"/>
      <c r="N156" s="684"/>
      <c r="O156" s="684"/>
      <c r="P156" s="684"/>
      <c r="Q156" s="684"/>
      <c r="R156" s="99"/>
    </row>
    <row r="157" spans="2:18" s="73" customFormat="1" ht="14.1" customHeight="1" thickBot="1">
      <c r="B157" s="52"/>
      <c r="C157" s="670"/>
      <c r="D157" s="671"/>
      <c r="E157" s="671"/>
      <c r="F157" s="671"/>
      <c r="G157" s="671"/>
      <c r="H157" s="672"/>
      <c r="I157" s="54"/>
      <c r="J157" s="684"/>
      <c r="K157" s="684"/>
      <c r="L157" s="684"/>
      <c r="M157" s="684"/>
      <c r="N157" s="684"/>
      <c r="O157" s="684"/>
      <c r="P157" s="684"/>
      <c r="Q157" s="684"/>
      <c r="R157" s="99"/>
    </row>
    <row r="158" spans="2:18" s="73" customFormat="1" ht="7.05" customHeight="1">
      <c r="B158" s="52"/>
      <c r="C158" s="121"/>
      <c r="D158" s="121"/>
      <c r="E158" s="121"/>
      <c r="F158" s="121"/>
      <c r="G158" s="121"/>
      <c r="H158" s="121"/>
      <c r="I158" s="54"/>
      <c r="J158" s="684"/>
      <c r="K158" s="684"/>
      <c r="L158" s="684"/>
      <c r="M158" s="684"/>
      <c r="N158" s="684"/>
      <c r="O158" s="684"/>
      <c r="P158" s="684"/>
      <c r="Q158" s="684"/>
      <c r="R158" s="99"/>
    </row>
    <row r="159" spans="2:18" s="73" customFormat="1" ht="14.55" customHeight="1">
      <c r="B159" s="52"/>
      <c r="C159" s="532" t="s">
        <v>149</v>
      </c>
      <c r="D159" s="532"/>
      <c r="E159" s="532"/>
      <c r="F159" s="532"/>
      <c r="G159" s="121"/>
      <c r="H159" s="121"/>
      <c r="I159" s="54"/>
      <c r="J159" s="684"/>
      <c r="K159" s="684"/>
      <c r="L159" s="684"/>
      <c r="M159" s="684"/>
      <c r="N159" s="684"/>
      <c r="O159" s="684"/>
      <c r="P159" s="684"/>
      <c r="Q159" s="684"/>
      <c r="R159" s="99"/>
    </row>
    <row r="160" spans="2:18" s="73" customFormat="1" ht="6.6" customHeight="1" thickBot="1">
      <c r="B160" s="52"/>
      <c r="C160" s="121"/>
      <c r="D160" s="121"/>
      <c r="E160" s="121"/>
      <c r="F160" s="121"/>
      <c r="G160" s="121"/>
      <c r="H160" s="121"/>
      <c r="I160" s="54"/>
      <c r="J160" s="684"/>
      <c r="K160" s="684"/>
      <c r="L160" s="684"/>
      <c r="M160" s="684"/>
      <c r="N160" s="684"/>
      <c r="O160" s="684"/>
      <c r="P160" s="684"/>
      <c r="Q160" s="684"/>
      <c r="R160" s="99"/>
    </row>
    <row r="161" spans="2:18" s="73" customFormat="1" ht="14.1" customHeight="1" thickBot="1">
      <c r="B161" s="52"/>
      <c r="C161" s="670"/>
      <c r="D161" s="671"/>
      <c r="E161" s="671"/>
      <c r="F161" s="671"/>
      <c r="G161" s="671"/>
      <c r="H161" s="672"/>
      <c r="I161" s="54"/>
      <c r="J161" s="684"/>
      <c r="K161" s="684"/>
      <c r="L161" s="684"/>
      <c r="M161" s="684"/>
      <c r="N161" s="684"/>
      <c r="O161" s="684"/>
      <c r="P161" s="684"/>
      <c r="Q161" s="684"/>
      <c r="R161" s="99"/>
    </row>
    <row r="162" spans="2:18" s="73" customFormat="1" ht="6.6" customHeight="1">
      <c r="B162" s="54"/>
      <c r="C162" s="54"/>
      <c r="D162" s="54"/>
      <c r="E162" s="54"/>
      <c r="F162" s="54"/>
      <c r="G162" s="54"/>
      <c r="H162" s="54"/>
      <c r="I162" s="54"/>
      <c r="J162" s="684"/>
      <c r="K162" s="684"/>
      <c r="L162" s="684"/>
      <c r="M162" s="684"/>
      <c r="N162" s="684"/>
      <c r="O162" s="684"/>
      <c r="P162" s="684"/>
      <c r="Q162" s="684"/>
      <c r="R162" s="99"/>
    </row>
    <row r="163" spans="2:18" s="73" customFormat="1">
      <c r="B163" s="52"/>
      <c r="C163" s="532" t="s">
        <v>150</v>
      </c>
      <c r="D163" s="532"/>
      <c r="E163" s="532"/>
      <c r="F163" s="532"/>
      <c r="G163" s="121"/>
      <c r="H163" s="121"/>
      <c r="I163" s="54"/>
      <c r="J163" s="684"/>
      <c r="K163" s="684"/>
      <c r="L163" s="684"/>
      <c r="M163" s="684"/>
      <c r="N163" s="684"/>
      <c r="O163" s="684"/>
      <c r="P163" s="684"/>
      <c r="Q163" s="684"/>
      <c r="R163" s="99"/>
    </row>
    <row r="164" spans="2:18" s="73" customFormat="1" ht="7.05" customHeight="1" thickBot="1">
      <c r="B164" s="52"/>
      <c r="C164" s="121"/>
      <c r="D164" s="121"/>
      <c r="E164" s="121"/>
      <c r="F164" s="121"/>
      <c r="G164" s="121"/>
      <c r="H164" s="121"/>
      <c r="I164" s="54"/>
      <c r="J164" s="99"/>
      <c r="K164" s="99"/>
      <c r="L164" s="99"/>
      <c r="M164" s="99"/>
      <c r="N164" s="99"/>
      <c r="O164" s="99"/>
      <c r="P164" s="156"/>
      <c r="Q164" s="99"/>
      <c r="R164" s="99"/>
    </row>
    <row r="165" spans="2:18" s="73" customFormat="1" ht="14.1" customHeight="1" thickBot="1">
      <c r="B165" s="52"/>
      <c r="C165" s="670">
        <v>11</v>
      </c>
      <c r="D165" s="671"/>
      <c r="E165" s="671"/>
      <c r="F165" s="671"/>
      <c r="G165" s="671"/>
      <c r="H165" s="672"/>
      <c r="I165" s="54"/>
      <c r="J165" s="99"/>
      <c r="K165" s="99"/>
      <c r="L165" s="99"/>
      <c r="M165" s="99"/>
      <c r="N165" s="99"/>
      <c r="O165" s="99"/>
      <c r="P165" s="156"/>
      <c r="Q165" s="99"/>
      <c r="R165" s="99"/>
    </row>
    <row r="166" spans="2:18" s="73" customFormat="1" ht="14.1" customHeight="1">
      <c r="B166" s="52"/>
      <c r="C166" s="53"/>
      <c r="D166" s="100"/>
      <c r="E166" s="101" t="s">
        <v>151</v>
      </c>
      <c r="F166" s="54"/>
      <c r="G166" s="54"/>
      <c r="H166" s="54"/>
      <c r="I166" s="54"/>
      <c r="J166" s="99"/>
      <c r="K166" s="99"/>
      <c r="L166" s="99"/>
      <c r="M166" s="99"/>
      <c r="N166" s="99"/>
      <c r="O166" s="99"/>
      <c r="P166" s="156"/>
      <c r="Q166" s="99"/>
      <c r="R166" s="99"/>
    </row>
    <row r="167" spans="2:18" s="73" customFormat="1" ht="6.6" customHeight="1">
      <c r="B167" s="52"/>
      <c r="C167" s="53"/>
      <c r="D167" s="100"/>
      <c r="E167" s="100"/>
      <c r="F167" s="54"/>
      <c r="G167" s="54"/>
      <c r="H167" s="54"/>
      <c r="I167" s="54"/>
      <c r="J167" s="99"/>
      <c r="K167" s="99"/>
      <c r="L167" s="99"/>
      <c r="M167" s="99"/>
      <c r="N167" s="99"/>
      <c r="O167" s="99"/>
      <c r="P167" s="156"/>
      <c r="Q167" s="99"/>
      <c r="R167" s="99"/>
    </row>
    <row r="168" spans="2:18" s="73" customFormat="1" ht="7.05" customHeight="1">
      <c r="C168" s="109"/>
      <c r="D168" s="87"/>
      <c r="E168" s="87"/>
      <c r="F168" s="87"/>
      <c r="G168" s="87"/>
      <c r="H168" s="87"/>
      <c r="I168" s="87"/>
      <c r="J168" s="87"/>
      <c r="K168" s="87"/>
      <c r="L168" s="87"/>
      <c r="M168" s="87"/>
      <c r="N168" s="87"/>
      <c r="O168" s="87"/>
      <c r="P168" s="87"/>
    </row>
    <row r="169" spans="2:18" s="73" customFormat="1" ht="14.55" customHeight="1">
      <c r="C169" s="109"/>
      <c r="D169" s="87"/>
      <c r="E169" s="87"/>
      <c r="F169" s="87"/>
      <c r="G169" s="87"/>
      <c r="H169" s="87"/>
      <c r="I169" s="87"/>
      <c r="J169" s="87"/>
      <c r="K169" s="87"/>
      <c r="L169" s="87"/>
      <c r="M169" s="87"/>
      <c r="N169" s="87"/>
      <c r="O169" s="87"/>
      <c r="P169" s="87"/>
    </row>
    <row r="170" spans="2:18" s="57" customFormat="1" ht="20.25" customHeight="1">
      <c r="C170" s="680" t="s">
        <v>152</v>
      </c>
      <c r="D170" s="680"/>
      <c r="E170" s="680"/>
      <c r="F170" s="680"/>
      <c r="G170" s="680"/>
      <c r="H170" s="680"/>
      <c r="I170" s="680"/>
      <c r="J170" s="680"/>
      <c r="K170" s="680"/>
      <c r="L170" s="680"/>
      <c r="M170" s="680"/>
      <c r="N170" s="680"/>
      <c r="O170" s="680"/>
      <c r="P170" s="680"/>
      <c r="Q170" s="680"/>
    </row>
    <row r="171" spans="2:18" s="70" customFormat="1">
      <c r="C171" s="605" t="s">
        <v>153</v>
      </c>
      <c r="D171" s="605"/>
      <c r="E171" s="605"/>
      <c r="F171" s="605"/>
      <c r="G171" s="605"/>
      <c r="H171" s="605"/>
      <c r="I171" s="605"/>
      <c r="J171" s="605"/>
      <c r="K171" s="605"/>
      <c r="L171" s="605"/>
      <c r="M171" s="605"/>
      <c r="N171" s="605"/>
      <c r="O171" s="605"/>
      <c r="P171" s="157"/>
    </row>
    <row r="172" spans="2:18" s="70" customFormat="1">
      <c r="C172" s="71"/>
      <c r="D172" s="71"/>
      <c r="E172" s="71"/>
      <c r="F172" s="71"/>
      <c r="G172" s="71"/>
      <c r="H172" s="71"/>
      <c r="I172" s="71"/>
      <c r="J172" s="71"/>
      <c r="K172" s="71"/>
      <c r="L172" s="72"/>
      <c r="M172" s="72"/>
    </row>
    <row r="173" spans="2:18" ht="33.6" customHeight="1">
      <c r="C173" s="596" t="s">
        <v>154</v>
      </c>
      <c r="D173" s="596"/>
      <c r="E173" s="596"/>
      <c r="F173" s="596"/>
      <c r="G173" s="596"/>
      <c r="H173" s="596"/>
      <c r="I173" s="596"/>
      <c r="J173" s="596"/>
      <c r="K173" s="596"/>
      <c r="L173" s="596"/>
      <c r="M173" s="596"/>
      <c r="N173" s="596"/>
      <c r="O173" s="596"/>
      <c r="P173" s="155"/>
    </row>
    <row r="174" spans="2:18">
      <c r="D174" s="69"/>
      <c r="E174" s="69"/>
      <c r="F174" s="69"/>
      <c r="G174" s="69"/>
      <c r="H174" s="69"/>
      <c r="I174" s="69"/>
      <c r="J174" s="69"/>
      <c r="K174" s="69"/>
      <c r="L174" s="69"/>
      <c r="M174" s="69"/>
      <c r="N174" s="69"/>
      <c r="O174" s="69"/>
      <c r="P174" s="69"/>
    </row>
  </sheetData>
  <sheetProtection selectLockedCells="1" sort="0" autoFilter="0"/>
  <mergeCells count="73">
    <mergeCell ref="C128:F128"/>
    <mergeCell ref="H128:K128"/>
    <mergeCell ref="M128:O128"/>
    <mergeCell ref="C130:F130"/>
    <mergeCell ref="H130:K130"/>
    <mergeCell ref="M130:O130"/>
    <mergeCell ref="C140:F140"/>
    <mergeCell ref="C165:H165"/>
    <mergeCell ref="C170:Q170"/>
    <mergeCell ref="C171:O171"/>
    <mergeCell ref="C173:O173"/>
    <mergeCell ref="H140:K140"/>
    <mergeCell ref="C151:F151"/>
    <mergeCell ref="C153:H153"/>
    <mergeCell ref="J154:Q163"/>
    <mergeCell ref="C155:F155"/>
    <mergeCell ref="C157:H157"/>
    <mergeCell ref="C159:F159"/>
    <mergeCell ref="C161:H161"/>
    <mergeCell ref="C163:F163"/>
    <mergeCell ref="C132:F132"/>
    <mergeCell ref="H132:K132"/>
    <mergeCell ref="M132:O132"/>
    <mergeCell ref="C134:O134"/>
    <mergeCell ref="C136:O136"/>
    <mergeCell ref="C126:F126"/>
    <mergeCell ref="H126:K126"/>
    <mergeCell ref="J100:O100"/>
    <mergeCell ref="J102:O102"/>
    <mergeCell ref="J104:O104"/>
    <mergeCell ref="J106:O106"/>
    <mergeCell ref="J108:O108"/>
    <mergeCell ref="J110:O110"/>
    <mergeCell ref="C115:O115"/>
    <mergeCell ref="C116:M116"/>
    <mergeCell ref="C120:O120"/>
    <mergeCell ref="C124:O124"/>
    <mergeCell ref="J98:O98"/>
    <mergeCell ref="J65:O65"/>
    <mergeCell ref="J67:O67"/>
    <mergeCell ref="J69:O69"/>
    <mergeCell ref="J74:O74"/>
    <mergeCell ref="J76:O76"/>
    <mergeCell ref="J78:O78"/>
    <mergeCell ref="J80:O80"/>
    <mergeCell ref="J85:O85"/>
    <mergeCell ref="J87:O87"/>
    <mergeCell ref="J89:O89"/>
    <mergeCell ref="J91:O91"/>
    <mergeCell ref="J52:O52"/>
    <mergeCell ref="J54:O54"/>
    <mergeCell ref="J56:O56"/>
    <mergeCell ref="J58:O58"/>
    <mergeCell ref="J63:O63"/>
    <mergeCell ref="J45:O45"/>
    <mergeCell ref="J47:O47"/>
    <mergeCell ref="J15:O15"/>
    <mergeCell ref="J17:O17"/>
    <mergeCell ref="J19:O19"/>
    <mergeCell ref="J25:O25"/>
    <mergeCell ref="J27:O27"/>
    <mergeCell ref="J29:O29"/>
    <mergeCell ref="J33:O33"/>
    <mergeCell ref="J37:O37"/>
    <mergeCell ref="J39:O39"/>
    <mergeCell ref="J21:O21"/>
    <mergeCell ref="J23:O23"/>
    <mergeCell ref="J41:O41"/>
    <mergeCell ref="C6:I6"/>
    <mergeCell ref="C7:O7"/>
    <mergeCell ref="J11:O11"/>
    <mergeCell ref="J13:O13"/>
    <mergeCell ref="J43:O43"/>
  </mergeCells>
  <dataValidations count="2">
    <dataValidation type="custom" allowBlank="1" showInputMessage="1" showErrorMessage="1" error="Des champs obligatoires ne sont pas remplis adéquatement. Veuillez les remplir avant de signer et dater le formulaire. " sqref="C165:H165" xr:uid="{5AB9AB34-A70A-4828-8955-B3E1A10E58AF}">
      <formula1>H151=0</formula1>
    </dataValidation>
    <dataValidation showInputMessage="1" showErrorMessage="1" error="Des champs obligatoires ne sont pas remplis. Veuillez les remplir avant se signer le formulaire." sqref="C153:H153" xr:uid="{9EF059D4-AB99-40B8-8493-D6DBDDC285AD}"/>
  </dataValidations>
  <hyperlinks>
    <hyperlink ref="C170:O170" r:id="rId1" display="Faire parvenir ce formulaire en format Excel à : efficaciteenergetique@energir.com" xr:uid="{2ACD3F95-74DC-4F59-94AC-69D3D34487C2}"/>
  </hyperlinks>
  <pageMargins left="0.70866141732283472" right="0.70866141732283472" top="0.74803149606299213" bottom="0.74803149606299213" header="0.31496062992125984" footer="0.31496062992125984"/>
  <pageSetup scale="72" fitToHeight="0" orientation="portrait" r:id="rId2"/>
  <headerFooter>
    <oddFooter>&amp;LImpression le &amp;D&amp;C&amp;P de &amp;N&amp;R&amp;A</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176129" r:id="rId5" name="Group Box 1">
              <controlPr defaultSize="0" autoFill="0" autoPict="0">
                <anchor moveWithCells="1">
                  <from>
                    <xdr:col>4</xdr:col>
                    <xdr:colOff>571500</xdr:colOff>
                    <xdr:row>29</xdr:row>
                    <xdr:rowOff>0</xdr:rowOff>
                  </from>
                  <to>
                    <xdr:col>14</xdr:col>
                    <xdr:colOff>640080</xdr:colOff>
                    <xdr:row>31</xdr:row>
                    <xdr:rowOff>30480</xdr:rowOff>
                  </to>
                </anchor>
              </controlPr>
            </control>
          </mc:Choice>
        </mc:AlternateContent>
        <mc:AlternateContent xmlns:mc="http://schemas.openxmlformats.org/markup-compatibility/2006">
          <mc:Choice Requires="x14">
            <control shapeId="176130" r:id="rId6" name="Group Box 2">
              <controlPr defaultSize="0" autoFill="0" autoPict="0">
                <anchor moveWithCells="1">
                  <from>
                    <xdr:col>2</xdr:col>
                    <xdr:colOff>30480</xdr:colOff>
                    <xdr:row>30</xdr:row>
                    <xdr:rowOff>0</xdr:rowOff>
                  </from>
                  <to>
                    <xdr:col>13</xdr:col>
                    <xdr:colOff>220980</xdr:colOff>
                    <xdr:row>32</xdr:row>
                    <xdr:rowOff>15240</xdr:rowOff>
                  </to>
                </anchor>
              </controlPr>
            </control>
          </mc:Choice>
        </mc:AlternateContent>
        <mc:AlternateContent xmlns:mc="http://schemas.openxmlformats.org/markup-compatibility/2006">
          <mc:Choice Requires="x14">
            <control shapeId="176131" r:id="rId7" name="Group Box 3">
              <controlPr defaultSize="0" autoFill="0" autoPict="0">
                <anchor moveWithCells="1">
                  <from>
                    <xdr:col>4</xdr:col>
                    <xdr:colOff>571500</xdr:colOff>
                    <xdr:row>42</xdr:row>
                    <xdr:rowOff>0</xdr:rowOff>
                  </from>
                  <to>
                    <xdr:col>14</xdr:col>
                    <xdr:colOff>640080</xdr:colOff>
                    <xdr:row>44</xdr:row>
                    <xdr:rowOff>68580</xdr:rowOff>
                  </to>
                </anchor>
              </controlPr>
            </control>
          </mc:Choice>
        </mc:AlternateContent>
        <mc:AlternateContent xmlns:mc="http://schemas.openxmlformats.org/markup-compatibility/2006">
          <mc:Choice Requires="x14">
            <control shapeId="176132" r:id="rId8" name="Group Box 4">
              <controlPr defaultSize="0" autoFill="0" autoPict="0">
                <anchor moveWithCells="1">
                  <from>
                    <xdr:col>2</xdr:col>
                    <xdr:colOff>30480</xdr:colOff>
                    <xdr:row>42</xdr:row>
                    <xdr:rowOff>0</xdr:rowOff>
                  </from>
                  <to>
                    <xdr:col>13</xdr:col>
                    <xdr:colOff>220980</xdr:colOff>
                    <xdr:row>44</xdr:row>
                    <xdr:rowOff>38100</xdr:rowOff>
                  </to>
                </anchor>
              </controlPr>
            </control>
          </mc:Choice>
        </mc:AlternateContent>
        <mc:AlternateContent xmlns:mc="http://schemas.openxmlformats.org/markup-compatibility/2006">
          <mc:Choice Requires="x14">
            <control shapeId="176133" r:id="rId9" name="Group Box 5">
              <controlPr defaultSize="0" autoFill="0" autoPict="0">
                <anchor moveWithCells="1">
                  <from>
                    <xdr:col>4</xdr:col>
                    <xdr:colOff>571500</xdr:colOff>
                    <xdr:row>49</xdr:row>
                    <xdr:rowOff>0</xdr:rowOff>
                  </from>
                  <to>
                    <xdr:col>14</xdr:col>
                    <xdr:colOff>640080</xdr:colOff>
                    <xdr:row>49</xdr:row>
                    <xdr:rowOff>0</xdr:rowOff>
                  </to>
                </anchor>
              </controlPr>
            </control>
          </mc:Choice>
        </mc:AlternateContent>
        <mc:AlternateContent xmlns:mc="http://schemas.openxmlformats.org/markup-compatibility/2006">
          <mc:Choice Requires="x14">
            <control shapeId="176134" r:id="rId10" name="Group Box 6">
              <controlPr defaultSize="0" autoFill="0" autoPict="0">
                <anchor moveWithCells="1">
                  <from>
                    <xdr:col>2</xdr:col>
                    <xdr:colOff>30480</xdr:colOff>
                    <xdr:row>49</xdr:row>
                    <xdr:rowOff>0</xdr:rowOff>
                  </from>
                  <to>
                    <xdr:col>13</xdr:col>
                    <xdr:colOff>220980</xdr:colOff>
                    <xdr:row>49</xdr:row>
                    <xdr:rowOff>0</xdr:rowOff>
                  </to>
                </anchor>
              </controlPr>
            </control>
          </mc:Choice>
        </mc:AlternateContent>
        <mc:AlternateContent xmlns:mc="http://schemas.openxmlformats.org/markup-compatibility/2006">
          <mc:Choice Requires="x14">
            <control shapeId="176135" r:id="rId11" name="Group Box 7">
              <controlPr defaultSize="0" autoFill="0" autoPict="0">
                <anchor moveWithCells="1">
                  <from>
                    <xdr:col>4</xdr:col>
                    <xdr:colOff>571500</xdr:colOff>
                    <xdr:row>95</xdr:row>
                    <xdr:rowOff>0</xdr:rowOff>
                  </from>
                  <to>
                    <xdr:col>14</xdr:col>
                    <xdr:colOff>640080</xdr:colOff>
                    <xdr:row>96</xdr:row>
                    <xdr:rowOff>0</xdr:rowOff>
                  </to>
                </anchor>
              </controlPr>
            </control>
          </mc:Choice>
        </mc:AlternateContent>
        <mc:AlternateContent xmlns:mc="http://schemas.openxmlformats.org/markup-compatibility/2006">
          <mc:Choice Requires="x14">
            <control shapeId="176136" r:id="rId12" name="Group Box 8">
              <controlPr defaultSize="0" autoFill="0" autoPict="0">
                <anchor moveWithCells="1">
                  <from>
                    <xdr:col>2</xdr:col>
                    <xdr:colOff>30480</xdr:colOff>
                    <xdr:row>95</xdr:row>
                    <xdr:rowOff>0</xdr:rowOff>
                  </from>
                  <to>
                    <xdr:col>13</xdr:col>
                    <xdr:colOff>220980</xdr:colOff>
                    <xdr:row>96</xdr:row>
                    <xdr:rowOff>0</xdr:rowOff>
                  </to>
                </anchor>
              </controlPr>
            </control>
          </mc:Choice>
        </mc:AlternateContent>
        <mc:AlternateContent xmlns:mc="http://schemas.openxmlformats.org/markup-compatibility/2006">
          <mc:Choice Requires="x14">
            <control shapeId="176137" r:id="rId13" name="Group Box 9">
              <controlPr defaultSize="0" autoFill="0" autoPict="0">
                <anchor moveWithCells="1">
                  <from>
                    <xdr:col>4</xdr:col>
                    <xdr:colOff>571500</xdr:colOff>
                    <xdr:row>95</xdr:row>
                    <xdr:rowOff>0</xdr:rowOff>
                  </from>
                  <to>
                    <xdr:col>14</xdr:col>
                    <xdr:colOff>640080</xdr:colOff>
                    <xdr:row>96</xdr:row>
                    <xdr:rowOff>0</xdr:rowOff>
                  </to>
                </anchor>
              </controlPr>
            </control>
          </mc:Choice>
        </mc:AlternateContent>
        <mc:AlternateContent xmlns:mc="http://schemas.openxmlformats.org/markup-compatibility/2006">
          <mc:Choice Requires="x14">
            <control shapeId="176138" r:id="rId14" name="Group Box 10">
              <controlPr defaultSize="0" autoFill="0" autoPict="0">
                <anchor moveWithCells="1">
                  <from>
                    <xdr:col>2</xdr:col>
                    <xdr:colOff>30480</xdr:colOff>
                    <xdr:row>95</xdr:row>
                    <xdr:rowOff>0</xdr:rowOff>
                  </from>
                  <to>
                    <xdr:col>13</xdr:col>
                    <xdr:colOff>220980</xdr:colOff>
                    <xdr:row>96</xdr:row>
                    <xdr:rowOff>0</xdr:rowOff>
                  </to>
                </anchor>
              </controlPr>
            </control>
          </mc:Choice>
        </mc:AlternateContent>
        <mc:AlternateContent xmlns:mc="http://schemas.openxmlformats.org/markup-compatibility/2006">
          <mc:Choice Requires="x14">
            <control shapeId="176139" r:id="rId15" name="Group Box 11">
              <controlPr defaultSize="0" autoFill="0" autoPict="0">
                <anchor moveWithCells="1">
                  <from>
                    <xdr:col>4</xdr:col>
                    <xdr:colOff>571500</xdr:colOff>
                    <xdr:row>95</xdr:row>
                    <xdr:rowOff>0</xdr:rowOff>
                  </from>
                  <to>
                    <xdr:col>14</xdr:col>
                    <xdr:colOff>640080</xdr:colOff>
                    <xdr:row>96</xdr:row>
                    <xdr:rowOff>0</xdr:rowOff>
                  </to>
                </anchor>
              </controlPr>
            </control>
          </mc:Choice>
        </mc:AlternateContent>
        <mc:AlternateContent xmlns:mc="http://schemas.openxmlformats.org/markup-compatibility/2006">
          <mc:Choice Requires="x14">
            <control shapeId="176140" r:id="rId16" name="Group Box 12">
              <controlPr defaultSize="0" autoFill="0" autoPict="0">
                <anchor moveWithCells="1">
                  <from>
                    <xdr:col>2</xdr:col>
                    <xdr:colOff>30480</xdr:colOff>
                    <xdr:row>95</xdr:row>
                    <xdr:rowOff>0</xdr:rowOff>
                  </from>
                  <to>
                    <xdr:col>13</xdr:col>
                    <xdr:colOff>220980</xdr:colOff>
                    <xdr:row>96</xdr:row>
                    <xdr:rowOff>0</xdr:rowOff>
                  </to>
                </anchor>
              </controlPr>
            </control>
          </mc:Choice>
        </mc:AlternateContent>
        <mc:AlternateContent xmlns:mc="http://schemas.openxmlformats.org/markup-compatibility/2006">
          <mc:Choice Requires="x14">
            <control shapeId="176141" r:id="rId17" name="Group Box 13">
              <controlPr defaultSize="0" autoFill="0" autoPict="0">
                <anchor moveWithCells="1">
                  <from>
                    <xdr:col>4</xdr:col>
                    <xdr:colOff>571500</xdr:colOff>
                    <xdr:row>95</xdr:row>
                    <xdr:rowOff>0</xdr:rowOff>
                  </from>
                  <to>
                    <xdr:col>14</xdr:col>
                    <xdr:colOff>640080</xdr:colOff>
                    <xdr:row>96</xdr:row>
                    <xdr:rowOff>0</xdr:rowOff>
                  </to>
                </anchor>
              </controlPr>
            </control>
          </mc:Choice>
        </mc:AlternateContent>
        <mc:AlternateContent xmlns:mc="http://schemas.openxmlformats.org/markup-compatibility/2006">
          <mc:Choice Requires="x14">
            <control shapeId="176142" r:id="rId18" name="Group Box 14">
              <controlPr defaultSize="0" autoFill="0" autoPict="0">
                <anchor moveWithCells="1">
                  <from>
                    <xdr:col>2</xdr:col>
                    <xdr:colOff>30480</xdr:colOff>
                    <xdr:row>95</xdr:row>
                    <xdr:rowOff>0</xdr:rowOff>
                  </from>
                  <to>
                    <xdr:col>13</xdr:col>
                    <xdr:colOff>220980</xdr:colOff>
                    <xdr:row>96</xdr:row>
                    <xdr:rowOff>0</xdr:rowOff>
                  </to>
                </anchor>
              </controlPr>
            </control>
          </mc:Choice>
        </mc:AlternateContent>
        <mc:AlternateContent xmlns:mc="http://schemas.openxmlformats.org/markup-compatibility/2006">
          <mc:Choice Requires="x14">
            <control shapeId="176143" r:id="rId19" name="Group Box 15">
              <controlPr defaultSize="0" autoFill="0" autoPict="0">
                <anchor moveWithCells="1">
                  <from>
                    <xdr:col>4</xdr:col>
                    <xdr:colOff>571500</xdr:colOff>
                    <xdr:row>49</xdr:row>
                    <xdr:rowOff>0</xdr:rowOff>
                  </from>
                  <to>
                    <xdr:col>14</xdr:col>
                    <xdr:colOff>640080</xdr:colOff>
                    <xdr:row>49</xdr:row>
                    <xdr:rowOff>0</xdr:rowOff>
                  </to>
                </anchor>
              </controlPr>
            </control>
          </mc:Choice>
        </mc:AlternateContent>
        <mc:AlternateContent xmlns:mc="http://schemas.openxmlformats.org/markup-compatibility/2006">
          <mc:Choice Requires="x14">
            <control shapeId="176144" r:id="rId20" name="Group Box 16">
              <controlPr defaultSize="0" autoFill="0" autoPict="0">
                <anchor moveWithCells="1">
                  <from>
                    <xdr:col>2</xdr:col>
                    <xdr:colOff>30480</xdr:colOff>
                    <xdr:row>49</xdr:row>
                    <xdr:rowOff>0</xdr:rowOff>
                  </from>
                  <to>
                    <xdr:col>13</xdr:col>
                    <xdr:colOff>220980</xdr:colOff>
                    <xdr:row>49</xdr:row>
                    <xdr:rowOff>0</xdr:rowOff>
                  </to>
                </anchor>
              </controlPr>
            </control>
          </mc:Choice>
        </mc:AlternateContent>
        <mc:AlternateContent xmlns:mc="http://schemas.openxmlformats.org/markup-compatibility/2006">
          <mc:Choice Requires="x14">
            <control shapeId="176145" r:id="rId21" name="Group Box 17">
              <controlPr defaultSize="0" autoFill="0" autoPict="0">
                <anchor moveWithCells="1">
                  <from>
                    <xdr:col>4</xdr:col>
                    <xdr:colOff>571500</xdr:colOff>
                    <xdr:row>95</xdr:row>
                    <xdr:rowOff>0</xdr:rowOff>
                  </from>
                  <to>
                    <xdr:col>14</xdr:col>
                    <xdr:colOff>640080</xdr:colOff>
                    <xdr:row>96</xdr:row>
                    <xdr:rowOff>0</xdr:rowOff>
                  </to>
                </anchor>
              </controlPr>
            </control>
          </mc:Choice>
        </mc:AlternateContent>
        <mc:AlternateContent xmlns:mc="http://schemas.openxmlformats.org/markup-compatibility/2006">
          <mc:Choice Requires="x14">
            <control shapeId="176146" r:id="rId22" name="Group Box 18">
              <controlPr defaultSize="0" autoFill="0" autoPict="0">
                <anchor moveWithCells="1">
                  <from>
                    <xdr:col>2</xdr:col>
                    <xdr:colOff>30480</xdr:colOff>
                    <xdr:row>95</xdr:row>
                    <xdr:rowOff>0</xdr:rowOff>
                  </from>
                  <to>
                    <xdr:col>13</xdr:col>
                    <xdr:colOff>220980</xdr:colOff>
                    <xdr:row>96</xdr:row>
                    <xdr:rowOff>0</xdr:rowOff>
                  </to>
                </anchor>
              </controlPr>
            </control>
          </mc:Choice>
        </mc:AlternateContent>
        <mc:AlternateContent xmlns:mc="http://schemas.openxmlformats.org/markup-compatibility/2006">
          <mc:Choice Requires="x14">
            <control shapeId="176147" r:id="rId23" name="Group Box 19">
              <controlPr defaultSize="0" autoFill="0" autoPict="0">
                <anchor moveWithCells="1">
                  <from>
                    <xdr:col>4</xdr:col>
                    <xdr:colOff>571500</xdr:colOff>
                    <xdr:row>95</xdr:row>
                    <xdr:rowOff>0</xdr:rowOff>
                  </from>
                  <to>
                    <xdr:col>14</xdr:col>
                    <xdr:colOff>640080</xdr:colOff>
                    <xdr:row>96</xdr:row>
                    <xdr:rowOff>0</xdr:rowOff>
                  </to>
                </anchor>
              </controlPr>
            </control>
          </mc:Choice>
        </mc:AlternateContent>
        <mc:AlternateContent xmlns:mc="http://schemas.openxmlformats.org/markup-compatibility/2006">
          <mc:Choice Requires="x14">
            <control shapeId="176148" r:id="rId24" name="Group Box 20">
              <controlPr defaultSize="0" autoFill="0" autoPict="0">
                <anchor moveWithCells="1">
                  <from>
                    <xdr:col>2</xdr:col>
                    <xdr:colOff>30480</xdr:colOff>
                    <xdr:row>95</xdr:row>
                    <xdr:rowOff>0</xdr:rowOff>
                  </from>
                  <to>
                    <xdr:col>13</xdr:col>
                    <xdr:colOff>220980</xdr:colOff>
                    <xdr:row>96</xdr:row>
                    <xdr:rowOff>0</xdr:rowOff>
                  </to>
                </anchor>
              </controlPr>
            </control>
          </mc:Choice>
        </mc:AlternateContent>
        <mc:AlternateContent xmlns:mc="http://schemas.openxmlformats.org/markup-compatibility/2006">
          <mc:Choice Requires="x14">
            <control shapeId="176149" r:id="rId25" name="Group Box 21">
              <controlPr defaultSize="0" autoFill="0" autoPict="0">
                <anchor moveWithCells="1">
                  <from>
                    <xdr:col>4</xdr:col>
                    <xdr:colOff>571500</xdr:colOff>
                    <xdr:row>95</xdr:row>
                    <xdr:rowOff>0</xdr:rowOff>
                  </from>
                  <to>
                    <xdr:col>14</xdr:col>
                    <xdr:colOff>640080</xdr:colOff>
                    <xdr:row>96</xdr:row>
                    <xdr:rowOff>0</xdr:rowOff>
                  </to>
                </anchor>
              </controlPr>
            </control>
          </mc:Choice>
        </mc:AlternateContent>
        <mc:AlternateContent xmlns:mc="http://schemas.openxmlformats.org/markup-compatibility/2006">
          <mc:Choice Requires="x14">
            <control shapeId="176150" r:id="rId26" name="Group Box 22">
              <controlPr defaultSize="0" autoFill="0" autoPict="0">
                <anchor moveWithCells="1">
                  <from>
                    <xdr:col>2</xdr:col>
                    <xdr:colOff>30480</xdr:colOff>
                    <xdr:row>95</xdr:row>
                    <xdr:rowOff>0</xdr:rowOff>
                  </from>
                  <to>
                    <xdr:col>13</xdr:col>
                    <xdr:colOff>220980</xdr:colOff>
                    <xdr:row>96</xdr:row>
                    <xdr:rowOff>0</xdr:rowOff>
                  </to>
                </anchor>
              </controlPr>
            </control>
          </mc:Choice>
        </mc:AlternateContent>
        <mc:AlternateContent xmlns:mc="http://schemas.openxmlformats.org/markup-compatibility/2006">
          <mc:Choice Requires="x14">
            <control shapeId="176151" r:id="rId27" name="Group Box 23">
              <controlPr defaultSize="0" autoFill="0" autoPict="0">
                <anchor moveWithCells="1">
                  <from>
                    <xdr:col>4</xdr:col>
                    <xdr:colOff>571500</xdr:colOff>
                    <xdr:row>49</xdr:row>
                    <xdr:rowOff>0</xdr:rowOff>
                  </from>
                  <to>
                    <xdr:col>14</xdr:col>
                    <xdr:colOff>640080</xdr:colOff>
                    <xdr:row>49</xdr:row>
                    <xdr:rowOff>0</xdr:rowOff>
                  </to>
                </anchor>
              </controlPr>
            </control>
          </mc:Choice>
        </mc:AlternateContent>
        <mc:AlternateContent xmlns:mc="http://schemas.openxmlformats.org/markup-compatibility/2006">
          <mc:Choice Requires="x14">
            <control shapeId="176152" r:id="rId28" name="Group Box 24">
              <controlPr defaultSize="0" autoFill="0" autoPict="0">
                <anchor moveWithCells="1">
                  <from>
                    <xdr:col>2</xdr:col>
                    <xdr:colOff>30480</xdr:colOff>
                    <xdr:row>49</xdr:row>
                    <xdr:rowOff>0</xdr:rowOff>
                  </from>
                  <to>
                    <xdr:col>13</xdr:col>
                    <xdr:colOff>220980</xdr:colOff>
                    <xdr:row>49</xdr:row>
                    <xdr:rowOff>0</xdr:rowOff>
                  </to>
                </anchor>
              </controlPr>
            </control>
          </mc:Choice>
        </mc:AlternateContent>
        <mc:AlternateContent xmlns:mc="http://schemas.openxmlformats.org/markup-compatibility/2006">
          <mc:Choice Requires="x14">
            <control shapeId="176153" r:id="rId29" name="Group Box 25">
              <controlPr defaultSize="0" autoFill="0" autoPict="0">
                <anchor moveWithCells="1">
                  <from>
                    <xdr:col>4</xdr:col>
                    <xdr:colOff>571500</xdr:colOff>
                    <xdr:row>49</xdr:row>
                    <xdr:rowOff>0</xdr:rowOff>
                  </from>
                  <to>
                    <xdr:col>14</xdr:col>
                    <xdr:colOff>640080</xdr:colOff>
                    <xdr:row>49</xdr:row>
                    <xdr:rowOff>0</xdr:rowOff>
                  </to>
                </anchor>
              </controlPr>
            </control>
          </mc:Choice>
        </mc:AlternateContent>
        <mc:AlternateContent xmlns:mc="http://schemas.openxmlformats.org/markup-compatibility/2006">
          <mc:Choice Requires="x14">
            <control shapeId="176154" r:id="rId30" name="Group Box 26">
              <controlPr defaultSize="0" autoFill="0" autoPict="0">
                <anchor moveWithCells="1">
                  <from>
                    <xdr:col>2</xdr:col>
                    <xdr:colOff>30480</xdr:colOff>
                    <xdr:row>49</xdr:row>
                    <xdr:rowOff>0</xdr:rowOff>
                  </from>
                  <to>
                    <xdr:col>13</xdr:col>
                    <xdr:colOff>220980</xdr:colOff>
                    <xdr:row>49</xdr:row>
                    <xdr:rowOff>0</xdr:rowOff>
                  </to>
                </anchor>
              </controlPr>
            </control>
          </mc:Choice>
        </mc:AlternateContent>
        <mc:AlternateContent xmlns:mc="http://schemas.openxmlformats.org/markup-compatibility/2006">
          <mc:Choice Requires="x14">
            <control shapeId="176155" r:id="rId31" name="Group Box 27">
              <controlPr defaultSize="0" autoFill="0" autoPict="0">
                <anchor moveWithCells="1">
                  <from>
                    <xdr:col>4</xdr:col>
                    <xdr:colOff>571500</xdr:colOff>
                    <xdr:row>49</xdr:row>
                    <xdr:rowOff>0</xdr:rowOff>
                  </from>
                  <to>
                    <xdr:col>14</xdr:col>
                    <xdr:colOff>640080</xdr:colOff>
                    <xdr:row>49</xdr:row>
                    <xdr:rowOff>0</xdr:rowOff>
                  </to>
                </anchor>
              </controlPr>
            </control>
          </mc:Choice>
        </mc:AlternateContent>
        <mc:AlternateContent xmlns:mc="http://schemas.openxmlformats.org/markup-compatibility/2006">
          <mc:Choice Requires="x14">
            <control shapeId="176156" r:id="rId32" name="Group Box 28">
              <controlPr defaultSize="0" autoFill="0" autoPict="0">
                <anchor moveWithCells="1">
                  <from>
                    <xdr:col>2</xdr:col>
                    <xdr:colOff>30480</xdr:colOff>
                    <xdr:row>49</xdr:row>
                    <xdr:rowOff>0</xdr:rowOff>
                  </from>
                  <to>
                    <xdr:col>13</xdr:col>
                    <xdr:colOff>220980</xdr:colOff>
                    <xdr:row>49</xdr:row>
                    <xdr:rowOff>0</xdr:rowOff>
                  </to>
                </anchor>
              </controlPr>
            </control>
          </mc:Choice>
        </mc:AlternateContent>
        <mc:AlternateContent xmlns:mc="http://schemas.openxmlformats.org/markup-compatibility/2006">
          <mc:Choice Requires="x14">
            <control shapeId="176157" r:id="rId33" name="Group Box 29">
              <controlPr defaultSize="0" autoFill="0" autoPict="0">
                <anchor moveWithCells="1">
                  <from>
                    <xdr:col>4</xdr:col>
                    <xdr:colOff>571500</xdr:colOff>
                    <xdr:row>49</xdr:row>
                    <xdr:rowOff>0</xdr:rowOff>
                  </from>
                  <to>
                    <xdr:col>14</xdr:col>
                    <xdr:colOff>640080</xdr:colOff>
                    <xdr:row>49</xdr:row>
                    <xdr:rowOff>0</xdr:rowOff>
                  </to>
                </anchor>
              </controlPr>
            </control>
          </mc:Choice>
        </mc:AlternateContent>
        <mc:AlternateContent xmlns:mc="http://schemas.openxmlformats.org/markup-compatibility/2006">
          <mc:Choice Requires="x14">
            <control shapeId="176158" r:id="rId34" name="Group Box 30">
              <controlPr defaultSize="0" autoFill="0" autoPict="0">
                <anchor moveWithCells="1">
                  <from>
                    <xdr:col>2</xdr:col>
                    <xdr:colOff>30480</xdr:colOff>
                    <xdr:row>49</xdr:row>
                    <xdr:rowOff>0</xdr:rowOff>
                  </from>
                  <to>
                    <xdr:col>13</xdr:col>
                    <xdr:colOff>220980</xdr:colOff>
                    <xdr:row>49</xdr:row>
                    <xdr:rowOff>0</xdr:rowOff>
                  </to>
                </anchor>
              </controlPr>
            </control>
          </mc:Choice>
        </mc:AlternateContent>
        <mc:AlternateContent xmlns:mc="http://schemas.openxmlformats.org/markup-compatibility/2006">
          <mc:Choice Requires="x14">
            <control shapeId="176159" r:id="rId35" name="Group Box 31">
              <controlPr defaultSize="0" autoFill="0" autoPict="0">
                <anchor moveWithCells="1">
                  <from>
                    <xdr:col>4</xdr:col>
                    <xdr:colOff>571500</xdr:colOff>
                    <xdr:row>48</xdr:row>
                    <xdr:rowOff>0</xdr:rowOff>
                  </from>
                  <to>
                    <xdr:col>14</xdr:col>
                    <xdr:colOff>640080</xdr:colOff>
                    <xdr:row>49</xdr:row>
                    <xdr:rowOff>0</xdr:rowOff>
                  </to>
                </anchor>
              </controlPr>
            </control>
          </mc:Choice>
        </mc:AlternateContent>
        <mc:AlternateContent xmlns:mc="http://schemas.openxmlformats.org/markup-compatibility/2006">
          <mc:Choice Requires="x14">
            <control shapeId="176160" r:id="rId36" name="Group Box 32">
              <controlPr defaultSize="0" autoFill="0" autoPict="0">
                <anchor moveWithCells="1">
                  <from>
                    <xdr:col>2</xdr:col>
                    <xdr:colOff>30480</xdr:colOff>
                    <xdr:row>48</xdr:row>
                    <xdr:rowOff>0</xdr:rowOff>
                  </from>
                  <to>
                    <xdr:col>13</xdr:col>
                    <xdr:colOff>220980</xdr:colOff>
                    <xdr:row>49</xdr:row>
                    <xdr:rowOff>0</xdr:rowOff>
                  </to>
                </anchor>
              </controlPr>
            </control>
          </mc:Choice>
        </mc:AlternateContent>
        <mc:AlternateContent xmlns:mc="http://schemas.openxmlformats.org/markup-compatibility/2006">
          <mc:Choice Requires="x14">
            <control shapeId="176161" r:id="rId37" name="Group Box 33">
              <controlPr defaultSize="0" autoFill="0" autoPict="0">
                <anchor moveWithCells="1">
                  <from>
                    <xdr:col>4</xdr:col>
                    <xdr:colOff>571500</xdr:colOff>
                    <xdr:row>93</xdr:row>
                    <xdr:rowOff>0</xdr:rowOff>
                  </from>
                  <to>
                    <xdr:col>14</xdr:col>
                    <xdr:colOff>640080</xdr:colOff>
                    <xdr:row>94</xdr:row>
                    <xdr:rowOff>0</xdr:rowOff>
                  </to>
                </anchor>
              </controlPr>
            </control>
          </mc:Choice>
        </mc:AlternateContent>
        <mc:AlternateContent xmlns:mc="http://schemas.openxmlformats.org/markup-compatibility/2006">
          <mc:Choice Requires="x14">
            <control shapeId="176162" r:id="rId38" name="Group Box 34">
              <controlPr defaultSize="0" autoFill="0" autoPict="0">
                <anchor moveWithCells="1">
                  <from>
                    <xdr:col>2</xdr:col>
                    <xdr:colOff>30480</xdr:colOff>
                    <xdr:row>93</xdr:row>
                    <xdr:rowOff>0</xdr:rowOff>
                  </from>
                  <to>
                    <xdr:col>13</xdr:col>
                    <xdr:colOff>220980</xdr:colOff>
                    <xdr:row>94</xdr:row>
                    <xdr:rowOff>0</xdr:rowOff>
                  </to>
                </anchor>
              </controlPr>
            </control>
          </mc:Choice>
        </mc:AlternateContent>
        <mc:AlternateContent xmlns:mc="http://schemas.openxmlformats.org/markup-compatibility/2006">
          <mc:Choice Requires="x14">
            <control shapeId="176163" r:id="rId39" name="Group Box 35">
              <controlPr defaultSize="0" autoFill="0" autoPict="0">
                <anchor moveWithCells="1">
                  <from>
                    <xdr:col>4</xdr:col>
                    <xdr:colOff>571500</xdr:colOff>
                    <xdr:row>93</xdr:row>
                    <xdr:rowOff>0</xdr:rowOff>
                  </from>
                  <to>
                    <xdr:col>14</xdr:col>
                    <xdr:colOff>640080</xdr:colOff>
                    <xdr:row>94</xdr:row>
                    <xdr:rowOff>0</xdr:rowOff>
                  </to>
                </anchor>
              </controlPr>
            </control>
          </mc:Choice>
        </mc:AlternateContent>
        <mc:AlternateContent xmlns:mc="http://schemas.openxmlformats.org/markup-compatibility/2006">
          <mc:Choice Requires="x14">
            <control shapeId="176164" r:id="rId40" name="Group Box 36">
              <controlPr defaultSize="0" autoFill="0" autoPict="0">
                <anchor moveWithCells="1">
                  <from>
                    <xdr:col>2</xdr:col>
                    <xdr:colOff>30480</xdr:colOff>
                    <xdr:row>93</xdr:row>
                    <xdr:rowOff>0</xdr:rowOff>
                  </from>
                  <to>
                    <xdr:col>13</xdr:col>
                    <xdr:colOff>220980</xdr:colOff>
                    <xdr:row>94</xdr:row>
                    <xdr:rowOff>0</xdr:rowOff>
                  </to>
                </anchor>
              </controlPr>
            </control>
          </mc:Choice>
        </mc:AlternateContent>
        <mc:AlternateContent xmlns:mc="http://schemas.openxmlformats.org/markup-compatibility/2006">
          <mc:Choice Requires="x14">
            <control shapeId="176165" r:id="rId41" name="Group Box 37">
              <controlPr defaultSize="0" autoFill="0" autoPict="0">
                <anchor moveWithCells="1">
                  <from>
                    <xdr:col>4</xdr:col>
                    <xdr:colOff>571500</xdr:colOff>
                    <xdr:row>93</xdr:row>
                    <xdr:rowOff>0</xdr:rowOff>
                  </from>
                  <to>
                    <xdr:col>14</xdr:col>
                    <xdr:colOff>640080</xdr:colOff>
                    <xdr:row>94</xdr:row>
                    <xdr:rowOff>0</xdr:rowOff>
                  </to>
                </anchor>
              </controlPr>
            </control>
          </mc:Choice>
        </mc:AlternateContent>
        <mc:AlternateContent xmlns:mc="http://schemas.openxmlformats.org/markup-compatibility/2006">
          <mc:Choice Requires="x14">
            <control shapeId="176166" r:id="rId42" name="Group Box 38">
              <controlPr defaultSize="0" autoFill="0" autoPict="0">
                <anchor moveWithCells="1">
                  <from>
                    <xdr:col>2</xdr:col>
                    <xdr:colOff>30480</xdr:colOff>
                    <xdr:row>93</xdr:row>
                    <xdr:rowOff>0</xdr:rowOff>
                  </from>
                  <to>
                    <xdr:col>13</xdr:col>
                    <xdr:colOff>220980</xdr:colOff>
                    <xdr:row>94</xdr:row>
                    <xdr:rowOff>0</xdr:rowOff>
                  </to>
                </anchor>
              </controlPr>
            </control>
          </mc:Choice>
        </mc:AlternateContent>
        <mc:AlternateContent xmlns:mc="http://schemas.openxmlformats.org/markup-compatibility/2006">
          <mc:Choice Requires="x14">
            <control shapeId="176167" r:id="rId43" name="Group Box 39">
              <controlPr defaultSize="0" autoFill="0" autoPict="0">
                <anchor moveWithCells="1">
                  <from>
                    <xdr:col>4</xdr:col>
                    <xdr:colOff>571500</xdr:colOff>
                    <xdr:row>93</xdr:row>
                    <xdr:rowOff>0</xdr:rowOff>
                  </from>
                  <to>
                    <xdr:col>14</xdr:col>
                    <xdr:colOff>640080</xdr:colOff>
                    <xdr:row>94</xdr:row>
                    <xdr:rowOff>0</xdr:rowOff>
                  </to>
                </anchor>
              </controlPr>
            </control>
          </mc:Choice>
        </mc:AlternateContent>
        <mc:AlternateContent xmlns:mc="http://schemas.openxmlformats.org/markup-compatibility/2006">
          <mc:Choice Requires="x14">
            <control shapeId="176168" r:id="rId44" name="Group Box 40">
              <controlPr defaultSize="0" autoFill="0" autoPict="0">
                <anchor moveWithCells="1">
                  <from>
                    <xdr:col>2</xdr:col>
                    <xdr:colOff>30480</xdr:colOff>
                    <xdr:row>93</xdr:row>
                    <xdr:rowOff>0</xdr:rowOff>
                  </from>
                  <to>
                    <xdr:col>13</xdr:col>
                    <xdr:colOff>220980</xdr:colOff>
                    <xdr:row>94</xdr:row>
                    <xdr:rowOff>0</xdr:rowOff>
                  </to>
                </anchor>
              </controlPr>
            </control>
          </mc:Choice>
        </mc:AlternateContent>
        <mc:AlternateContent xmlns:mc="http://schemas.openxmlformats.org/markup-compatibility/2006">
          <mc:Choice Requires="x14">
            <control shapeId="176169" r:id="rId45" name="Group Box 41">
              <controlPr defaultSize="0" autoFill="0" autoPict="0">
                <anchor moveWithCells="1">
                  <from>
                    <xdr:col>4</xdr:col>
                    <xdr:colOff>571500</xdr:colOff>
                    <xdr:row>93</xdr:row>
                    <xdr:rowOff>0</xdr:rowOff>
                  </from>
                  <to>
                    <xdr:col>14</xdr:col>
                    <xdr:colOff>640080</xdr:colOff>
                    <xdr:row>94</xdr:row>
                    <xdr:rowOff>0</xdr:rowOff>
                  </to>
                </anchor>
              </controlPr>
            </control>
          </mc:Choice>
        </mc:AlternateContent>
        <mc:AlternateContent xmlns:mc="http://schemas.openxmlformats.org/markup-compatibility/2006">
          <mc:Choice Requires="x14">
            <control shapeId="176170" r:id="rId46" name="Group Box 42">
              <controlPr defaultSize="0" autoFill="0" autoPict="0">
                <anchor moveWithCells="1">
                  <from>
                    <xdr:col>2</xdr:col>
                    <xdr:colOff>30480</xdr:colOff>
                    <xdr:row>93</xdr:row>
                    <xdr:rowOff>0</xdr:rowOff>
                  </from>
                  <to>
                    <xdr:col>13</xdr:col>
                    <xdr:colOff>220980</xdr:colOff>
                    <xdr:row>94</xdr:row>
                    <xdr:rowOff>0</xdr:rowOff>
                  </to>
                </anchor>
              </controlPr>
            </control>
          </mc:Choice>
        </mc:AlternateContent>
        <mc:AlternateContent xmlns:mc="http://schemas.openxmlformats.org/markup-compatibility/2006">
          <mc:Choice Requires="x14">
            <control shapeId="176171" r:id="rId47" name="Group Box 43">
              <controlPr defaultSize="0" autoFill="0" autoPict="0">
                <anchor moveWithCells="1">
                  <from>
                    <xdr:col>4</xdr:col>
                    <xdr:colOff>571500</xdr:colOff>
                    <xdr:row>93</xdr:row>
                    <xdr:rowOff>0</xdr:rowOff>
                  </from>
                  <to>
                    <xdr:col>14</xdr:col>
                    <xdr:colOff>640080</xdr:colOff>
                    <xdr:row>94</xdr:row>
                    <xdr:rowOff>0</xdr:rowOff>
                  </to>
                </anchor>
              </controlPr>
            </control>
          </mc:Choice>
        </mc:AlternateContent>
        <mc:AlternateContent xmlns:mc="http://schemas.openxmlformats.org/markup-compatibility/2006">
          <mc:Choice Requires="x14">
            <control shapeId="176172" r:id="rId48" name="Group Box 44">
              <controlPr defaultSize="0" autoFill="0" autoPict="0">
                <anchor moveWithCells="1">
                  <from>
                    <xdr:col>2</xdr:col>
                    <xdr:colOff>30480</xdr:colOff>
                    <xdr:row>93</xdr:row>
                    <xdr:rowOff>0</xdr:rowOff>
                  </from>
                  <to>
                    <xdr:col>13</xdr:col>
                    <xdr:colOff>220980</xdr:colOff>
                    <xdr:row>94</xdr:row>
                    <xdr:rowOff>0</xdr:rowOff>
                  </to>
                </anchor>
              </controlPr>
            </control>
          </mc:Choice>
        </mc:AlternateContent>
        <mc:AlternateContent xmlns:mc="http://schemas.openxmlformats.org/markup-compatibility/2006">
          <mc:Choice Requires="x14">
            <control shapeId="176173" r:id="rId49" name="Group Box 45">
              <controlPr defaultSize="0" autoFill="0" autoPict="0">
                <anchor moveWithCells="1">
                  <from>
                    <xdr:col>4</xdr:col>
                    <xdr:colOff>571500</xdr:colOff>
                    <xdr:row>93</xdr:row>
                    <xdr:rowOff>0</xdr:rowOff>
                  </from>
                  <to>
                    <xdr:col>14</xdr:col>
                    <xdr:colOff>640080</xdr:colOff>
                    <xdr:row>94</xdr:row>
                    <xdr:rowOff>0</xdr:rowOff>
                  </to>
                </anchor>
              </controlPr>
            </control>
          </mc:Choice>
        </mc:AlternateContent>
        <mc:AlternateContent xmlns:mc="http://schemas.openxmlformats.org/markup-compatibility/2006">
          <mc:Choice Requires="x14">
            <control shapeId="176174" r:id="rId50" name="Group Box 46">
              <controlPr defaultSize="0" autoFill="0" autoPict="0">
                <anchor moveWithCells="1">
                  <from>
                    <xdr:col>2</xdr:col>
                    <xdr:colOff>30480</xdr:colOff>
                    <xdr:row>93</xdr:row>
                    <xdr:rowOff>0</xdr:rowOff>
                  </from>
                  <to>
                    <xdr:col>13</xdr:col>
                    <xdr:colOff>220980</xdr:colOff>
                    <xdr:row>94</xdr:row>
                    <xdr:rowOff>0</xdr:rowOff>
                  </to>
                </anchor>
              </controlPr>
            </control>
          </mc:Choice>
        </mc:AlternateContent>
        <mc:AlternateContent xmlns:mc="http://schemas.openxmlformats.org/markup-compatibility/2006">
          <mc:Choice Requires="x14">
            <control shapeId="176175" r:id="rId51" name="Group Box 47">
              <controlPr defaultSize="0" autoFill="0" autoPict="0">
                <anchor moveWithCells="1">
                  <from>
                    <xdr:col>4</xdr:col>
                    <xdr:colOff>571500</xdr:colOff>
                    <xdr:row>93</xdr:row>
                    <xdr:rowOff>0</xdr:rowOff>
                  </from>
                  <to>
                    <xdr:col>14</xdr:col>
                    <xdr:colOff>640080</xdr:colOff>
                    <xdr:row>94</xdr:row>
                    <xdr:rowOff>0</xdr:rowOff>
                  </to>
                </anchor>
              </controlPr>
            </control>
          </mc:Choice>
        </mc:AlternateContent>
        <mc:AlternateContent xmlns:mc="http://schemas.openxmlformats.org/markup-compatibility/2006">
          <mc:Choice Requires="x14">
            <control shapeId="176176" r:id="rId52" name="Group Box 48">
              <controlPr defaultSize="0" autoFill="0" autoPict="0">
                <anchor moveWithCells="1">
                  <from>
                    <xdr:col>2</xdr:col>
                    <xdr:colOff>30480</xdr:colOff>
                    <xdr:row>93</xdr:row>
                    <xdr:rowOff>0</xdr:rowOff>
                  </from>
                  <to>
                    <xdr:col>13</xdr:col>
                    <xdr:colOff>220980</xdr:colOff>
                    <xdr:row>94</xdr:row>
                    <xdr:rowOff>0</xdr:rowOff>
                  </to>
                </anchor>
              </controlPr>
            </control>
          </mc:Choice>
        </mc:AlternateContent>
        <mc:AlternateContent xmlns:mc="http://schemas.openxmlformats.org/markup-compatibility/2006">
          <mc:Choice Requires="x14">
            <control shapeId="176177" r:id="rId53" name="Group Box 49">
              <controlPr defaultSize="0" autoFill="0" autoPict="0">
                <anchor moveWithCells="1">
                  <from>
                    <xdr:col>4</xdr:col>
                    <xdr:colOff>571500</xdr:colOff>
                    <xdr:row>93</xdr:row>
                    <xdr:rowOff>0</xdr:rowOff>
                  </from>
                  <to>
                    <xdr:col>14</xdr:col>
                    <xdr:colOff>640080</xdr:colOff>
                    <xdr:row>94</xdr:row>
                    <xdr:rowOff>0</xdr:rowOff>
                  </to>
                </anchor>
              </controlPr>
            </control>
          </mc:Choice>
        </mc:AlternateContent>
        <mc:AlternateContent xmlns:mc="http://schemas.openxmlformats.org/markup-compatibility/2006">
          <mc:Choice Requires="x14">
            <control shapeId="176178" r:id="rId54" name="Group Box 50">
              <controlPr defaultSize="0" autoFill="0" autoPict="0">
                <anchor moveWithCells="1">
                  <from>
                    <xdr:col>2</xdr:col>
                    <xdr:colOff>30480</xdr:colOff>
                    <xdr:row>93</xdr:row>
                    <xdr:rowOff>0</xdr:rowOff>
                  </from>
                  <to>
                    <xdr:col>13</xdr:col>
                    <xdr:colOff>220980</xdr:colOff>
                    <xdr:row>94</xdr:row>
                    <xdr:rowOff>0</xdr:rowOff>
                  </to>
                </anchor>
              </controlPr>
            </control>
          </mc:Choice>
        </mc:AlternateContent>
        <mc:AlternateContent xmlns:mc="http://schemas.openxmlformats.org/markup-compatibility/2006">
          <mc:Choice Requires="x14">
            <control shapeId="176179" r:id="rId55" name="Group Box 51">
              <controlPr defaultSize="0" autoFill="0" autoPict="0">
                <anchor moveWithCells="1">
                  <from>
                    <xdr:col>4</xdr:col>
                    <xdr:colOff>571500</xdr:colOff>
                    <xdr:row>93</xdr:row>
                    <xdr:rowOff>0</xdr:rowOff>
                  </from>
                  <to>
                    <xdr:col>14</xdr:col>
                    <xdr:colOff>640080</xdr:colOff>
                    <xdr:row>94</xdr:row>
                    <xdr:rowOff>0</xdr:rowOff>
                  </to>
                </anchor>
              </controlPr>
            </control>
          </mc:Choice>
        </mc:AlternateContent>
        <mc:AlternateContent xmlns:mc="http://schemas.openxmlformats.org/markup-compatibility/2006">
          <mc:Choice Requires="x14">
            <control shapeId="176180" r:id="rId56" name="Group Box 52">
              <controlPr defaultSize="0" autoFill="0" autoPict="0">
                <anchor moveWithCells="1">
                  <from>
                    <xdr:col>2</xdr:col>
                    <xdr:colOff>30480</xdr:colOff>
                    <xdr:row>93</xdr:row>
                    <xdr:rowOff>0</xdr:rowOff>
                  </from>
                  <to>
                    <xdr:col>13</xdr:col>
                    <xdr:colOff>220980</xdr:colOff>
                    <xdr:row>94</xdr:row>
                    <xdr:rowOff>0</xdr:rowOff>
                  </to>
                </anchor>
              </controlPr>
            </control>
          </mc:Choice>
        </mc:AlternateContent>
        <mc:AlternateContent xmlns:mc="http://schemas.openxmlformats.org/markup-compatibility/2006">
          <mc:Choice Requires="x14">
            <control shapeId="176181" r:id="rId57" name="Check Box 53">
              <controlPr defaultSize="0" autoFill="0" autoLine="0" autoPict="0">
                <anchor moveWithCells="1">
                  <from>
                    <xdr:col>2</xdr:col>
                    <xdr:colOff>106680</xdr:colOff>
                    <xdr:row>143</xdr:row>
                    <xdr:rowOff>76200</xdr:rowOff>
                  </from>
                  <to>
                    <xdr:col>2</xdr:col>
                    <xdr:colOff>1135380</xdr:colOff>
                    <xdr:row>145</xdr:row>
                    <xdr:rowOff>30480</xdr:rowOff>
                  </to>
                </anchor>
              </controlPr>
            </control>
          </mc:Choice>
        </mc:AlternateContent>
        <mc:AlternateContent xmlns:mc="http://schemas.openxmlformats.org/markup-compatibility/2006">
          <mc:Choice Requires="x14">
            <control shapeId="176182" r:id="rId58" name="Check Box 54">
              <controlPr defaultSize="0" autoFill="0" autoLine="0" autoPict="0">
                <anchor moveWithCells="1">
                  <from>
                    <xdr:col>2</xdr:col>
                    <xdr:colOff>106680</xdr:colOff>
                    <xdr:row>145</xdr:row>
                    <xdr:rowOff>68580</xdr:rowOff>
                  </from>
                  <to>
                    <xdr:col>2</xdr:col>
                    <xdr:colOff>1135380</xdr:colOff>
                    <xdr:row>147</xdr:row>
                    <xdr:rowOff>0</xdr:rowOff>
                  </to>
                </anchor>
              </controlPr>
            </control>
          </mc:Choice>
        </mc:AlternateContent>
        <mc:AlternateContent xmlns:mc="http://schemas.openxmlformats.org/markup-compatibility/2006">
          <mc:Choice Requires="x14">
            <control shapeId="176183" r:id="rId59" name="Check Box 55">
              <controlPr defaultSize="0" autoFill="0" autoLine="0" autoPict="0">
                <anchor moveWithCells="1">
                  <from>
                    <xdr:col>2</xdr:col>
                    <xdr:colOff>129540</xdr:colOff>
                    <xdr:row>134</xdr:row>
                    <xdr:rowOff>68580</xdr:rowOff>
                  </from>
                  <to>
                    <xdr:col>2</xdr:col>
                    <xdr:colOff>1158240</xdr:colOff>
                    <xdr:row>136</xdr:row>
                    <xdr:rowOff>15240</xdr:rowOff>
                  </to>
                </anchor>
              </controlPr>
            </control>
          </mc:Choice>
        </mc:AlternateContent>
        <mc:AlternateContent xmlns:mc="http://schemas.openxmlformats.org/markup-compatibility/2006">
          <mc:Choice Requires="x14">
            <control shapeId="176184" r:id="rId60" name="Group Box 56">
              <controlPr defaultSize="0" autoFill="0" autoPict="0">
                <anchor moveWithCells="1">
                  <from>
                    <xdr:col>4</xdr:col>
                    <xdr:colOff>571500</xdr:colOff>
                    <xdr:row>47</xdr:row>
                    <xdr:rowOff>0</xdr:rowOff>
                  </from>
                  <to>
                    <xdr:col>14</xdr:col>
                    <xdr:colOff>640080</xdr:colOff>
                    <xdr:row>93</xdr:row>
                    <xdr:rowOff>76200</xdr:rowOff>
                  </to>
                </anchor>
              </controlPr>
            </control>
          </mc:Choice>
        </mc:AlternateContent>
        <mc:AlternateContent xmlns:mc="http://schemas.openxmlformats.org/markup-compatibility/2006">
          <mc:Choice Requires="x14">
            <control shapeId="176185" r:id="rId61" name="Group Box 57">
              <controlPr defaultSize="0" autoFill="0" autoPict="0">
                <anchor moveWithCells="1">
                  <from>
                    <xdr:col>2</xdr:col>
                    <xdr:colOff>30480</xdr:colOff>
                    <xdr:row>47</xdr:row>
                    <xdr:rowOff>0</xdr:rowOff>
                  </from>
                  <to>
                    <xdr:col>13</xdr:col>
                    <xdr:colOff>220980</xdr:colOff>
                    <xdr:row>93</xdr:row>
                    <xdr:rowOff>68580</xdr:rowOff>
                  </to>
                </anchor>
              </controlPr>
            </control>
          </mc:Choice>
        </mc:AlternateContent>
        <mc:AlternateContent xmlns:mc="http://schemas.openxmlformats.org/markup-compatibility/2006">
          <mc:Choice Requires="x14">
            <control shapeId="176186" r:id="rId62" name="Group Box 58">
              <controlPr defaultSize="0" autoFill="0" autoPict="0">
                <anchor moveWithCells="1">
                  <from>
                    <xdr:col>4</xdr:col>
                    <xdr:colOff>571500</xdr:colOff>
                    <xdr:row>49</xdr:row>
                    <xdr:rowOff>0</xdr:rowOff>
                  </from>
                  <to>
                    <xdr:col>14</xdr:col>
                    <xdr:colOff>640080</xdr:colOff>
                    <xdr:row>49</xdr:row>
                    <xdr:rowOff>0</xdr:rowOff>
                  </to>
                </anchor>
              </controlPr>
            </control>
          </mc:Choice>
        </mc:AlternateContent>
        <mc:AlternateContent xmlns:mc="http://schemas.openxmlformats.org/markup-compatibility/2006">
          <mc:Choice Requires="x14">
            <control shapeId="176187" r:id="rId63" name="Group Box 59">
              <controlPr defaultSize="0" autoFill="0" autoPict="0">
                <anchor moveWithCells="1">
                  <from>
                    <xdr:col>2</xdr:col>
                    <xdr:colOff>30480</xdr:colOff>
                    <xdr:row>49</xdr:row>
                    <xdr:rowOff>0</xdr:rowOff>
                  </from>
                  <to>
                    <xdr:col>13</xdr:col>
                    <xdr:colOff>220980</xdr:colOff>
                    <xdr:row>49</xdr:row>
                    <xdr:rowOff>0</xdr:rowOff>
                  </to>
                </anchor>
              </controlPr>
            </control>
          </mc:Choice>
        </mc:AlternateContent>
        <mc:AlternateContent xmlns:mc="http://schemas.openxmlformats.org/markup-compatibility/2006">
          <mc:Choice Requires="x14">
            <control shapeId="176188" r:id="rId64" name="Group Box 60">
              <controlPr defaultSize="0" autoFill="0" autoPict="0">
                <anchor moveWithCells="1">
                  <from>
                    <xdr:col>4</xdr:col>
                    <xdr:colOff>571500</xdr:colOff>
                    <xdr:row>49</xdr:row>
                    <xdr:rowOff>0</xdr:rowOff>
                  </from>
                  <to>
                    <xdr:col>14</xdr:col>
                    <xdr:colOff>640080</xdr:colOff>
                    <xdr:row>49</xdr:row>
                    <xdr:rowOff>0</xdr:rowOff>
                  </to>
                </anchor>
              </controlPr>
            </control>
          </mc:Choice>
        </mc:AlternateContent>
        <mc:AlternateContent xmlns:mc="http://schemas.openxmlformats.org/markup-compatibility/2006">
          <mc:Choice Requires="x14">
            <control shapeId="176189" r:id="rId65" name="Group Box 61">
              <controlPr defaultSize="0" autoFill="0" autoPict="0">
                <anchor moveWithCells="1">
                  <from>
                    <xdr:col>2</xdr:col>
                    <xdr:colOff>30480</xdr:colOff>
                    <xdr:row>49</xdr:row>
                    <xdr:rowOff>0</xdr:rowOff>
                  </from>
                  <to>
                    <xdr:col>13</xdr:col>
                    <xdr:colOff>220980</xdr:colOff>
                    <xdr:row>49</xdr:row>
                    <xdr:rowOff>0</xdr:rowOff>
                  </to>
                </anchor>
              </controlPr>
            </control>
          </mc:Choice>
        </mc:AlternateContent>
        <mc:AlternateContent xmlns:mc="http://schemas.openxmlformats.org/markup-compatibility/2006">
          <mc:Choice Requires="x14">
            <control shapeId="176190" r:id="rId66" name="Group Box 62">
              <controlPr defaultSize="0" autoFill="0" autoPict="0">
                <anchor moveWithCells="1">
                  <from>
                    <xdr:col>4</xdr:col>
                    <xdr:colOff>571500</xdr:colOff>
                    <xdr:row>49</xdr:row>
                    <xdr:rowOff>0</xdr:rowOff>
                  </from>
                  <to>
                    <xdr:col>14</xdr:col>
                    <xdr:colOff>640080</xdr:colOff>
                    <xdr:row>49</xdr:row>
                    <xdr:rowOff>0</xdr:rowOff>
                  </to>
                </anchor>
              </controlPr>
            </control>
          </mc:Choice>
        </mc:AlternateContent>
        <mc:AlternateContent xmlns:mc="http://schemas.openxmlformats.org/markup-compatibility/2006">
          <mc:Choice Requires="x14">
            <control shapeId="176191" r:id="rId67" name="Group Box 63">
              <controlPr defaultSize="0" autoFill="0" autoPict="0">
                <anchor moveWithCells="1">
                  <from>
                    <xdr:col>2</xdr:col>
                    <xdr:colOff>30480</xdr:colOff>
                    <xdr:row>49</xdr:row>
                    <xdr:rowOff>0</xdr:rowOff>
                  </from>
                  <to>
                    <xdr:col>13</xdr:col>
                    <xdr:colOff>220980</xdr:colOff>
                    <xdr:row>49</xdr:row>
                    <xdr:rowOff>0</xdr:rowOff>
                  </to>
                </anchor>
              </controlPr>
            </control>
          </mc:Choice>
        </mc:AlternateContent>
        <mc:AlternateContent xmlns:mc="http://schemas.openxmlformats.org/markup-compatibility/2006">
          <mc:Choice Requires="x14">
            <control shapeId="176192" r:id="rId68" name="Group Box 64">
              <controlPr defaultSize="0" autoFill="0" autoPict="0">
                <anchor moveWithCells="1">
                  <from>
                    <xdr:col>4</xdr:col>
                    <xdr:colOff>571500</xdr:colOff>
                    <xdr:row>49</xdr:row>
                    <xdr:rowOff>0</xdr:rowOff>
                  </from>
                  <to>
                    <xdr:col>14</xdr:col>
                    <xdr:colOff>640080</xdr:colOff>
                    <xdr:row>49</xdr:row>
                    <xdr:rowOff>0</xdr:rowOff>
                  </to>
                </anchor>
              </controlPr>
            </control>
          </mc:Choice>
        </mc:AlternateContent>
        <mc:AlternateContent xmlns:mc="http://schemas.openxmlformats.org/markup-compatibility/2006">
          <mc:Choice Requires="x14">
            <control shapeId="176193" r:id="rId69" name="Group Box 65">
              <controlPr defaultSize="0" autoFill="0" autoPict="0">
                <anchor moveWithCells="1">
                  <from>
                    <xdr:col>2</xdr:col>
                    <xdr:colOff>30480</xdr:colOff>
                    <xdr:row>49</xdr:row>
                    <xdr:rowOff>0</xdr:rowOff>
                  </from>
                  <to>
                    <xdr:col>13</xdr:col>
                    <xdr:colOff>220980</xdr:colOff>
                    <xdr:row>49</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F88B6A25-364B-44CC-A8CC-789126E00001}">
          <x14:formula1>
            <xm:f>'Y.Menus déroulants'!$B$14:$B$16</xm:f>
          </x14:formula1>
          <xm:sqref>H140</xm:sqref>
        </x14:dataValidation>
        <x14:dataValidation type="list" allowBlank="1" showInputMessage="1" showErrorMessage="1" xr:uid="{643BFA19-4C78-49EF-ACD5-EEB86F627A39}">
          <x14:formula1>
            <xm:f>'Y.Menus déroulants'!$B$9:$B$11</xm:f>
          </x14:formula1>
          <xm:sqref>J87:P87 J39:P39 J76:P76 J65:P65 J54:P54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055038-D2C6-4C71-AD8E-61D61333F950}">
  <sheetPr codeName="Feuil17">
    <tabColor rgb="FF7AA6DE"/>
  </sheetPr>
  <dimension ref="A2:O994"/>
  <sheetViews>
    <sheetView showGridLines="0" zoomScaleNormal="100" workbookViewId="0">
      <selection activeCell="C6" sqref="C6:D6"/>
    </sheetView>
  </sheetViews>
  <sheetFormatPr baseColWidth="10" defaultColWidth="11" defaultRowHeight="13.8" outlineLevelRow="2"/>
  <cols>
    <col min="1" max="1" width="3.296875" customWidth="1"/>
    <col min="2" max="2" width="18.59765625" customWidth="1"/>
    <col min="3" max="3" width="31.59765625" customWidth="1"/>
    <col min="4" max="4" width="39.59765625" customWidth="1"/>
    <col min="5" max="5" width="33.09765625" customWidth="1"/>
    <col min="6" max="6" width="30.296875" customWidth="1"/>
    <col min="7" max="7" width="30.796875" customWidth="1"/>
    <col min="8" max="8" width="3.296875" customWidth="1"/>
    <col min="9" max="9" width="22.296875" customWidth="1"/>
    <col min="10" max="10" width="5.5" style="396" customWidth="1"/>
    <col min="11" max="14" width="11" style="396"/>
  </cols>
  <sheetData>
    <row r="2" spans="1:10" ht="25.05" customHeight="1">
      <c r="A2" s="215"/>
      <c r="B2" s="216" t="s">
        <v>155</v>
      </c>
      <c r="C2" s="216"/>
      <c r="D2" s="217"/>
      <c r="I2" s="215"/>
      <c r="J2" s="404"/>
    </row>
    <row r="3" spans="1:10" ht="17.399999999999999">
      <c r="A3" s="215"/>
      <c r="B3" s="218" t="s">
        <v>1</v>
      </c>
      <c r="C3" s="218"/>
      <c r="D3" s="217"/>
      <c r="I3" s="215"/>
      <c r="J3" s="404"/>
    </row>
    <row r="4" spans="1:10" ht="8.1" customHeight="1">
      <c r="A4" s="215"/>
      <c r="B4" s="218"/>
      <c r="C4" s="218"/>
      <c r="D4" s="217"/>
      <c r="I4" s="215"/>
      <c r="J4" s="404"/>
    </row>
    <row r="5" spans="1:10" ht="20.100000000000001" customHeight="1">
      <c r="A5" s="215"/>
      <c r="B5" s="219"/>
      <c r="C5" s="219"/>
      <c r="D5" s="217"/>
      <c r="F5" s="243" t="s">
        <v>156</v>
      </c>
      <c r="I5" s="215"/>
      <c r="J5" s="404"/>
    </row>
    <row r="6" spans="1:10" ht="20.100000000000001" customHeight="1">
      <c r="A6" s="215"/>
      <c r="B6" s="348" t="s">
        <v>157</v>
      </c>
      <c r="C6" s="775"/>
      <c r="D6" s="775"/>
      <c r="F6" s="776" t="s">
        <v>158</v>
      </c>
      <c r="G6" s="776"/>
      <c r="H6" s="220"/>
      <c r="I6" s="215"/>
      <c r="J6" s="404"/>
    </row>
    <row r="7" spans="1:10" ht="10.050000000000001" customHeight="1">
      <c r="A7" s="215"/>
      <c r="B7" s="219"/>
      <c r="C7" s="219"/>
      <c r="D7" s="217"/>
      <c r="E7" s="221"/>
      <c r="F7" s="362"/>
      <c r="G7" s="363"/>
      <c r="H7" s="364"/>
      <c r="I7" s="215"/>
      <c r="J7" s="404"/>
    </row>
    <row r="8" spans="1:10" ht="20.100000000000001" customHeight="1">
      <c r="A8" s="215"/>
      <c r="B8" s="774" t="s">
        <v>41</v>
      </c>
      <c r="C8" s="774"/>
      <c r="D8" s="774"/>
      <c r="F8" s="365" t="s">
        <v>159</v>
      </c>
      <c r="G8" s="240" t="s">
        <v>160</v>
      </c>
      <c r="H8" s="366"/>
      <c r="J8" s="404"/>
    </row>
    <row r="9" spans="1:10" ht="7.05" hidden="1" customHeight="1" outlineLevel="1">
      <c r="A9" s="215"/>
      <c r="B9" s="219"/>
      <c r="C9" s="219"/>
      <c r="D9" s="217"/>
      <c r="F9" s="365"/>
      <c r="G9" s="241"/>
      <c r="H9" s="366"/>
      <c r="J9" s="404"/>
    </row>
    <row r="10" spans="1:10" ht="14.1" hidden="1" customHeight="1" outlineLevel="1">
      <c r="A10" s="215"/>
      <c r="B10" s="219"/>
      <c r="C10" s="219"/>
      <c r="D10" s="217"/>
      <c r="F10" s="365" t="s">
        <v>161</v>
      </c>
      <c r="G10" s="240" t="s">
        <v>160</v>
      </c>
      <c r="H10" s="366"/>
      <c r="J10" s="404"/>
    </row>
    <row r="11" spans="1:10" ht="7.5" hidden="1" customHeight="1" outlineLevel="1">
      <c r="A11" s="215"/>
      <c r="B11" s="219"/>
      <c r="C11" s="219"/>
      <c r="D11" s="217"/>
      <c r="F11" s="365"/>
      <c r="G11" s="241"/>
      <c r="H11" s="366"/>
      <c r="J11" s="404"/>
    </row>
    <row r="12" spans="1:10" ht="14.1" hidden="1" customHeight="1" outlineLevel="1">
      <c r="A12" s="215"/>
      <c r="B12" s="219"/>
      <c r="C12" s="219"/>
      <c r="D12" s="217"/>
      <c r="F12" s="365" t="s">
        <v>162</v>
      </c>
      <c r="G12" s="240" t="s">
        <v>160</v>
      </c>
      <c r="H12" s="366"/>
      <c r="J12" s="404"/>
    </row>
    <row r="13" spans="1:10" ht="7.5" hidden="1" customHeight="1" outlineLevel="1">
      <c r="A13" s="215"/>
      <c r="B13" s="219"/>
      <c r="C13" s="219"/>
      <c r="D13" s="217"/>
      <c r="F13" s="365"/>
      <c r="G13" s="241"/>
      <c r="H13" s="366"/>
      <c r="J13" s="404"/>
    </row>
    <row r="14" spans="1:10" ht="14.1" hidden="1" customHeight="1" outlineLevel="1">
      <c r="A14" s="215"/>
      <c r="B14" s="219"/>
      <c r="C14" s="219"/>
      <c r="D14" s="217"/>
      <c r="F14" s="365" t="s">
        <v>163</v>
      </c>
      <c r="G14" s="240" t="s">
        <v>160</v>
      </c>
      <c r="H14" s="366"/>
      <c r="J14" s="404"/>
    </row>
    <row r="15" spans="1:10" ht="7.5" hidden="1" customHeight="1" outlineLevel="1">
      <c r="A15" s="215"/>
      <c r="B15" s="219"/>
      <c r="C15" s="219"/>
      <c r="D15" s="217"/>
      <c r="F15" s="365"/>
      <c r="G15" s="241"/>
      <c r="H15" s="366"/>
      <c r="J15" s="404"/>
    </row>
    <row r="16" spans="1:10" ht="14.1" hidden="1" customHeight="1" outlineLevel="1">
      <c r="A16" s="215"/>
      <c r="B16" s="219"/>
      <c r="C16" s="219"/>
      <c r="D16" s="217"/>
      <c r="F16" s="365" t="s">
        <v>164</v>
      </c>
      <c r="G16" s="240" t="s">
        <v>160</v>
      </c>
      <c r="H16" s="366"/>
      <c r="J16" s="404"/>
    </row>
    <row r="17" spans="1:10" ht="7.5" hidden="1" customHeight="1" outlineLevel="1">
      <c r="A17" s="215"/>
      <c r="B17" s="219"/>
      <c r="C17" s="219"/>
      <c r="D17" s="217"/>
      <c r="F17" s="365"/>
      <c r="G17" s="241"/>
      <c r="H17" s="366"/>
      <c r="J17" s="404"/>
    </row>
    <row r="18" spans="1:10" ht="14.1" hidden="1" customHeight="1" outlineLevel="1">
      <c r="A18" s="215"/>
      <c r="B18" s="219"/>
      <c r="C18" s="219"/>
      <c r="D18" s="217"/>
      <c r="F18" s="365" t="s">
        <v>165</v>
      </c>
      <c r="G18" s="240" t="s">
        <v>160</v>
      </c>
      <c r="H18" s="366"/>
      <c r="J18" s="404"/>
    </row>
    <row r="19" spans="1:10" ht="7.5" hidden="1" customHeight="1" outlineLevel="1">
      <c r="A19" s="215"/>
      <c r="B19" s="219"/>
      <c r="C19" s="219"/>
      <c r="D19" s="217"/>
      <c r="F19" s="365"/>
      <c r="G19" s="241"/>
      <c r="H19" s="366"/>
      <c r="J19" s="404"/>
    </row>
    <row r="20" spans="1:10" ht="14.1" hidden="1" customHeight="1" outlineLevel="1">
      <c r="A20" s="215"/>
      <c r="B20" s="219"/>
      <c r="C20" s="219"/>
      <c r="D20" s="217"/>
      <c r="F20" s="365" t="s">
        <v>166</v>
      </c>
      <c r="G20" s="240" t="s">
        <v>160</v>
      </c>
      <c r="H20" s="366"/>
      <c r="J20" s="404"/>
    </row>
    <row r="21" spans="1:10" ht="7.5" hidden="1" customHeight="1" outlineLevel="1">
      <c r="A21" s="215"/>
      <c r="B21" s="219"/>
      <c r="C21" s="219"/>
      <c r="D21" s="217"/>
      <c r="F21" s="365"/>
      <c r="G21" s="241"/>
      <c r="H21" s="366"/>
      <c r="J21" s="404"/>
    </row>
    <row r="22" spans="1:10" ht="14.1" hidden="1" customHeight="1" outlineLevel="1">
      <c r="A22" s="215"/>
      <c r="B22" s="219"/>
      <c r="C22" s="219"/>
      <c r="D22" s="217"/>
      <c r="F22" s="365" t="s">
        <v>167</v>
      </c>
      <c r="G22" s="240" t="s">
        <v>160</v>
      </c>
      <c r="H22" s="366"/>
      <c r="J22" s="404"/>
    </row>
    <row r="23" spans="1:10" ht="7.5" hidden="1" customHeight="1" outlineLevel="1">
      <c r="A23" s="215"/>
      <c r="B23" s="219"/>
      <c r="C23" s="219"/>
      <c r="D23" s="217"/>
      <c r="F23" s="365"/>
      <c r="G23" s="241"/>
      <c r="H23" s="366"/>
      <c r="J23" s="404"/>
    </row>
    <row r="24" spans="1:10" ht="14.1" hidden="1" customHeight="1" outlineLevel="1">
      <c r="A24" s="215"/>
      <c r="B24" s="219"/>
      <c r="C24" s="219"/>
      <c r="D24" s="217"/>
      <c r="F24" s="365" t="s">
        <v>168</v>
      </c>
      <c r="G24" s="240" t="s">
        <v>160</v>
      </c>
      <c r="H24" s="366"/>
      <c r="J24" s="404"/>
    </row>
    <row r="25" spans="1:10" ht="7.5" hidden="1" customHeight="1" outlineLevel="1">
      <c r="A25" s="215"/>
      <c r="B25" s="219"/>
      <c r="C25" s="219"/>
      <c r="D25" s="217"/>
      <c r="F25" s="365"/>
      <c r="G25" s="241"/>
      <c r="H25" s="366"/>
      <c r="J25" s="404"/>
    </row>
    <row r="26" spans="1:10" ht="14.1" hidden="1" customHeight="1" outlineLevel="1">
      <c r="A26" s="215"/>
      <c r="B26" s="219"/>
      <c r="C26" s="219"/>
      <c r="D26" s="217"/>
      <c r="F26" s="365" t="s">
        <v>169</v>
      </c>
      <c r="G26" s="240" t="s">
        <v>160</v>
      </c>
      <c r="H26" s="366"/>
      <c r="J26" s="404"/>
    </row>
    <row r="27" spans="1:10" ht="7.5" hidden="1" customHeight="1" outlineLevel="1">
      <c r="A27" s="215"/>
      <c r="B27" s="219"/>
      <c r="C27" s="219"/>
      <c r="D27" s="217"/>
      <c r="F27" s="365"/>
      <c r="G27" s="241"/>
      <c r="H27" s="366"/>
      <c r="J27" s="404"/>
    </row>
    <row r="28" spans="1:10" ht="14.1" hidden="1" customHeight="1" outlineLevel="1">
      <c r="A28" s="215"/>
      <c r="B28" s="219"/>
      <c r="C28" s="219"/>
      <c r="D28" s="217"/>
      <c r="F28" s="365" t="s">
        <v>170</v>
      </c>
      <c r="G28" s="240" t="s">
        <v>160</v>
      </c>
      <c r="H28" s="366"/>
      <c r="J28" s="404"/>
    </row>
    <row r="29" spans="1:10" ht="7.5" hidden="1" customHeight="1" outlineLevel="1">
      <c r="A29" s="215"/>
      <c r="B29" s="219"/>
      <c r="C29" s="219"/>
      <c r="D29" s="217"/>
      <c r="F29" s="365"/>
      <c r="G29" s="241"/>
      <c r="H29" s="366"/>
      <c r="J29" s="404"/>
    </row>
    <row r="30" spans="1:10" ht="14.1" hidden="1" customHeight="1" outlineLevel="1">
      <c r="A30" s="215"/>
      <c r="B30" s="219"/>
      <c r="C30" s="219"/>
      <c r="D30" s="217"/>
      <c r="F30" s="365" t="s">
        <v>171</v>
      </c>
      <c r="G30" s="240" t="s">
        <v>160</v>
      </c>
      <c r="H30" s="366"/>
      <c r="J30" s="404"/>
    </row>
    <row r="31" spans="1:10" ht="7.5" hidden="1" customHeight="1" outlineLevel="1">
      <c r="A31" s="215"/>
      <c r="B31" s="219"/>
      <c r="C31" s="219"/>
      <c r="D31" s="217"/>
      <c r="F31" s="365"/>
      <c r="G31" s="241"/>
      <c r="H31" s="366"/>
      <c r="J31" s="404"/>
    </row>
    <row r="32" spans="1:10" ht="14.1" hidden="1" customHeight="1" outlineLevel="1">
      <c r="A32" s="215"/>
      <c r="B32" s="219"/>
      <c r="C32" s="219"/>
      <c r="D32" s="217"/>
      <c r="F32" s="365" t="s">
        <v>172</v>
      </c>
      <c r="G32" s="240" t="s">
        <v>160</v>
      </c>
      <c r="H32" s="366"/>
      <c r="J32" s="404"/>
    </row>
    <row r="33" spans="1:10" ht="7.5" hidden="1" customHeight="1" outlineLevel="1">
      <c r="A33" s="215"/>
      <c r="B33" s="219"/>
      <c r="C33" s="219"/>
      <c r="D33" s="217"/>
      <c r="F33" s="365"/>
      <c r="G33" s="241"/>
      <c r="H33" s="366"/>
      <c r="J33" s="404"/>
    </row>
    <row r="34" spans="1:10" ht="14.1" hidden="1" customHeight="1" outlineLevel="1">
      <c r="A34" s="215"/>
      <c r="B34" s="219"/>
      <c r="C34" s="219"/>
      <c r="D34" s="217"/>
      <c r="F34" s="365" t="s">
        <v>173</v>
      </c>
      <c r="G34" s="240" t="s">
        <v>160</v>
      </c>
      <c r="H34" s="366"/>
      <c r="J34" s="404"/>
    </row>
    <row r="35" spans="1:10" ht="7.5" hidden="1" customHeight="1" outlineLevel="1">
      <c r="A35" s="215"/>
      <c r="B35" s="219"/>
      <c r="C35" s="219"/>
      <c r="D35" s="217"/>
      <c r="F35" s="365"/>
      <c r="G35" s="241"/>
      <c r="H35" s="366"/>
      <c r="J35" s="404"/>
    </row>
    <row r="36" spans="1:10" ht="14.1" hidden="1" customHeight="1" outlineLevel="1">
      <c r="A36" s="215"/>
      <c r="B36" s="219"/>
      <c r="C36" s="219"/>
      <c r="D36" s="217"/>
      <c r="F36" s="365" t="s">
        <v>174</v>
      </c>
      <c r="G36" s="240" t="s">
        <v>160</v>
      </c>
      <c r="H36" s="366"/>
      <c r="J36" s="404"/>
    </row>
    <row r="37" spans="1:10" ht="7.5" hidden="1" customHeight="1" outlineLevel="1">
      <c r="A37" s="215"/>
      <c r="B37" s="219"/>
      <c r="C37" s="219"/>
      <c r="D37" s="217"/>
      <c r="F37" s="365"/>
      <c r="G37" s="241"/>
      <c r="H37" s="366"/>
      <c r="J37" s="404"/>
    </row>
    <row r="38" spans="1:10" ht="14.1" hidden="1" customHeight="1" outlineLevel="1">
      <c r="A38" s="215"/>
      <c r="B38" s="219"/>
      <c r="C38" s="219"/>
      <c r="D38" s="217"/>
      <c r="F38" s="365" t="s">
        <v>175</v>
      </c>
      <c r="G38" s="240" t="s">
        <v>160</v>
      </c>
      <c r="H38" s="366"/>
      <c r="J38" s="404"/>
    </row>
    <row r="39" spans="1:10" ht="7.5" hidden="1" customHeight="1" outlineLevel="1">
      <c r="A39" s="215"/>
      <c r="B39" s="219"/>
      <c r="C39" s="219"/>
      <c r="D39" s="217"/>
      <c r="F39" s="365"/>
      <c r="G39" s="241"/>
      <c r="H39" s="366"/>
      <c r="J39" s="404"/>
    </row>
    <row r="40" spans="1:10" ht="14.1" hidden="1" customHeight="1" outlineLevel="1">
      <c r="A40" s="215"/>
      <c r="B40" s="219"/>
      <c r="C40" s="219"/>
      <c r="D40" s="217"/>
      <c r="F40" s="365" t="s">
        <v>176</v>
      </c>
      <c r="G40" s="240" t="s">
        <v>160</v>
      </c>
      <c r="H40" s="366"/>
      <c r="J40" s="404"/>
    </row>
    <row r="41" spans="1:10" ht="7.5" hidden="1" customHeight="1" outlineLevel="1">
      <c r="A41" s="215"/>
      <c r="B41" s="219"/>
      <c r="C41" s="219"/>
      <c r="D41" s="217"/>
      <c r="F41" s="365"/>
      <c r="G41" s="241"/>
      <c r="H41" s="366"/>
      <c r="J41" s="404"/>
    </row>
    <row r="42" spans="1:10" ht="14.1" hidden="1" customHeight="1" outlineLevel="1">
      <c r="A42" s="215"/>
      <c r="B42" s="219"/>
      <c r="C42" s="219"/>
      <c r="D42" s="217"/>
      <c r="F42" s="365" t="s">
        <v>177</v>
      </c>
      <c r="G42" s="240" t="s">
        <v>160</v>
      </c>
      <c r="H42" s="366"/>
      <c r="J42" s="404"/>
    </row>
    <row r="43" spans="1:10" ht="7.5" hidden="1" customHeight="1" outlineLevel="1">
      <c r="A43" s="215"/>
      <c r="B43" s="219"/>
      <c r="C43" s="219"/>
      <c r="D43" s="217"/>
      <c r="F43" s="365"/>
      <c r="G43" s="241"/>
      <c r="H43" s="366"/>
      <c r="J43" s="404"/>
    </row>
    <row r="44" spans="1:10" ht="14.1" hidden="1" customHeight="1" outlineLevel="1">
      <c r="A44" s="215"/>
      <c r="B44" s="219"/>
      <c r="C44" s="219"/>
      <c r="D44" s="217"/>
      <c r="F44" s="365" t="s">
        <v>178</v>
      </c>
      <c r="G44" s="240" t="s">
        <v>160</v>
      </c>
      <c r="H44" s="366"/>
      <c r="J44" s="404"/>
    </row>
    <row r="45" spans="1:10" ht="7.5" hidden="1" customHeight="1" outlineLevel="1">
      <c r="A45" s="215"/>
      <c r="B45" s="219"/>
      <c r="C45" s="219"/>
      <c r="D45" s="217"/>
      <c r="F45" s="365"/>
      <c r="G45" s="241"/>
      <c r="H45" s="366"/>
      <c r="J45" s="404"/>
    </row>
    <row r="46" spans="1:10" ht="14.1" hidden="1" customHeight="1" outlineLevel="1">
      <c r="A46" s="215"/>
      <c r="B46" s="219"/>
      <c r="C46" s="219"/>
      <c r="D46" s="217"/>
      <c r="F46" s="365" t="s">
        <v>179</v>
      </c>
      <c r="G46" s="240" t="s">
        <v>160</v>
      </c>
      <c r="H46" s="366"/>
      <c r="J46" s="404"/>
    </row>
    <row r="47" spans="1:10" ht="15" customHeight="1" collapsed="1">
      <c r="A47" s="215"/>
      <c r="B47" s="219"/>
      <c r="C47" s="219"/>
      <c r="D47" s="217"/>
      <c r="E47" s="224"/>
      <c r="F47" s="367"/>
      <c r="G47" s="368"/>
      <c r="H47" s="369"/>
      <c r="I47" s="215"/>
      <c r="J47" s="404"/>
    </row>
    <row r="48" spans="1:10" ht="15" customHeight="1">
      <c r="A48" s="215"/>
      <c r="B48" s="219"/>
      <c r="C48" s="219"/>
      <c r="D48" s="217"/>
      <c r="F48" s="225"/>
      <c r="G48" s="225"/>
      <c r="H48" s="225"/>
      <c r="I48" s="215"/>
      <c r="J48" s="404"/>
    </row>
    <row r="49" spans="1:14" ht="14.55" customHeight="1">
      <c r="A49" s="215"/>
      <c r="B49" s="395" t="s">
        <v>180</v>
      </c>
      <c r="C49" s="226"/>
      <c r="D49" s="223"/>
      <c r="E49" s="223"/>
      <c r="F49" s="223"/>
      <c r="G49" s="223"/>
      <c r="H49" s="223"/>
      <c r="I49" s="215"/>
      <c r="J49" s="404"/>
    </row>
    <row r="50" spans="1:14" s="231" customFormat="1" ht="30.6" customHeight="1" thickBot="1">
      <c r="A50" s="227"/>
      <c r="B50" s="228" t="s">
        <v>159</v>
      </c>
      <c r="C50" s="229" t="str">
        <f>IF('1. Application for admissibilit'!F36=0,"",'1. Application for admissibilit'!F36)</f>
        <v/>
      </c>
      <c r="D50" s="228"/>
      <c r="E50" s="228"/>
      <c r="F50" s="228"/>
      <c r="G50" s="228"/>
      <c r="H50" s="228"/>
      <c r="I50" s="230" t="str">
        <f>G8</f>
        <v>PE2XX-XXXX</v>
      </c>
      <c r="J50" s="405"/>
      <c r="K50" s="406"/>
      <c r="L50" s="406"/>
      <c r="M50" s="406"/>
      <c r="N50" s="406"/>
    </row>
    <row r="51" spans="1:14" s="233" customFormat="1" ht="25.05" customHeight="1">
      <c r="A51" s="232"/>
      <c r="B51" s="721">
        <v>1</v>
      </c>
      <c r="C51" s="722"/>
      <c r="D51" s="768" t="s">
        <v>181</v>
      </c>
      <c r="E51" s="769"/>
      <c r="F51" s="769"/>
      <c r="G51" s="770">
        <v>5</v>
      </c>
      <c r="H51" s="771"/>
      <c r="I51" s="771"/>
      <c r="J51" s="407"/>
      <c r="K51" s="408"/>
      <c r="L51" s="408"/>
      <c r="M51" s="408"/>
      <c r="N51" s="408"/>
    </row>
    <row r="52" spans="1:14" s="233" customFormat="1" ht="18" customHeight="1" thickBot="1">
      <c r="A52" s="232"/>
      <c r="B52" s="723"/>
      <c r="C52" s="724"/>
      <c r="D52" s="234">
        <v>2</v>
      </c>
      <c r="E52" s="234">
        <v>3</v>
      </c>
      <c r="F52" s="234">
        <v>4</v>
      </c>
      <c r="G52" s="772"/>
      <c r="H52" s="773"/>
      <c r="I52" s="773"/>
      <c r="J52" s="407"/>
      <c r="K52" s="408"/>
      <c r="L52" s="408"/>
      <c r="M52" s="408"/>
      <c r="N52" s="408"/>
    </row>
    <row r="53" spans="1:14" ht="27" customHeight="1" thickBot="1">
      <c r="A53" s="215"/>
      <c r="B53" s="735" t="s">
        <v>182</v>
      </c>
      <c r="C53" s="735"/>
      <c r="D53" s="745" t="s">
        <v>183</v>
      </c>
      <c r="E53" s="747" t="s">
        <v>184</v>
      </c>
      <c r="F53" s="749" t="s">
        <v>185</v>
      </c>
      <c r="G53" s="729" t="s">
        <v>186</v>
      </c>
      <c r="H53" s="730"/>
      <c r="I53" s="731"/>
      <c r="J53" s="404"/>
    </row>
    <row r="54" spans="1:14" ht="19.05" customHeight="1" thickBot="1">
      <c r="A54" s="215"/>
      <c r="B54" s="736" t="s">
        <v>187</v>
      </c>
      <c r="C54" s="736"/>
      <c r="D54" s="746"/>
      <c r="E54" s="748"/>
      <c r="F54" s="750"/>
      <c r="G54" s="732"/>
      <c r="H54" s="733"/>
      <c r="I54" s="734"/>
      <c r="J54" s="404"/>
    </row>
    <row r="55" spans="1:14" ht="22.5" customHeight="1">
      <c r="A55" s="215"/>
      <c r="B55" s="737"/>
      <c r="C55" s="738"/>
      <c r="D55" s="382"/>
      <c r="E55" s="382"/>
      <c r="F55" s="446">
        <f>(E55)-(D55)</f>
        <v>0</v>
      </c>
      <c r="G55" s="739"/>
      <c r="H55" s="740"/>
      <c r="I55" s="741"/>
      <c r="J55" s="404"/>
    </row>
    <row r="56" spans="1:14" ht="22.5" customHeight="1">
      <c r="A56" s="215"/>
      <c r="B56" s="717"/>
      <c r="C56" s="718"/>
      <c r="D56" s="383"/>
      <c r="E56" s="384"/>
      <c r="F56" s="449">
        <f>(E56)-(D56)</f>
        <v>0</v>
      </c>
      <c r="G56" s="694"/>
      <c r="H56" s="695"/>
      <c r="I56" s="696"/>
      <c r="J56" s="404"/>
    </row>
    <row r="57" spans="1:14" ht="22.5" customHeight="1">
      <c r="A57" s="215"/>
      <c r="B57" s="717"/>
      <c r="C57" s="718"/>
      <c r="D57" s="385"/>
      <c r="E57" s="384"/>
      <c r="F57" s="449">
        <f t="shared" ref="F57:F61" si="0">(E57)-(D57)</f>
        <v>0</v>
      </c>
      <c r="G57" s="694"/>
      <c r="H57" s="695"/>
      <c r="I57" s="696"/>
      <c r="J57" s="404"/>
    </row>
    <row r="58" spans="1:14" ht="22.5" customHeight="1">
      <c r="A58" s="215"/>
      <c r="B58" s="717"/>
      <c r="C58" s="718"/>
      <c r="D58" s="385"/>
      <c r="E58" s="384"/>
      <c r="F58" s="449">
        <f t="shared" si="0"/>
        <v>0</v>
      </c>
      <c r="G58" s="694"/>
      <c r="H58" s="695"/>
      <c r="I58" s="696"/>
      <c r="J58" s="404"/>
    </row>
    <row r="59" spans="1:14" ht="22.5" customHeight="1">
      <c r="A59" s="215"/>
      <c r="B59" s="717"/>
      <c r="C59" s="718"/>
      <c r="D59" s="385"/>
      <c r="E59" s="384"/>
      <c r="F59" s="449">
        <f t="shared" si="0"/>
        <v>0</v>
      </c>
      <c r="G59" s="694"/>
      <c r="H59" s="695"/>
      <c r="I59" s="696"/>
      <c r="J59" s="404"/>
    </row>
    <row r="60" spans="1:14" ht="22.5" customHeight="1">
      <c r="A60" s="215"/>
      <c r="B60" s="717"/>
      <c r="C60" s="718"/>
      <c r="D60" s="385"/>
      <c r="E60" s="384"/>
      <c r="F60" s="449">
        <f t="shared" si="0"/>
        <v>0</v>
      </c>
      <c r="G60" s="694"/>
      <c r="H60" s="695"/>
      <c r="I60" s="696"/>
      <c r="J60" s="404"/>
    </row>
    <row r="61" spans="1:14" ht="22.5" customHeight="1">
      <c r="A61" s="215"/>
      <c r="B61" s="719"/>
      <c r="C61" s="720"/>
      <c r="D61" s="386"/>
      <c r="E61" s="386"/>
      <c r="F61" s="448">
        <f t="shared" si="0"/>
        <v>0</v>
      </c>
      <c r="G61" s="697"/>
      <c r="H61" s="698"/>
      <c r="I61" s="699"/>
      <c r="J61" s="404"/>
    </row>
    <row r="62" spans="1:14" s="236" customFormat="1" ht="30" customHeight="1">
      <c r="A62" s="235"/>
      <c r="B62" s="703" t="s">
        <v>188</v>
      </c>
      <c r="C62" s="704"/>
      <c r="D62" s="442">
        <f>SUM(D55:D61)</f>
        <v>0</v>
      </c>
      <c r="E62" s="442">
        <f>SUM(E55:E61)</f>
        <v>0</v>
      </c>
      <c r="F62" s="443">
        <f>SUM(F55:F61)</f>
        <v>0</v>
      </c>
      <c r="G62" s="765"/>
      <c r="H62" s="766"/>
      <c r="I62" s="767"/>
      <c r="J62" s="409"/>
      <c r="K62" s="410"/>
      <c r="L62" s="410"/>
      <c r="M62" s="410"/>
      <c r="N62" s="410"/>
    </row>
    <row r="63" spans="1:14" ht="22.5" customHeight="1">
      <c r="A63" s="215"/>
      <c r="B63" s="705"/>
      <c r="C63" s="706"/>
      <c r="D63" s="387"/>
      <c r="E63" s="387"/>
      <c r="F63" s="449">
        <f>(E63)-(D63)</f>
        <v>0</v>
      </c>
      <c r="G63" s="691"/>
      <c r="H63" s="692"/>
      <c r="I63" s="693"/>
      <c r="J63" s="404"/>
    </row>
    <row r="64" spans="1:14" ht="22.5" customHeight="1">
      <c r="A64" s="215"/>
      <c r="B64" s="707"/>
      <c r="C64" s="708"/>
      <c r="D64" s="388"/>
      <c r="E64" s="389"/>
      <c r="F64" s="449">
        <f t="shared" ref="F64:F68" si="1">(E64)-(D64)</f>
        <v>0</v>
      </c>
      <c r="G64" s="694"/>
      <c r="H64" s="695"/>
      <c r="I64" s="696"/>
      <c r="J64" s="404"/>
    </row>
    <row r="65" spans="1:14" ht="22.5" customHeight="1">
      <c r="A65" s="215"/>
      <c r="B65" s="707"/>
      <c r="C65" s="708"/>
      <c r="D65" s="390"/>
      <c r="E65" s="389"/>
      <c r="F65" s="449">
        <f t="shared" si="1"/>
        <v>0</v>
      </c>
      <c r="G65" s="694"/>
      <c r="H65" s="695"/>
      <c r="I65" s="696"/>
      <c r="J65" s="404"/>
    </row>
    <row r="66" spans="1:14" ht="22.5" customHeight="1">
      <c r="A66" s="215"/>
      <c r="B66" s="707"/>
      <c r="C66" s="708"/>
      <c r="D66" s="390"/>
      <c r="E66" s="389"/>
      <c r="F66" s="449">
        <f t="shared" si="1"/>
        <v>0</v>
      </c>
      <c r="G66" s="694"/>
      <c r="H66" s="695"/>
      <c r="I66" s="696"/>
      <c r="J66" s="404"/>
    </row>
    <row r="67" spans="1:14" ht="22.5" customHeight="1">
      <c r="A67" s="215"/>
      <c r="B67" s="707"/>
      <c r="C67" s="708"/>
      <c r="D67" s="390"/>
      <c r="E67" s="389"/>
      <c r="F67" s="449">
        <f t="shared" si="1"/>
        <v>0</v>
      </c>
      <c r="G67" s="694"/>
      <c r="H67" s="695"/>
      <c r="I67" s="696"/>
      <c r="J67" s="404"/>
    </row>
    <row r="68" spans="1:14" ht="22.5" customHeight="1">
      <c r="A68" s="215"/>
      <c r="B68" s="707"/>
      <c r="C68" s="708"/>
      <c r="D68" s="390"/>
      <c r="E68" s="389"/>
      <c r="F68" s="449">
        <f t="shared" si="1"/>
        <v>0</v>
      </c>
      <c r="G68" s="694"/>
      <c r="H68" s="695"/>
      <c r="I68" s="696"/>
      <c r="J68" s="404"/>
    </row>
    <row r="69" spans="1:14" ht="22.5" customHeight="1">
      <c r="A69" s="215"/>
      <c r="B69" s="709"/>
      <c r="C69" s="710"/>
      <c r="D69" s="391"/>
      <c r="E69" s="391"/>
      <c r="F69" s="448">
        <f>(E69)-(D69)</f>
        <v>0</v>
      </c>
      <c r="G69" s="697"/>
      <c r="H69" s="698"/>
      <c r="I69" s="699"/>
      <c r="J69" s="404"/>
    </row>
    <row r="70" spans="1:14" s="238" customFormat="1" ht="22.5" customHeight="1">
      <c r="A70" s="237"/>
      <c r="B70" s="703" t="s">
        <v>188</v>
      </c>
      <c r="C70" s="704"/>
      <c r="D70" s="442">
        <f>SUM(D63:D69)</f>
        <v>0</v>
      </c>
      <c r="E70" s="442">
        <f>SUM(E63:E69)</f>
        <v>0</v>
      </c>
      <c r="F70" s="443">
        <f>SUM(F63:F69)</f>
        <v>0</v>
      </c>
      <c r="G70" s="765"/>
      <c r="H70" s="766"/>
      <c r="I70" s="767"/>
      <c r="J70" s="411"/>
      <c r="K70" s="412"/>
      <c r="L70" s="412"/>
      <c r="M70" s="412"/>
      <c r="N70" s="412"/>
    </row>
    <row r="71" spans="1:14" ht="22.5" customHeight="1">
      <c r="A71" s="215"/>
      <c r="B71" s="713"/>
      <c r="C71" s="714"/>
      <c r="D71" s="387"/>
      <c r="E71" s="387"/>
      <c r="F71" s="449">
        <f t="shared" ref="F71:F77" si="2">(E71)-(D71)</f>
        <v>0</v>
      </c>
      <c r="G71" s="691"/>
      <c r="H71" s="692"/>
      <c r="I71" s="693"/>
      <c r="J71" s="404"/>
    </row>
    <row r="72" spans="1:14" ht="22.5" customHeight="1">
      <c r="A72" s="215"/>
      <c r="B72" s="715"/>
      <c r="C72" s="716"/>
      <c r="D72" s="388"/>
      <c r="E72" s="389"/>
      <c r="F72" s="449">
        <f t="shared" si="2"/>
        <v>0</v>
      </c>
      <c r="G72" s="694"/>
      <c r="H72" s="695"/>
      <c r="I72" s="696"/>
      <c r="J72" s="404"/>
    </row>
    <row r="73" spans="1:14" ht="22.5" customHeight="1">
      <c r="A73" s="215"/>
      <c r="B73" s="707"/>
      <c r="C73" s="708"/>
      <c r="D73" s="390"/>
      <c r="E73" s="389"/>
      <c r="F73" s="449">
        <f t="shared" si="2"/>
        <v>0</v>
      </c>
      <c r="G73" s="694"/>
      <c r="H73" s="695"/>
      <c r="I73" s="696"/>
      <c r="J73" s="404"/>
    </row>
    <row r="74" spans="1:14" ht="22.5" customHeight="1">
      <c r="A74" s="215"/>
      <c r="B74" s="707"/>
      <c r="C74" s="708"/>
      <c r="D74" s="390"/>
      <c r="E74" s="389"/>
      <c r="F74" s="449">
        <f t="shared" si="2"/>
        <v>0</v>
      </c>
      <c r="G74" s="694"/>
      <c r="H74" s="695"/>
      <c r="I74" s="696"/>
      <c r="J74" s="404"/>
    </row>
    <row r="75" spans="1:14" ht="22.5" customHeight="1">
      <c r="A75" s="215"/>
      <c r="B75" s="707"/>
      <c r="C75" s="708"/>
      <c r="D75" s="390"/>
      <c r="E75" s="389"/>
      <c r="F75" s="449">
        <f t="shared" si="2"/>
        <v>0</v>
      </c>
      <c r="G75" s="694"/>
      <c r="H75" s="695"/>
      <c r="I75" s="696"/>
      <c r="J75" s="404"/>
    </row>
    <row r="76" spans="1:14" ht="22.5" customHeight="1">
      <c r="A76" s="215"/>
      <c r="B76" s="707"/>
      <c r="C76" s="708"/>
      <c r="D76" s="390"/>
      <c r="E76" s="389"/>
      <c r="F76" s="449">
        <f t="shared" si="2"/>
        <v>0</v>
      </c>
      <c r="G76" s="694"/>
      <c r="H76" s="695"/>
      <c r="I76" s="696"/>
      <c r="J76" s="404"/>
    </row>
    <row r="77" spans="1:14" ht="22.5" customHeight="1">
      <c r="A77" s="215"/>
      <c r="B77" s="709"/>
      <c r="C77" s="710"/>
      <c r="D77" s="391"/>
      <c r="E77" s="391"/>
      <c r="F77" s="448">
        <f t="shared" si="2"/>
        <v>0</v>
      </c>
      <c r="G77" s="697"/>
      <c r="H77" s="698"/>
      <c r="I77" s="699"/>
      <c r="J77" s="404"/>
    </row>
    <row r="78" spans="1:14" s="238" customFormat="1" ht="22.5" customHeight="1">
      <c r="A78" s="237"/>
      <c r="B78" s="703" t="s">
        <v>188</v>
      </c>
      <c r="C78" s="704"/>
      <c r="D78" s="442">
        <f>SUM(D71:D77)</f>
        <v>0</v>
      </c>
      <c r="E78" s="442">
        <f>SUM(E71:E77)</f>
        <v>0</v>
      </c>
      <c r="F78" s="443">
        <f>SUM(F71:F77)</f>
        <v>0</v>
      </c>
      <c r="G78" s="765"/>
      <c r="H78" s="766"/>
      <c r="I78" s="767"/>
      <c r="J78" s="411"/>
      <c r="K78" s="412"/>
      <c r="L78" s="412"/>
      <c r="M78" s="412"/>
      <c r="N78" s="412"/>
    </row>
    <row r="79" spans="1:14" ht="22.5" customHeight="1">
      <c r="A79" s="215"/>
      <c r="B79" s="705"/>
      <c r="C79" s="706"/>
      <c r="D79" s="387"/>
      <c r="E79" s="387"/>
      <c r="F79" s="449">
        <f t="shared" ref="F79:F85" si="3">(E79)-(D79)</f>
        <v>0</v>
      </c>
      <c r="G79" s="691"/>
      <c r="H79" s="692"/>
      <c r="I79" s="693"/>
      <c r="J79" s="404"/>
    </row>
    <row r="80" spans="1:14" ht="22.5" customHeight="1">
      <c r="A80" s="215"/>
      <c r="B80" s="707"/>
      <c r="C80" s="708"/>
      <c r="D80" s="388"/>
      <c r="E80" s="389"/>
      <c r="F80" s="449">
        <f t="shared" si="3"/>
        <v>0</v>
      </c>
      <c r="G80" s="694"/>
      <c r="H80" s="695"/>
      <c r="I80" s="696"/>
      <c r="J80" s="404"/>
    </row>
    <row r="81" spans="1:14" ht="22.5" customHeight="1">
      <c r="A81" s="215"/>
      <c r="B81" s="707"/>
      <c r="C81" s="708"/>
      <c r="D81" s="390"/>
      <c r="E81" s="389"/>
      <c r="F81" s="449">
        <f t="shared" si="3"/>
        <v>0</v>
      </c>
      <c r="G81" s="694"/>
      <c r="H81" s="695"/>
      <c r="I81" s="696"/>
      <c r="J81" s="404"/>
    </row>
    <row r="82" spans="1:14" ht="22.5" customHeight="1">
      <c r="A82" s="215"/>
      <c r="B82" s="707"/>
      <c r="C82" s="708"/>
      <c r="D82" s="390"/>
      <c r="E82" s="389"/>
      <c r="F82" s="449">
        <f t="shared" si="3"/>
        <v>0</v>
      </c>
      <c r="G82" s="694"/>
      <c r="H82" s="695"/>
      <c r="I82" s="696"/>
      <c r="J82" s="404"/>
    </row>
    <row r="83" spans="1:14" ht="22.5" customHeight="1">
      <c r="A83" s="215"/>
      <c r="B83" s="707"/>
      <c r="C83" s="708"/>
      <c r="D83" s="390"/>
      <c r="E83" s="389"/>
      <c r="F83" s="449">
        <f t="shared" si="3"/>
        <v>0</v>
      </c>
      <c r="G83" s="694"/>
      <c r="H83" s="695"/>
      <c r="I83" s="696"/>
      <c r="J83" s="404"/>
    </row>
    <row r="84" spans="1:14" ht="22.5" customHeight="1">
      <c r="A84" s="215"/>
      <c r="B84" s="707"/>
      <c r="C84" s="708"/>
      <c r="D84" s="390"/>
      <c r="E84" s="389"/>
      <c r="F84" s="449">
        <f t="shared" si="3"/>
        <v>0</v>
      </c>
      <c r="G84" s="694"/>
      <c r="H84" s="695"/>
      <c r="I84" s="696"/>
      <c r="J84" s="404"/>
    </row>
    <row r="85" spans="1:14" ht="22.5" customHeight="1">
      <c r="A85" s="215"/>
      <c r="B85" s="709"/>
      <c r="C85" s="710"/>
      <c r="D85" s="391"/>
      <c r="E85" s="391"/>
      <c r="F85" s="448">
        <f t="shared" si="3"/>
        <v>0</v>
      </c>
      <c r="G85" s="697"/>
      <c r="H85" s="698"/>
      <c r="I85" s="699"/>
      <c r="J85" s="404"/>
    </row>
    <row r="86" spans="1:14" s="238" customFormat="1" ht="22.5" customHeight="1">
      <c r="A86" s="237"/>
      <c r="B86" s="703" t="s">
        <v>188</v>
      </c>
      <c r="C86" s="704"/>
      <c r="D86" s="442">
        <f>SUM(D79:D85)</f>
        <v>0</v>
      </c>
      <c r="E86" s="442">
        <f>SUM(E79:E85)</f>
        <v>0</v>
      </c>
      <c r="F86" s="443">
        <f>SUM(F79:F85)</f>
        <v>0</v>
      </c>
      <c r="G86" s="765"/>
      <c r="H86" s="766"/>
      <c r="I86" s="767"/>
      <c r="J86" s="411"/>
      <c r="K86" s="412"/>
      <c r="L86" s="412"/>
      <c r="M86" s="412"/>
      <c r="N86" s="412"/>
    </row>
    <row r="87" spans="1:14" ht="22.5" customHeight="1">
      <c r="A87" s="215"/>
      <c r="B87" s="705"/>
      <c r="C87" s="706"/>
      <c r="D87" s="387"/>
      <c r="E87" s="387"/>
      <c r="F87" s="449">
        <f>(E87)-(D87)</f>
        <v>0</v>
      </c>
      <c r="G87" s="691"/>
      <c r="H87" s="692"/>
      <c r="I87" s="693"/>
      <c r="J87" s="404"/>
    </row>
    <row r="88" spans="1:14" ht="22.5" customHeight="1">
      <c r="A88" s="215"/>
      <c r="B88" s="707"/>
      <c r="C88" s="708"/>
      <c r="D88" s="388"/>
      <c r="E88" s="389"/>
      <c r="F88" s="449">
        <f t="shared" ref="F88:F93" si="4">(E88)-(D88)</f>
        <v>0</v>
      </c>
      <c r="G88" s="694"/>
      <c r="H88" s="695"/>
      <c r="I88" s="696"/>
      <c r="J88" s="404"/>
    </row>
    <row r="89" spans="1:14" ht="22.5" customHeight="1">
      <c r="A89" s="215"/>
      <c r="B89" s="707"/>
      <c r="C89" s="708"/>
      <c r="D89" s="390"/>
      <c r="E89" s="389"/>
      <c r="F89" s="449">
        <f t="shared" si="4"/>
        <v>0</v>
      </c>
      <c r="G89" s="694"/>
      <c r="H89" s="695"/>
      <c r="I89" s="696"/>
      <c r="J89" s="404"/>
    </row>
    <row r="90" spans="1:14" ht="22.5" customHeight="1">
      <c r="A90" s="215"/>
      <c r="B90" s="707"/>
      <c r="C90" s="708"/>
      <c r="D90" s="390"/>
      <c r="E90" s="389"/>
      <c r="F90" s="449">
        <f t="shared" si="4"/>
        <v>0</v>
      </c>
      <c r="G90" s="694"/>
      <c r="H90" s="695"/>
      <c r="I90" s="696"/>
      <c r="J90" s="404"/>
    </row>
    <row r="91" spans="1:14" ht="22.5" customHeight="1">
      <c r="A91" s="215"/>
      <c r="B91" s="707"/>
      <c r="C91" s="708"/>
      <c r="D91" s="390"/>
      <c r="E91" s="389"/>
      <c r="F91" s="449">
        <f t="shared" si="4"/>
        <v>0</v>
      </c>
      <c r="G91" s="694"/>
      <c r="H91" s="695"/>
      <c r="I91" s="696"/>
      <c r="J91" s="404"/>
    </row>
    <row r="92" spans="1:14" ht="22.5" customHeight="1">
      <c r="A92" s="215"/>
      <c r="B92" s="707"/>
      <c r="C92" s="708"/>
      <c r="D92" s="390"/>
      <c r="E92" s="389"/>
      <c r="F92" s="449">
        <f t="shared" si="4"/>
        <v>0</v>
      </c>
      <c r="G92" s="694"/>
      <c r="H92" s="695"/>
      <c r="I92" s="696"/>
      <c r="J92" s="404"/>
    </row>
    <row r="93" spans="1:14" ht="22.5" customHeight="1">
      <c r="A93" s="215"/>
      <c r="B93" s="709"/>
      <c r="C93" s="710"/>
      <c r="D93" s="391"/>
      <c r="E93" s="391"/>
      <c r="F93" s="448">
        <f t="shared" si="4"/>
        <v>0</v>
      </c>
      <c r="G93" s="697"/>
      <c r="H93" s="698"/>
      <c r="I93" s="699"/>
      <c r="J93" s="404"/>
    </row>
    <row r="94" spans="1:14" s="238" customFormat="1" ht="22.5" customHeight="1" thickBot="1">
      <c r="A94" s="237"/>
      <c r="B94" s="711" t="s">
        <v>188</v>
      </c>
      <c r="C94" s="712"/>
      <c r="D94" s="379">
        <f>SUM(D87:D93)</f>
        <v>0</v>
      </c>
      <c r="E94" s="379">
        <f>SUM(E87:E93)</f>
        <v>0</v>
      </c>
      <c r="F94" s="444">
        <f>SUM(F87:F93)</f>
        <v>0</v>
      </c>
      <c r="G94" s="762"/>
      <c r="H94" s="763"/>
      <c r="I94" s="764"/>
      <c r="J94" s="411"/>
      <c r="K94" s="412"/>
      <c r="L94" s="412"/>
      <c r="M94" s="412"/>
      <c r="N94" s="412"/>
    </row>
    <row r="95" spans="1:14" ht="43.5" customHeight="1" thickBot="1">
      <c r="A95" s="215"/>
      <c r="B95" s="751" t="s">
        <v>189</v>
      </c>
      <c r="C95" s="752"/>
      <c r="D95" s="392">
        <f>SUM(D62+D70+D78+D86+D94)</f>
        <v>0</v>
      </c>
      <c r="E95" s="392">
        <f>SUM(E62+E70+E78+E86+E94)</f>
        <v>0</v>
      </c>
      <c r="F95" s="450">
        <f>SUM(F62+F70+F78+F86+F94)</f>
        <v>0</v>
      </c>
      <c r="G95" s="759"/>
      <c r="H95" s="760"/>
      <c r="I95" s="761"/>
      <c r="J95" s="404"/>
    </row>
    <row r="96" spans="1:14" ht="14.1" customHeight="1">
      <c r="A96" s="215"/>
      <c r="B96" s="215"/>
      <c r="C96" s="215"/>
      <c r="D96" s="215"/>
      <c r="E96" s="215"/>
      <c r="F96" s="215"/>
      <c r="G96" s="215"/>
      <c r="H96" s="215"/>
      <c r="I96" s="215"/>
      <c r="J96" s="404"/>
    </row>
    <row r="97" spans="1:14" ht="21" customHeight="1">
      <c r="A97" s="215"/>
      <c r="B97" s="774" t="s">
        <v>41</v>
      </c>
      <c r="C97" s="774"/>
      <c r="D97" s="774"/>
      <c r="E97" s="215"/>
      <c r="F97" s="215"/>
      <c r="G97" s="215"/>
      <c r="H97" s="215"/>
      <c r="I97" s="215"/>
      <c r="J97" s="404"/>
    </row>
    <row r="98" spans="1:14" ht="30.6" hidden="1" customHeight="1" outlineLevel="1" thickBot="1">
      <c r="A98" s="215"/>
      <c r="B98" s="228" t="s">
        <v>190</v>
      </c>
      <c r="C98" s="229" t="str">
        <f>IF('1. Application for admissibilit'!F84=0,"",'1. Application for admissibilit'!F84)</f>
        <v/>
      </c>
      <c r="D98" s="228"/>
      <c r="E98" s="228"/>
      <c r="F98" s="228"/>
      <c r="G98" s="228"/>
      <c r="H98" s="228"/>
      <c r="I98" s="230" t="str">
        <f>G10</f>
        <v>PE2XX-XXXX</v>
      </c>
      <c r="J98" s="404"/>
    </row>
    <row r="99" spans="1:14" ht="25.05" hidden="1" customHeight="1" outlineLevel="1">
      <c r="A99" s="215"/>
      <c r="B99" s="721">
        <v>1</v>
      </c>
      <c r="C99" s="722"/>
      <c r="D99" s="742" t="s">
        <v>181</v>
      </c>
      <c r="E99" s="743"/>
      <c r="F99" s="744"/>
      <c r="G99" s="725">
        <v>5</v>
      </c>
      <c r="H99" s="726"/>
      <c r="I99" s="726"/>
      <c r="J99" s="404"/>
    </row>
    <row r="100" spans="1:14" ht="18" hidden="1" outlineLevel="1" thickBot="1">
      <c r="A100" s="215"/>
      <c r="B100" s="723"/>
      <c r="C100" s="724"/>
      <c r="D100" s="239">
        <v>2</v>
      </c>
      <c r="E100" s="239">
        <v>3</v>
      </c>
      <c r="F100" s="239">
        <v>4</v>
      </c>
      <c r="G100" s="727"/>
      <c r="H100" s="728"/>
      <c r="I100" s="728"/>
      <c r="J100" s="404"/>
    </row>
    <row r="101" spans="1:14" ht="27" hidden="1" customHeight="1" outlineLevel="1" thickBot="1">
      <c r="A101" s="215"/>
      <c r="B101" s="735" t="s">
        <v>182</v>
      </c>
      <c r="C101" s="735"/>
      <c r="D101" s="745" t="s">
        <v>183</v>
      </c>
      <c r="E101" s="747" t="s">
        <v>184</v>
      </c>
      <c r="F101" s="749" t="s">
        <v>185</v>
      </c>
      <c r="G101" s="729" t="s">
        <v>186</v>
      </c>
      <c r="H101" s="730"/>
      <c r="I101" s="731"/>
      <c r="J101" s="404"/>
    </row>
    <row r="102" spans="1:14" ht="19.05" hidden="1" customHeight="1" outlineLevel="1" thickBot="1">
      <c r="A102" s="215"/>
      <c r="B102" s="736" t="s">
        <v>187</v>
      </c>
      <c r="C102" s="736"/>
      <c r="D102" s="746"/>
      <c r="E102" s="748"/>
      <c r="F102" s="750"/>
      <c r="G102" s="732"/>
      <c r="H102" s="733"/>
      <c r="I102" s="734"/>
      <c r="J102" s="404"/>
    </row>
    <row r="103" spans="1:14" ht="22.5" hidden="1" customHeight="1" outlineLevel="1">
      <c r="A103" s="215"/>
      <c r="B103" s="737"/>
      <c r="C103" s="738"/>
      <c r="D103" s="373"/>
      <c r="E103" s="373"/>
      <c r="F103" s="446">
        <f t="shared" ref="F103:F109" si="5">(E103)-(D103)</f>
        <v>0</v>
      </c>
      <c r="G103" s="739"/>
      <c r="H103" s="740"/>
      <c r="I103" s="741"/>
      <c r="J103" s="404"/>
    </row>
    <row r="104" spans="1:14" ht="22.5" hidden="1" customHeight="1" outlineLevel="1">
      <c r="A104" s="215"/>
      <c r="B104" s="717"/>
      <c r="C104" s="718"/>
      <c r="D104" s="381"/>
      <c r="E104" s="375"/>
      <c r="F104" s="447">
        <f t="shared" si="5"/>
        <v>0</v>
      </c>
      <c r="G104" s="694"/>
      <c r="H104" s="695"/>
      <c r="I104" s="696"/>
      <c r="J104" s="404"/>
    </row>
    <row r="105" spans="1:14" ht="22.5" hidden="1" customHeight="1" outlineLevel="1">
      <c r="A105" s="215"/>
      <c r="B105" s="717"/>
      <c r="C105" s="718"/>
      <c r="D105" s="378"/>
      <c r="E105" s="378"/>
      <c r="F105" s="447">
        <f t="shared" si="5"/>
        <v>0</v>
      </c>
      <c r="G105" s="694"/>
      <c r="H105" s="695"/>
      <c r="I105" s="696"/>
      <c r="J105" s="404"/>
    </row>
    <row r="106" spans="1:14" ht="22.5" hidden="1" customHeight="1" outlineLevel="1">
      <c r="A106" s="215"/>
      <c r="B106" s="717"/>
      <c r="C106" s="718"/>
      <c r="D106" s="378"/>
      <c r="E106" s="378"/>
      <c r="F106" s="447">
        <f t="shared" si="5"/>
        <v>0</v>
      </c>
      <c r="G106" s="694"/>
      <c r="H106" s="695"/>
      <c r="I106" s="696"/>
      <c r="J106" s="404"/>
    </row>
    <row r="107" spans="1:14" ht="22.5" hidden="1" customHeight="1" outlineLevel="1">
      <c r="A107" s="215"/>
      <c r="B107" s="717"/>
      <c r="C107" s="718"/>
      <c r="D107" s="378"/>
      <c r="E107" s="378"/>
      <c r="F107" s="447">
        <f t="shared" si="5"/>
        <v>0</v>
      </c>
      <c r="G107" s="694"/>
      <c r="H107" s="695"/>
      <c r="I107" s="696"/>
      <c r="J107" s="404"/>
    </row>
    <row r="108" spans="1:14" ht="22.5" hidden="1" customHeight="1" outlineLevel="1">
      <c r="A108" s="215"/>
      <c r="B108" s="717"/>
      <c r="C108" s="718"/>
      <c r="D108" s="378"/>
      <c r="E108" s="378"/>
      <c r="F108" s="447">
        <f t="shared" si="5"/>
        <v>0</v>
      </c>
      <c r="G108" s="694"/>
      <c r="H108" s="695"/>
      <c r="I108" s="696"/>
      <c r="J108" s="404"/>
    </row>
    <row r="109" spans="1:14" ht="22.5" hidden="1" customHeight="1" outlineLevel="1">
      <c r="A109" s="215"/>
      <c r="B109" s="719"/>
      <c r="C109" s="720"/>
      <c r="D109" s="376"/>
      <c r="E109" s="376"/>
      <c r="F109" s="448">
        <f t="shared" si="5"/>
        <v>0</v>
      </c>
      <c r="G109" s="697"/>
      <c r="H109" s="698"/>
      <c r="I109" s="699"/>
      <c r="J109" s="404"/>
    </row>
    <row r="110" spans="1:14" s="236" customFormat="1" ht="30" hidden="1" customHeight="1" outlineLevel="1">
      <c r="A110" s="235"/>
      <c r="B110" s="703" t="s">
        <v>188</v>
      </c>
      <c r="C110" s="704"/>
      <c r="D110" s="442">
        <f>SUM(D103:D109)</f>
        <v>0</v>
      </c>
      <c r="E110" s="442">
        <f>SUM(E103:E109)</f>
        <v>0</v>
      </c>
      <c r="F110" s="443">
        <f>SUM(F103:F109)</f>
        <v>0</v>
      </c>
      <c r="G110" s="688"/>
      <c r="H110" s="689"/>
      <c r="I110" s="690"/>
      <c r="J110" s="409"/>
      <c r="K110" s="410"/>
      <c r="L110" s="410"/>
      <c r="M110" s="410"/>
      <c r="N110" s="410"/>
    </row>
    <row r="111" spans="1:14" ht="22.5" hidden="1" customHeight="1" outlineLevel="1">
      <c r="A111" s="215"/>
      <c r="B111" s="705"/>
      <c r="C111" s="706"/>
      <c r="D111" s="377"/>
      <c r="E111" s="377"/>
      <c r="F111" s="449">
        <f t="shared" ref="F111:F117" si="6">(E111)-(D111)</f>
        <v>0</v>
      </c>
      <c r="G111" s="691"/>
      <c r="H111" s="692"/>
      <c r="I111" s="693"/>
      <c r="J111" s="404"/>
    </row>
    <row r="112" spans="1:14" ht="22.5" hidden="1" customHeight="1" outlineLevel="1">
      <c r="A112" s="215"/>
      <c r="B112" s="707"/>
      <c r="C112" s="708"/>
      <c r="D112" s="381"/>
      <c r="E112" s="375"/>
      <c r="F112" s="449">
        <f t="shared" si="6"/>
        <v>0</v>
      </c>
      <c r="G112" s="694"/>
      <c r="H112" s="695"/>
      <c r="I112" s="696"/>
      <c r="J112" s="404"/>
    </row>
    <row r="113" spans="1:14" ht="22.5" hidden="1" customHeight="1" outlineLevel="1">
      <c r="A113" s="215"/>
      <c r="B113" s="707"/>
      <c r="C113" s="708"/>
      <c r="D113" s="378"/>
      <c r="E113" s="375"/>
      <c r="F113" s="449">
        <f t="shared" si="6"/>
        <v>0</v>
      </c>
      <c r="G113" s="694"/>
      <c r="H113" s="695"/>
      <c r="I113" s="696"/>
      <c r="J113" s="404"/>
    </row>
    <row r="114" spans="1:14" ht="22.5" hidden="1" customHeight="1" outlineLevel="1">
      <c r="A114" s="215"/>
      <c r="B114" s="707"/>
      <c r="C114" s="708"/>
      <c r="D114" s="378"/>
      <c r="E114" s="375"/>
      <c r="F114" s="449">
        <f t="shared" si="6"/>
        <v>0</v>
      </c>
      <c r="G114" s="694"/>
      <c r="H114" s="695"/>
      <c r="I114" s="696"/>
      <c r="J114" s="404"/>
    </row>
    <row r="115" spans="1:14" ht="22.5" hidden="1" customHeight="1" outlineLevel="1">
      <c r="A115" s="215"/>
      <c r="B115" s="707"/>
      <c r="C115" s="708"/>
      <c r="D115" s="378"/>
      <c r="E115" s="375"/>
      <c r="F115" s="449">
        <f t="shared" si="6"/>
        <v>0</v>
      </c>
      <c r="G115" s="694"/>
      <c r="H115" s="695"/>
      <c r="I115" s="696"/>
      <c r="J115" s="404"/>
    </row>
    <row r="116" spans="1:14" ht="22.5" hidden="1" customHeight="1" outlineLevel="1">
      <c r="A116" s="215"/>
      <c r="B116" s="707"/>
      <c r="C116" s="708"/>
      <c r="D116" s="378"/>
      <c r="E116" s="375"/>
      <c r="F116" s="449">
        <f t="shared" si="6"/>
        <v>0</v>
      </c>
      <c r="G116" s="694"/>
      <c r="H116" s="695"/>
      <c r="I116" s="696"/>
      <c r="J116" s="404"/>
    </row>
    <row r="117" spans="1:14" ht="22.5" hidden="1" customHeight="1" outlineLevel="1">
      <c r="A117" s="215"/>
      <c r="B117" s="709"/>
      <c r="C117" s="710"/>
      <c r="D117" s="376"/>
      <c r="E117" s="376"/>
      <c r="F117" s="448">
        <f t="shared" si="6"/>
        <v>0</v>
      </c>
      <c r="G117" s="697"/>
      <c r="H117" s="698"/>
      <c r="I117" s="699"/>
      <c r="J117" s="404"/>
    </row>
    <row r="118" spans="1:14" s="238" customFormat="1" ht="22.5" hidden="1" customHeight="1" outlineLevel="1">
      <c r="A118" s="237"/>
      <c r="B118" s="703" t="s">
        <v>188</v>
      </c>
      <c r="C118" s="704"/>
      <c r="D118" s="442">
        <f>SUM(D111:D117)</f>
        <v>0</v>
      </c>
      <c r="E118" s="442">
        <f>SUM(E111:E117)</f>
        <v>0</v>
      </c>
      <c r="F118" s="443">
        <f>SUM(F111:F117)</f>
        <v>0</v>
      </c>
      <c r="G118" s="688"/>
      <c r="H118" s="689"/>
      <c r="I118" s="690"/>
      <c r="J118" s="411"/>
      <c r="K118" s="412"/>
      <c r="L118" s="412"/>
      <c r="M118" s="412"/>
      <c r="N118" s="412"/>
    </row>
    <row r="119" spans="1:14" ht="22.5" hidden="1" customHeight="1" outlineLevel="1">
      <c r="A119" s="215"/>
      <c r="B119" s="713"/>
      <c r="C119" s="714"/>
      <c r="D119" s="377"/>
      <c r="E119" s="377"/>
      <c r="F119" s="449">
        <f t="shared" ref="F119:F125" si="7">(E119)-(D119)</f>
        <v>0</v>
      </c>
      <c r="G119" s="691"/>
      <c r="H119" s="692"/>
      <c r="I119" s="693"/>
      <c r="J119" s="404"/>
    </row>
    <row r="120" spans="1:14" ht="22.5" hidden="1" customHeight="1" outlineLevel="1">
      <c r="A120" s="215"/>
      <c r="B120" s="715"/>
      <c r="C120" s="716"/>
      <c r="D120" s="381"/>
      <c r="E120" s="375"/>
      <c r="F120" s="447">
        <f t="shared" si="7"/>
        <v>0</v>
      </c>
      <c r="G120" s="694"/>
      <c r="H120" s="695"/>
      <c r="I120" s="696"/>
      <c r="J120" s="404"/>
    </row>
    <row r="121" spans="1:14" ht="22.5" hidden="1" customHeight="1" outlineLevel="1">
      <c r="A121" s="215"/>
      <c r="B121" s="707"/>
      <c r="C121" s="708"/>
      <c r="D121" s="378"/>
      <c r="E121" s="375"/>
      <c r="F121" s="447">
        <f t="shared" si="7"/>
        <v>0</v>
      </c>
      <c r="G121" s="694"/>
      <c r="H121" s="695"/>
      <c r="I121" s="696"/>
      <c r="J121" s="404"/>
    </row>
    <row r="122" spans="1:14" ht="22.5" hidden="1" customHeight="1" outlineLevel="1">
      <c r="A122" s="215"/>
      <c r="B122" s="707"/>
      <c r="C122" s="708"/>
      <c r="D122" s="378"/>
      <c r="E122" s="375"/>
      <c r="F122" s="449">
        <f t="shared" si="7"/>
        <v>0</v>
      </c>
      <c r="G122" s="694"/>
      <c r="H122" s="695"/>
      <c r="I122" s="696"/>
      <c r="J122" s="404"/>
    </row>
    <row r="123" spans="1:14" ht="22.5" hidden="1" customHeight="1" outlineLevel="1">
      <c r="A123" s="215"/>
      <c r="B123" s="707"/>
      <c r="C123" s="708"/>
      <c r="D123" s="378"/>
      <c r="E123" s="375"/>
      <c r="F123" s="449">
        <f t="shared" si="7"/>
        <v>0</v>
      </c>
      <c r="G123" s="694"/>
      <c r="H123" s="695"/>
      <c r="I123" s="696"/>
      <c r="J123" s="404"/>
    </row>
    <row r="124" spans="1:14" ht="22.5" hidden="1" customHeight="1" outlineLevel="1">
      <c r="A124" s="215"/>
      <c r="B124" s="707"/>
      <c r="C124" s="708"/>
      <c r="D124" s="378"/>
      <c r="E124" s="375"/>
      <c r="F124" s="449">
        <f t="shared" si="7"/>
        <v>0</v>
      </c>
      <c r="G124" s="694"/>
      <c r="H124" s="695"/>
      <c r="I124" s="696"/>
      <c r="J124" s="404"/>
    </row>
    <row r="125" spans="1:14" ht="22.5" hidden="1" customHeight="1" outlineLevel="1">
      <c r="A125" s="215"/>
      <c r="B125" s="709"/>
      <c r="C125" s="710"/>
      <c r="D125" s="376"/>
      <c r="E125" s="376"/>
      <c r="F125" s="448">
        <f t="shared" si="7"/>
        <v>0</v>
      </c>
      <c r="G125" s="697"/>
      <c r="H125" s="698"/>
      <c r="I125" s="699"/>
      <c r="J125" s="404"/>
    </row>
    <row r="126" spans="1:14" s="238" customFormat="1" ht="22.5" hidden="1" customHeight="1" outlineLevel="1">
      <c r="A126" s="237"/>
      <c r="B126" s="703" t="s">
        <v>188</v>
      </c>
      <c r="C126" s="704"/>
      <c r="D126" s="442">
        <f>SUM(D119:D125)</f>
        <v>0</v>
      </c>
      <c r="E126" s="442">
        <f>SUM(E119:E125)</f>
        <v>0</v>
      </c>
      <c r="F126" s="443">
        <f>SUM(F119:F125)</f>
        <v>0</v>
      </c>
      <c r="G126" s="688"/>
      <c r="H126" s="689"/>
      <c r="I126" s="690"/>
      <c r="J126" s="411"/>
      <c r="K126" s="412"/>
      <c r="L126" s="412"/>
      <c r="M126" s="412"/>
      <c r="N126" s="412"/>
    </row>
    <row r="127" spans="1:14" ht="22.5" hidden="1" customHeight="1" outlineLevel="1">
      <c r="A127" s="215"/>
      <c r="B127" s="705"/>
      <c r="C127" s="706"/>
      <c r="D127" s="377"/>
      <c r="E127" s="377"/>
      <c r="F127" s="449">
        <f t="shared" ref="F127:F133" si="8">(E127)-(D127)</f>
        <v>0</v>
      </c>
      <c r="G127" s="691"/>
      <c r="H127" s="692"/>
      <c r="I127" s="693"/>
      <c r="J127" s="404"/>
    </row>
    <row r="128" spans="1:14" ht="22.5" hidden="1" customHeight="1" outlineLevel="1">
      <c r="A128" s="215"/>
      <c r="B128" s="707"/>
      <c r="C128" s="708"/>
      <c r="D128" s="381"/>
      <c r="E128" s="375"/>
      <c r="F128" s="449">
        <f t="shared" si="8"/>
        <v>0</v>
      </c>
      <c r="G128" s="694"/>
      <c r="H128" s="695"/>
      <c r="I128" s="696"/>
      <c r="J128" s="404"/>
    </row>
    <row r="129" spans="1:14" ht="22.5" hidden="1" customHeight="1" outlineLevel="1">
      <c r="A129" s="215"/>
      <c r="B129" s="707"/>
      <c r="C129" s="708"/>
      <c r="D129" s="378"/>
      <c r="E129" s="375"/>
      <c r="F129" s="449">
        <f t="shared" si="8"/>
        <v>0</v>
      </c>
      <c r="G129" s="694"/>
      <c r="H129" s="695"/>
      <c r="I129" s="696"/>
      <c r="J129" s="404"/>
    </row>
    <row r="130" spans="1:14" ht="22.5" hidden="1" customHeight="1" outlineLevel="1">
      <c r="A130" s="215"/>
      <c r="B130" s="707"/>
      <c r="C130" s="708"/>
      <c r="D130" s="378"/>
      <c r="E130" s="375"/>
      <c r="F130" s="449">
        <f t="shared" si="8"/>
        <v>0</v>
      </c>
      <c r="G130" s="694"/>
      <c r="H130" s="695"/>
      <c r="I130" s="696"/>
      <c r="J130" s="404"/>
    </row>
    <row r="131" spans="1:14" ht="22.5" hidden="1" customHeight="1" outlineLevel="1">
      <c r="A131" s="215"/>
      <c r="B131" s="707"/>
      <c r="C131" s="708"/>
      <c r="D131" s="378"/>
      <c r="E131" s="375"/>
      <c r="F131" s="449">
        <f t="shared" si="8"/>
        <v>0</v>
      </c>
      <c r="G131" s="694"/>
      <c r="H131" s="695"/>
      <c r="I131" s="696"/>
      <c r="J131" s="404"/>
    </row>
    <row r="132" spans="1:14" ht="22.5" hidden="1" customHeight="1" outlineLevel="1">
      <c r="A132" s="215"/>
      <c r="B132" s="707"/>
      <c r="C132" s="708"/>
      <c r="D132" s="378"/>
      <c r="E132" s="375"/>
      <c r="F132" s="449">
        <f t="shared" si="8"/>
        <v>0</v>
      </c>
      <c r="G132" s="694"/>
      <c r="H132" s="695"/>
      <c r="I132" s="696"/>
      <c r="J132" s="404"/>
    </row>
    <row r="133" spans="1:14" ht="22.5" hidden="1" customHeight="1" outlineLevel="1">
      <c r="A133" s="215"/>
      <c r="B133" s="709"/>
      <c r="C133" s="710"/>
      <c r="D133" s="376"/>
      <c r="E133" s="376"/>
      <c r="F133" s="448">
        <f t="shared" si="8"/>
        <v>0</v>
      </c>
      <c r="G133" s="697"/>
      <c r="H133" s="698"/>
      <c r="I133" s="699"/>
      <c r="J133" s="404"/>
    </row>
    <row r="134" spans="1:14" s="238" customFormat="1" ht="22.5" hidden="1" customHeight="1" outlineLevel="1">
      <c r="A134" s="237"/>
      <c r="B134" s="703" t="s">
        <v>188</v>
      </c>
      <c r="C134" s="704"/>
      <c r="D134" s="442">
        <f>SUM(D127:D133)</f>
        <v>0</v>
      </c>
      <c r="E134" s="442">
        <f>SUM(E127:E133)</f>
        <v>0</v>
      </c>
      <c r="F134" s="443">
        <f>SUM(F127:F133)</f>
        <v>0</v>
      </c>
      <c r="G134" s="688"/>
      <c r="H134" s="689"/>
      <c r="I134" s="690"/>
      <c r="J134" s="411"/>
      <c r="K134" s="412"/>
      <c r="L134" s="412"/>
      <c r="M134" s="412"/>
      <c r="N134" s="412"/>
    </row>
    <row r="135" spans="1:14" ht="22.5" hidden="1" customHeight="1" outlineLevel="1">
      <c r="A135" s="215"/>
      <c r="B135" s="705"/>
      <c r="C135" s="706"/>
      <c r="D135" s="377"/>
      <c r="E135" s="377"/>
      <c r="F135" s="449">
        <f t="shared" ref="F135:F141" si="9">(E135)-(D135)</f>
        <v>0</v>
      </c>
      <c r="G135" s="691"/>
      <c r="H135" s="692"/>
      <c r="I135" s="693"/>
      <c r="J135" s="404"/>
    </row>
    <row r="136" spans="1:14" ht="22.5" hidden="1" customHeight="1" outlineLevel="1">
      <c r="A136" s="215"/>
      <c r="B136" s="707"/>
      <c r="C136" s="708"/>
      <c r="D136" s="381"/>
      <c r="E136" s="375"/>
      <c r="F136" s="449">
        <f t="shared" si="9"/>
        <v>0</v>
      </c>
      <c r="G136" s="694"/>
      <c r="H136" s="695"/>
      <c r="I136" s="696"/>
      <c r="J136" s="404"/>
    </row>
    <row r="137" spans="1:14" ht="22.5" hidden="1" customHeight="1" outlineLevel="1">
      <c r="A137" s="215"/>
      <c r="B137" s="707"/>
      <c r="C137" s="708"/>
      <c r="D137" s="378"/>
      <c r="E137" s="375"/>
      <c r="F137" s="449">
        <f t="shared" si="9"/>
        <v>0</v>
      </c>
      <c r="G137" s="694"/>
      <c r="H137" s="695"/>
      <c r="I137" s="696"/>
      <c r="J137" s="404"/>
    </row>
    <row r="138" spans="1:14" ht="22.5" hidden="1" customHeight="1" outlineLevel="1">
      <c r="A138" s="215"/>
      <c r="B138" s="707"/>
      <c r="C138" s="708"/>
      <c r="D138" s="378"/>
      <c r="E138" s="375"/>
      <c r="F138" s="449">
        <f t="shared" si="9"/>
        <v>0</v>
      </c>
      <c r="G138" s="694"/>
      <c r="H138" s="695"/>
      <c r="I138" s="696"/>
      <c r="J138" s="404"/>
    </row>
    <row r="139" spans="1:14" ht="22.5" hidden="1" customHeight="1" outlineLevel="1">
      <c r="A139" s="215"/>
      <c r="B139" s="707"/>
      <c r="C139" s="708"/>
      <c r="D139" s="378"/>
      <c r="E139" s="375"/>
      <c r="F139" s="449">
        <f t="shared" si="9"/>
        <v>0</v>
      </c>
      <c r="G139" s="694"/>
      <c r="H139" s="695"/>
      <c r="I139" s="696"/>
      <c r="J139" s="404"/>
    </row>
    <row r="140" spans="1:14" ht="22.5" hidden="1" customHeight="1" outlineLevel="1">
      <c r="A140" s="215"/>
      <c r="B140" s="707"/>
      <c r="C140" s="708"/>
      <c r="D140" s="378"/>
      <c r="E140" s="378"/>
      <c r="F140" s="449">
        <f t="shared" si="9"/>
        <v>0</v>
      </c>
      <c r="G140" s="694"/>
      <c r="H140" s="695"/>
      <c r="I140" s="696"/>
      <c r="J140" s="404"/>
    </row>
    <row r="141" spans="1:14" ht="22.5" hidden="1" customHeight="1" outlineLevel="1">
      <c r="A141" s="215"/>
      <c r="B141" s="709"/>
      <c r="C141" s="710"/>
      <c r="D141" s="376"/>
      <c r="E141" s="376"/>
      <c r="F141" s="448">
        <f t="shared" si="9"/>
        <v>0</v>
      </c>
      <c r="G141" s="697"/>
      <c r="H141" s="698"/>
      <c r="I141" s="699"/>
      <c r="J141" s="404"/>
    </row>
    <row r="142" spans="1:14" s="238" customFormat="1" ht="22.5" hidden="1" customHeight="1" outlineLevel="1" thickBot="1">
      <c r="A142" s="237"/>
      <c r="B142" s="711" t="s">
        <v>188</v>
      </c>
      <c r="C142" s="712"/>
      <c r="D142" s="379">
        <f>SUM(D135:D141)</f>
        <v>0</v>
      </c>
      <c r="E142" s="379">
        <f>SUM(E135:E141)</f>
        <v>0</v>
      </c>
      <c r="F142" s="444">
        <f>SUM(F135:F141)</f>
        <v>0</v>
      </c>
      <c r="G142" s="700"/>
      <c r="H142" s="701"/>
      <c r="I142" s="702"/>
      <c r="J142" s="411"/>
      <c r="K142" s="412"/>
      <c r="L142" s="412"/>
      <c r="M142" s="412"/>
      <c r="N142" s="412"/>
    </row>
    <row r="143" spans="1:14" ht="43.5" hidden="1" customHeight="1" outlineLevel="1" thickBot="1">
      <c r="A143" s="215"/>
      <c r="B143" s="751" t="s">
        <v>189</v>
      </c>
      <c r="C143" s="752"/>
      <c r="D143" s="380">
        <f>SUM(D110+D118+D126+D134+D142)</f>
        <v>0</v>
      </c>
      <c r="E143" s="380">
        <f>SUM(E110+E118+E126+E134+E142)</f>
        <v>0</v>
      </c>
      <c r="F143" s="445">
        <f>SUM(F110+F118+F126+F134+F142)</f>
        <v>0</v>
      </c>
      <c r="G143" s="685"/>
      <c r="H143" s="686"/>
      <c r="I143" s="687"/>
      <c r="J143" s="404"/>
    </row>
    <row r="144" spans="1:14" hidden="1" outlineLevel="1">
      <c r="A144" s="215"/>
      <c r="B144" s="215"/>
      <c r="C144" s="215"/>
      <c r="D144" s="215"/>
      <c r="E144" s="215"/>
      <c r="F144" s="215"/>
      <c r="G144" s="215"/>
      <c r="H144" s="215"/>
      <c r="I144" s="215"/>
      <c r="J144" s="404"/>
    </row>
    <row r="145" spans="1:14" ht="30.6" hidden="1" customHeight="1" outlineLevel="2" thickBot="1">
      <c r="A145" s="215"/>
      <c r="B145" s="228" t="s">
        <v>191</v>
      </c>
      <c r="C145" s="229" t="str">
        <f>IF('1. Application for admissibilit'!F131=0,"",'1. Application for admissibilit'!F131)</f>
        <v/>
      </c>
      <c r="D145" s="229"/>
      <c r="E145" s="228"/>
      <c r="F145" s="228"/>
      <c r="G145" s="228"/>
      <c r="H145" s="228"/>
      <c r="I145" s="230" t="str">
        <f>G12</f>
        <v>PE2XX-XXXX</v>
      </c>
      <c r="J145" s="404"/>
    </row>
    <row r="146" spans="1:14" ht="25.05" hidden="1" customHeight="1" outlineLevel="2">
      <c r="A146" s="215"/>
      <c r="B146" s="721">
        <v>1</v>
      </c>
      <c r="C146" s="722"/>
      <c r="D146" s="742" t="s">
        <v>181</v>
      </c>
      <c r="E146" s="743"/>
      <c r="F146" s="744"/>
      <c r="G146" s="725">
        <v>5</v>
      </c>
      <c r="H146" s="726"/>
      <c r="I146" s="726"/>
      <c r="J146" s="404"/>
    </row>
    <row r="147" spans="1:14" ht="18" hidden="1" outlineLevel="2" thickBot="1">
      <c r="A147" s="215"/>
      <c r="B147" s="723"/>
      <c r="C147" s="724"/>
      <c r="D147" s="239">
        <v>2</v>
      </c>
      <c r="E147" s="239">
        <v>3</v>
      </c>
      <c r="F147" s="239">
        <v>4</v>
      </c>
      <c r="G147" s="727"/>
      <c r="H147" s="728"/>
      <c r="I147" s="728"/>
      <c r="J147" s="404"/>
    </row>
    <row r="148" spans="1:14" ht="27" hidden="1" customHeight="1" outlineLevel="2" thickBot="1">
      <c r="A148" s="215"/>
      <c r="B148" s="735" t="s">
        <v>182</v>
      </c>
      <c r="C148" s="735"/>
      <c r="D148" s="745" t="s">
        <v>183</v>
      </c>
      <c r="E148" s="747" t="s">
        <v>184</v>
      </c>
      <c r="F148" s="749" t="s">
        <v>185</v>
      </c>
      <c r="G148" s="729" t="s">
        <v>186</v>
      </c>
      <c r="H148" s="730"/>
      <c r="I148" s="731"/>
      <c r="J148" s="404"/>
    </row>
    <row r="149" spans="1:14" ht="19.05" hidden="1" customHeight="1" outlineLevel="2" thickBot="1">
      <c r="A149" s="215"/>
      <c r="B149" s="736" t="s">
        <v>187</v>
      </c>
      <c r="C149" s="736"/>
      <c r="D149" s="746"/>
      <c r="E149" s="748"/>
      <c r="F149" s="750"/>
      <c r="G149" s="732"/>
      <c r="H149" s="733"/>
      <c r="I149" s="734"/>
      <c r="J149" s="404"/>
    </row>
    <row r="150" spans="1:14" ht="22.5" hidden="1" customHeight="1" outlineLevel="2">
      <c r="A150" s="215"/>
      <c r="B150" s="737"/>
      <c r="C150" s="738"/>
      <c r="D150" s="373"/>
      <c r="E150" s="373"/>
      <c r="F150" s="446">
        <f t="shared" ref="F150:F156" si="10">(E150)-(D150)</f>
        <v>0</v>
      </c>
      <c r="G150" s="739"/>
      <c r="H150" s="740"/>
      <c r="I150" s="741"/>
      <c r="J150" s="404"/>
    </row>
    <row r="151" spans="1:14" ht="22.5" hidden="1" customHeight="1" outlineLevel="2">
      <c r="A151" s="215"/>
      <c r="B151" s="717"/>
      <c r="C151" s="718"/>
      <c r="D151" s="381"/>
      <c r="E151" s="375"/>
      <c r="F151" s="449">
        <f t="shared" si="10"/>
        <v>0</v>
      </c>
      <c r="G151" s="694"/>
      <c r="H151" s="695"/>
      <c r="I151" s="696"/>
      <c r="J151" s="404"/>
    </row>
    <row r="152" spans="1:14" ht="22.5" hidden="1" customHeight="1" outlineLevel="2">
      <c r="A152" s="215"/>
      <c r="B152" s="717"/>
      <c r="C152" s="718"/>
      <c r="D152" s="378"/>
      <c r="E152" s="375"/>
      <c r="F152" s="449">
        <f t="shared" si="10"/>
        <v>0</v>
      </c>
      <c r="G152" s="694"/>
      <c r="H152" s="695"/>
      <c r="I152" s="696"/>
      <c r="J152" s="404"/>
    </row>
    <row r="153" spans="1:14" ht="22.5" hidden="1" customHeight="1" outlineLevel="2">
      <c r="A153" s="215"/>
      <c r="B153" s="717"/>
      <c r="C153" s="718"/>
      <c r="D153" s="378"/>
      <c r="E153" s="375"/>
      <c r="F153" s="449">
        <f t="shared" si="10"/>
        <v>0</v>
      </c>
      <c r="G153" s="694"/>
      <c r="H153" s="695"/>
      <c r="I153" s="696"/>
      <c r="J153" s="404"/>
    </row>
    <row r="154" spans="1:14" ht="22.5" hidden="1" customHeight="1" outlineLevel="2">
      <c r="A154" s="215"/>
      <c r="B154" s="717"/>
      <c r="C154" s="718"/>
      <c r="D154" s="378"/>
      <c r="E154" s="375"/>
      <c r="F154" s="449">
        <f t="shared" si="10"/>
        <v>0</v>
      </c>
      <c r="G154" s="694"/>
      <c r="H154" s="695"/>
      <c r="I154" s="696"/>
      <c r="J154" s="404"/>
    </row>
    <row r="155" spans="1:14" ht="22.5" hidden="1" customHeight="1" outlineLevel="2">
      <c r="A155" s="215"/>
      <c r="B155" s="717"/>
      <c r="C155" s="718"/>
      <c r="D155" s="378"/>
      <c r="E155" s="375"/>
      <c r="F155" s="449">
        <f t="shared" si="10"/>
        <v>0</v>
      </c>
      <c r="G155" s="694"/>
      <c r="H155" s="695"/>
      <c r="I155" s="696"/>
      <c r="J155" s="404"/>
    </row>
    <row r="156" spans="1:14" ht="22.5" hidden="1" customHeight="1" outlineLevel="2">
      <c r="A156" s="215"/>
      <c r="B156" s="719"/>
      <c r="C156" s="720"/>
      <c r="D156" s="376"/>
      <c r="E156" s="376"/>
      <c r="F156" s="448">
        <f t="shared" si="10"/>
        <v>0</v>
      </c>
      <c r="G156" s="697"/>
      <c r="H156" s="698"/>
      <c r="I156" s="699"/>
      <c r="J156" s="404"/>
    </row>
    <row r="157" spans="1:14" s="236" customFormat="1" ht="30" hidden="1" customHeight="1" outlineLevel="2">
      <c r="A157" s="235"/>
      <c r="B157" s="703" t="s">
        <v>188</v>
      </c>
      <c r="C157" s="704"/>
      <c r="D157" s="442">
        <f>SUM(D150:D156)</f>
        <v>0</v>
      </c>
      <c r="E157" s="442">
        <f>SUM(E150:E156)</f>
        <v>0</v>
      </c>
      <c r="F157" s="443">
        <f>SUM(F150:F156)</f>
        <v>0</v>
      </c>
      <c r="G157" s="688"/>
      <c r="H157" s="689"/>
      <c r="I157" s="690"/>
      <c r="J157" s="409"/>
      <c r="K157" s="410"/>
      <c r="L157" s="410"/>
      <c r="M157" s="410"/>
      <c r="N157" s="410"/>
    </row>
    <row r="158" spans="1:14" ht="22.5" hidden="1" customHeight="1" outlineLevel="2">
      <c r="A158" s="215"/>
      <c r="B158" s="705"/>
      <c r="C158" s="706"/>
      <c r="D158" s="377"/>
      <c r="E158" s="377"/>
      <c r="F158" s="449">
        <f t="shared" ref="F158:F164" si="11">(E158)-(D158)</f>
        <v>0</v>
      </c>
      <c r="G158" s="691"/>
      <c r="H158" s="692"/>
      <c r="I158" s="693"/>
      <c r="J158" s="404"/>
    </row>
    <row r="159" spans="1:14" ht="22.5" hidden="1" customHeight="1" outlineLevel="2">
      <c r="A159" s="215"/>
      <c r="B159" s="707"/>
      <c r="C159" s="708"/>
      <c r="D159" s="381"/>
      <c r="E159" s="375"/>
      <c r="F159" s="447">
        <f t="shared" si="11"/>
        <v>0</v>
      </c>
      <c r="G159" s="694"/>
      <c r="H159" s="695"/>
      <c r="I159" s="696"/>
      <c r="J159" s="404"/>
    </row>
    <row r="160" spans="1:14" ht="22.5" hidden="1" customHeight="1" outlineLevel="2">
      <c r="A160" s="215"/>
      <c r="B160" s="707"/>
      <c r="C160" s="708"/>
      <c r="D160" s="378"/>
      <c r="E160" s="378"/>
      <c r="F160" s="447">
        <f t="shared" si="11"/>
        <v>0</v>
      </c>
      <c r="G160" s="694"/>
      <c r="H160" s="695"/>
      <c r="I160" s="696"/>
      <c r="J160" s="404"/>
    </row>
    <row r="161" spans="1:14" ht="22.5" hidden="1" customHeight="1" outlineLevel="2">
      <c r="A161" s="215"/>
      <c r="B161" s="707"/>
      <c r="C161" s="708"/>
      <c r="D161" s="378"/>
      <c r="E161" s="378"/>
      <c r="F161" s="447">
        <f t="shared" si="11"/>
        <v>0</v>
      </c>
      <c r="G161" s="694"/>
      <c r="H161" s="695"/>
      <c r="I161" s="696"/>
      <c r="J161" s="404"/>
    </row>
    <row r="162" spans="1:14" ht="22.5" hidden="1" customHeight="1" outlineLevel="2">
      <c r="A162" s="215"/>
      <c r="B162" s="707"/>
      <c r="C162" s="708"/>
      <c r="D162" s="378"/>
      <c r="E162" s="378"/>
      <c r="F162" s="447">
        <f t="shared" si="11"/>
        <v>0</v>
      </c>
      <c r="G162" s="694"/>
      <c r="H162" s="695"/>
      <c r="I162" s="696"/>
      <c r="J162" s="404"/>
    </row>
    <row r="163" spans="1:14" ht="22.5" hidden="1" customHeight="1" outlineLevel="2">
      <c r="A163" s="215"/>
      <c r="B163" s="707"/>
      <c r="C163" s="708"/>
      <c r="D163" s="378"/>
      <c r="E163" s="378"/>
      <c r="F163" s="447">
        <f t="shared" si="11"/>
        <v>0</v>
      </c>
      <c r="G163" s="694"/>
      <c r="H163" s="695"/>
      <c r="I163" s="696"/>
      <c r="J163" s="404"/>
    </row>
    <row r="164" spans="1:14" ht="22.5" hidden="1" customHeight="1" outlineLevel="2">
      <c r="A164" s="215"/>
      <c r="B164" s="709"/>
      <c r="C164" s="710"/>
      <c r="D164" s="376"/>
      <c r="E164" s="376"/>
      <c r="F164" s="448">
        <f t="shared" si="11"/>
        <v>0</v>
      </c>
      <c r="G164" s="697"/>
      <c r="H164" s="698"/>
      <c r="I164" s="699"/>
      <c r="J164" s="404"/>
    </row>
    <row r="165" spans="1:14" s="238" customFormat="1" ht="22.5" hidden="1" customHeight="1" outlineLevel="2">
      <c r="A165" s="237"/>
      <c r="B165" s="703" t="s">
        <v>188</v>
      </c>
      <c r="C165" s="704"/>
      <c r="D165" s="442">
        <f>SUM(D158:D164)</f>
        <v>0</v>
      </c>
      <c r="E165" s="442">
        <f>SUM(E158:E164)</f>
        <v>0</v>
      </c>
      <c r="F165" s="443">
        <f>SUM(F158:F164)</f>
        <v>0</v>
      </c>
      <c r="G165" s="688"/>
      <c r="H165" s="689"/>
      <c r="I165" s="690"/>
      <c r="J165" s="411"/>
      <c r="K165" s="412"/>
      <c r="L165" s="412"/>
      <c r="M165" s="412"/>
      <c r="N165" s="412"/>
    </row>
    <row r="166" spans="1:14" ht="22.5" hidden="1" customHeight="1" outlineLevel="2">
      <c r="A166" s="215"/>
      <c r="B166" s="713"/>
      <c r="C166" s="714"/>
      <c r="D166" s="377"/>
      <c r="E166" s="377"/>
      <c r="F166" s="449">
        <f t="shared" ref="F166:F172" si="12">(E166)-(D166)</f>
        <v>0</v>
      </c>
      <c r="G166" s="691"/>
      <c r="H166" s="692"/>
      <c r="I166" s="693"/>
      <c r="J166" s="404"/>
    </row>
    <row r="167" spans="1:14" ht="22.5" hidden="1" customHeight="1" outlineLevel="2">
      <c r="A167" s="215"/>
      <c r="B167" s="715"/>
      <c r="C167" s="716"/>
      <c r="D167" s="381"/>
      <c r="E167" s="375"/>
      <c r="F167" s="449">
        <f t="shared" si="12"/>
        <v>0</v>
      </c>
      <c r="G167" s="694"/>
      <c r="H167" s="695"/>
      <c r="I167" s="696"/>
      <c r="J167" s="404"/>
    </row>
    <row r="168" spans="1:14" ht="22.5" hidden="1" customHeight="1" outlineLevel="2">
      <c r="A168" s="215"/>
      <c r="B168" s="707"/>
      <c r="C168" s="708"/>
      <c r="D168" s="378"/>
      <c r="E168" s="375"/>
      <c r="F168" s="449">
        <f t="shared" si="12"/>
        <v>0</v>
      </c>
      <c r="G168" s="694"/>
      <c r="H168" s="695"/>
      <c r="I168" s="696"/>
      <c r="J168" s="404"/>
    </row>
    <row r="169" spans="1:14" ht="22.5" hidden="1" customHeight="1" outlineLevel="2">
      <c r="A169" s="215"/>
      <c r="B169" s="707"/>
      <c r="C169" s="708"/>
      <c r="D169" s="378"/>
      <c r="E169" s="375"/>
      <c r="F169" s="449">
        <f t="shared" si="12"/>
        <v>0</v>
      </c>
      <c r="G169" s="694"/>
      <c r="H169" s="695"/>
      <c r="I169" s="696"/>
      <c r="J169" s="404"/>
    </row>
    <row r="170" spans="1:14" ht="22.5" hidden="1" customHeight="1" outlineLevel="2">
      <c r="A170" s="215"/>
      <c r="B170" s="707"/>
      <c r="C170" s="708"/>
      <c r="D170" s="378"/>
      <c r="E170" s="375"/>
      <c r="F170" s="449">
        <f t="shared" si="12"/>
        <v>0</v>
      </c>
      <c r="G170" s="694"/>
      <c r="H170" s="695"/>
      <c r="I170" s="696"/>
      <c r="J170" s="404"/>
    </row>
    <row r="171" spans="1:14" ht="22.5" hidden="1" customHeight="1" outlineLevel="2">
      <c r="A171" s="215"/>
      <c r="B171" s="707"/>
      <c r="C171" s="708"/>
      <c r="D171" s="378"/>
      <c r="E171" s="375"/>
      <c r="F171" s="449">
        <f t="shared" si="12"/>
        <v>0</v>
      </c>
      <c r="G171" s="694"/>
      <c r="H171" s="695"/>
      <c r="I171" s="696"/>
      <c r="J171" s="404"/>
    </row>
    <row r="172" spans="1:14" ht="22.5" hidden="1" customHeight="1" outlineLevel="2">
      <c r="A172" s="215"/>
      <c r="B172" s="709"/>
      <c r="C172" s="710"/>
      <c r="D172" s="376"/>
      <c r="E172" s="376"/>
      <c r="F172" s="448">
        <f t="shared" si="12"/>
        <v>0</v>
      </c>
      <c r="G172" s="697"/>
      <c r="H172" s="698"/>
      <c r="I172" s="699"/>
      <c r="J172" s="404"/>
    </row>
    <row r="173" spans="1:14" s="238" customFormat="1" ht="22.5" hidden="1" customHeight="1" outlineLevel="2">
      <c r="A173" s="237"/>
      <c r="B173" s="703" t="s">
        <v>188</v>
      </c>
      <c r="C173" s="704"/>
      <c r="D173" s="442">
        <f>SUM(D166:D172)</f>
        <v>0</v>
      </c>
      <c r="E173" s="442">
        <f>SUM(E166:E172)</f>
        <v>0</v>
      </c>
      <c r="F173" s="443">
        <f>SUM(F166:F172)</f>
        <v>0</v>
      </c>
      <c r="G173" s="688"/>
      <c r="H173" s="689"/>
      <c r="I173" s="690"/>
      <c r="J173" s="411"/>
      <c r="K173" s="412"/>
      <c r="L173" s="412"/>
      <c r="M173" s="412"/>
      <c r="N173" s="412"/>
    </row>
    <row r="174" spans="1:14" ht="22.5" hidden="1" customHeight="1" outlineLevel="2">
      <c r="A174" s="215"/>
      <c r="B174" s="705"/>
      <c r="C174" s="706"/>
      <c r="D174" s="377"/>
      <c r="E174" s="377"/>
      <c r="F174" s="449">
        <f t="shared" ref="F174:F180" si="13">(E174)-(D174)</f>
        <v>0</v>
      </c>
      <c r="G174" s="691"/>
      <c r="H174" s="692"/>
      <c r="I174" s="693"/>
      <c r="J174" s="404"/>
    </row>
    <row r="175" spans="1:14" ht="22.5" hidden="1" customHeight="1" outlineLevel="2">
      <c r="A175" s="215"/>
      <c r="B175" s="707"/>
      <c r="C175" s="708"/>
      <c r="D175" s="381"/>
      <c r="E175" s="375"/>
      <c r="F175" s="449">
        <f t="shared" si="13"/>
        <v>0</v>
      </c>
      <c r="G175" s="694"/>
      <c r="H175" s="695"/>
      <c r="I175" s="696"/>
      <c r="J175" s="404"/>
    </row>
    <row r="176" spans="1:14" ht="22.5" hidden="1" customHeight="1" outlineLevel="2">
      <c r="A176" s="215"/>
      <c r="B176" s="707"/>
      <c r="C176" s="708"/>
      <c r="D176" s="378"/>
      <c r="E176" s="375"/>
      <c r="F176" s="449">
        <f t="shared" si="13"/>
        <v>0</v>
      </c>
      <c r="G176" s="694"/>
      <c r="H176" s="695"/>
      <c r="I176" s="696"/>
      <c r="J176" s="404"/>
    </row>
    <row r="177" spans="1:14" ht="22.5" hidden="1" customHeight="1" outlineLevel="2">
      <c r="A177" s="215"/>
      <c r="B177" s="707"/>
      <c r="C177" s="708"/>
      <c r="D177" s="378"/>
      <c r="E177" s="375"/>
      <c r="F177" s="449">
        <f t="shared" si="13"/>
        <v>0</v>
      </c>
      <c r="G177" s="694"/>
      <c r="H177" s="695"/>
      <c r="I177" s="696"/>
      <c r="J177" s="404"/>
    </row>
    <row r="178" spans="1:14" ht="22.5" hidden="1" customHeight="1" outlineLevel="2">
      <c r="A178" s="215"/>
      <c r="B178" s="707"/>
      <c r="C178" s="708"/>
      <c r="D178" s="378"/>
      <c r="E178" s="375"/>
      <c r="F178" s="449">
        <f t="shared" si="13"/>
        <v>0</v>
      </c>
      <c r="G178" s="694"/>
      <c r="H178" s="695"/>
      <c r="I178" s="696"/>
      <c r="J178" s="404"/>
    </row>
    <row r="179" spans="1:14" ht="22.5" hidden="1" customHeight="1" outlineLevel="2">
      <c r="A179" s="215"/>
      <c r="B179" s="707"/>
      <c r="C179" s="708"/>
      <c r="D179" s="378"/>
      <c r="E179" s="375"/>
      <c r="F179" s="449">
        <f t="shared" si="13"/>
        <v>0</v>
      </c>
      <c r="G179" s="694"/>
      <c r="H179" s="695"/>
      <c r="I179" s="696"/>
      <c r="J179" s="404"/>
    </row>
    <row r="180" spans="1:14" ht="22.5" hidden="1" customHeight="1" outlineLevel="2">
      <c r="A180" s="215"/>
      <c r="B180" s="709"/>
      <c r="C180" s="710"/>
      <c r="D180" s="376"/>
      <c r="E180" s="376"/>
      <c r="F180" s="448">
        <f t="shared" si="13"/>
        <v>0</v>
      </c>
      <c r="G180" s="697"/>
      <c r="H180" s="698"/>
      <c r="I180" s="699"/>
      <c r="J180" s="404"/>
    </row>
    <row r="181" spans="1:14" s="238" customFormat="1" ht="22.5" hidden="1" customHeight="1" outlineLevel="2">
      <c r="A181" s="237"/>
      <c r="B181" s="703" t="s">
        <v>188</v>
      </c>
      <c r="C181" s="704"/>
      <c r="D181" s="442">
        <f>SUM(D174:D180)</f>
        <v>0</v>
      </c>
      <c r="E181" s="442">
        <f>SUM(E174:E180)</f>
        <v>0</v>
      </c>
      <c r="F181" s="443">
        <f>SUM(F174:F180)</f>
        <v>0</v>
      </c>
      <c r="G181" s="688"/>
      <c r="H181" s="689"/>
      <c r="I181" s="690"/>
      <c r="J181" s="411"/>
      <c r="K181" s="412"/>
      <c r="L181" s="412"/>
      <c r="M181" s="412"/>
      <c r="N181" s="412"/>
    </row>
    <row r="182" spans="1:14" ht="22.5" hidden="1" customHeight="1" outlineLevel="2">
      <c r="A182" s="215"/>
      <c r="B182" s="705"/>
      <c r="C182" s="706"/>
      <c r="D182" s="377"/>
      <c r="E182" s="377"/>
      <c r="F182" s="449">
        <f t="shared" ref="F182:F188" si="14">(E182)-(D182)</f>
        <v>0</v>
      </c>
      <c r="G182" s="691"/>
      <c r="H182" s="692"/>
      <c r="I182" s="693"/>
      <c r="J182" s="404"/>
    </row>
    <row r="183" spans="1:14" ht="22.5" hidden="1" customHeight="1" outlineLevel="2">
      <c r="A183" s="215"/>
      <c r="B183" s="707"/>
      <c r="C183" s="708"/>
      <c r="D183" s="381"/>
      <c r="E183" s="375"/>
      <c r="F183" s="449">
        <f t="shared" si="14"/>
        <v>0</v>
      </c>
      <c r="G183" s="694"/>
      <c r="H183" s="695"/>
      <c r="I183" s="696"/>
      <c r="J183" s="404"/>
    </row>
    <row r="184" spans="1:14" ht="22.5" hidden="1" customHeight="1" outlineLevel="2">
      <c r="A184" s="215"/>
      <c r="B184" s="707"/>
      <c r="C184" s="708"/>
      <c r="D184" s="378"/>
      <c r="E184" s="375"/>
      <c r="F184" s="449">
        <f t="shared" si="14"/>
        <v>0</v>
      </c>
      <c r="G184" s="694"/>
      <c r="H184" s="695"/>
      <c r="I184" s="696"/>
      <c r="J184" s="404"/>
    </row>
    <row r="185" spans="1:14" ht="22.5" hidden="1" customHeight="1" outlineLevel="2">
      <c r="A185" s="215"/>
      <c r="B185" s="707"/>
      <c r="C185" s="708"/>
      <c r="D185" s="378"/>
      <c r="E185" s="375"/>
      <c r="F185" s="449">
        <f t="shared" si="14"/>
        <v>0</v>
      </c>
      <c r="G185" s="694"/>
      <c r="H185" s="695"/>
      <c r="I185" s="696"/>
      <c r="J185" s="404"/>
    </row>
    <row r="186" spans="1:14" ht="22.5" hidden="1" customHeight="1" outlineLevel="2">
      <c r="A186" s="215"/>
      <c r="B186" s="707"/>
      <c r="C186" s="708"/>
      <c r="D186" s="378"/>
      <c r="E186" s="375"/>
      <c r="F186" s="449">
        <f t="shared" si="14"/>
        <v>0</v>
      </c>
      <c r="G186" s="694"/>
      <c r="H186" s="695"/>
      <c r="I186" s="696"/>
      <c r="J186" s="404"/>
    </row>
    <row r="187" spans="1:14" ht="22.5" hidden="1" customHeight="1" outlineLevel="2">
      <c r="A187" s="215"/>
      <c r="B187" s="707"/>
      <c r="C187" s="708"/>
      <c r="D187" s="378"/>
      <c r="E187" s="375"/>
      <c r="F187" s="449">
        <f t="shared" si="14"/>
        <v>0</v>
      </c>
      <c r="G187" s="694"/>
      <c r="H187" s="695"/>
      <c r="I187" s="696"/>
      <c r="J187" s="404"/>
    </row>
    <row r="188" spans="1:14" ht="22.5" hidden="1" customHeight="1" outlineLevel="2">
      <c r="A188" s="215"/>
      <c r="B188" s="709"/>
      <c r="C188" s="710"/>
      <c r="D188" s="376"/>
      <c r="E188" s="376"/>
      <c r="F188" s="448">
        <f t="shared" si="14"/>
        <v>0</v>
      </c>
      <c r="G188" s="697"/>
      <c r="H188" s="698"/>
      <c r="I188" s="699"/>
      <c r="J188" s="404"/>
    </row>
    <row r="189" spans="1:14" s="238" customFormat="1" ht="22.5" hidden="1" customHeight="1" outlineLevel="2" thickBot="1">
      <c r="A189" s="237"/>
      <c r="B189" s="711" t="s">
        <v>188</v>
      </c>
      <c r="C189" s="712"/>
      <c r="D189" s="379">
        <f>SUM(D182:D188)</f>
        <v>0</v>
      </c>
      <c r="E189" s="379">
        <f>SUM(E182:E188)</f>
        <v>0</v>
      </c>
      <c r="F189" s="444">
        <f>SUM(F182:F188)</f>
        <v>0</v>
      </c>
      <c r="G189" s="700"/>
      <c r="H189" s="701"/>
      <c r="I189" s="702"/>
      <c r="J189" s="411"/>
      <c r="K189" s="412"/>
      <c r="L189" s="412"/>
      <c r="M189" s="412"/>
      <c r="N189" s="412"/>
    </row>
    <row r="190" spans="1:14" ht="43.5" hidden="1" customHeight="1" outlineLevel="2" thickBot="1">
      <c r="A190" s="215"/>
      <c r="B190" s="751" t="s">
        <v>189</v>
      </c>
      <c r="C190" s="752"/>
      <c r="D190" s="380">
        <f>SUM(D157+D165+D173+D181+D189)</f>
        <v>0</v>
      </c>
      <c r="E190" s="380">
        <f>SUM(E157+E165+E173+E181+E189)</f>
        <v>0</v>
      </c>
      <c r="F190" s="445">
        <f>SUM(F157+F165+F173+F181+F189)</f>
        <v>0</v>
      </c>
      <c r="G190" s="685"/>
      <c r="H190" s="686"/>
      <c r="I190" s="687"/>
      <c r="J190" s="404"/>
    </row>
    <row r="191" spans="1:14" hidden="1" outlineLevel="1" collapsed="1">
      <c r="A191" s="215"/>
      <c r="B191" s="215"/>
      <c r="C191" s="215"/>
      <c r="D191" s="215"/>
      <c r="E191" s="215"/>
      <c r="F191" s="215"/>
      <c r="G191" s="215"/>
      <c r="H191" s="215"/>
      <c r="I191" s="215"/>
      <c r="J191" s="404"/>
    </row>
    <row r="192" spans="1:14" ht="30.6" hidden="1" customHeight="1" outlineLevel="2" thickBot="1">
      <c r="A192" s="215"/>
      <c r="B192" s="228" t="s">
        <v>192</v>
      </c>
      <c r="C192" s="229" t="str">
        <f>IF('1. Application for admissibilit'!F178=0,"",'1. Application for admissibilit'!F178)</f>
        <v/>
      </c>
      <c r="D192" s="229"/>
      <c r="E192" s="228"/>
      <c r="F192" s="228"/>
      <c r="G192" s="228"/>
      <c r="H192" s="228"/>
      <c r="I192" s="230" t="str">
        <f>G14</f>
        <v>PE2XX-XXXX</v>
      </c>
      <c r="J192" s="404"/>
    </row>
    <row r="193" spans="1:14" ht="25.05" hidden="1" customHeight="1" outlineLevel="2">
      <c r="A193" s="215"/>
      <c r="B193" s="721">
        <v>1</v>
      </c>
      <c r="C193" s="722"/>
      <c r="D193" s="742" t="s">
        <v>181</v>
      </c>
      <c r="E193" s="743"/>
      <c r="F193" s="744"/>
      <c r="G193" s="725">
        <v>5</v>
      </c>
      <c r="H193" s="726"/>
      <c r="I193" s="726"/>
      <c r="J193" s="404"/>
    </row>
    <row r="194" spans="1:14" ht="18" hidden="1" customHeight="1" outlineLevel="2" thickBot="1">
      <c r="A194" s="215"/>
      <c r="B194" s="723"/>
      <c r="C194" s="724"/>
      <c r="D194" s="239">
        <v>2</v>
      </c>
      <c r="E194" s="239">
        <v>3</v>
      </c>
      <c r="F194" s="239">
        <v>4</v>
      </c>
      <c r="G194" s="727"/>
      <c r="H194" s="728"/>
      <c r="I194" s="728"/>
      <c r="J194" s="404"/>
    </row>
    <row r="195" spans="1:14" ht="27" hidden="1" customHeight="1" outlineLevel="2" thickBot="1">
      <c r="A195" s="215"/>
      <c r="B195" s="735" t="s">
        <v>182</v>
      </c>
      <c r="C195" s="735"/>
      <c r="D195" s="745" t="s">
        <v>183</v>
      </c>
      <c r="E195" s="747" t="s">
        <v>184</v>
      </c>
      <c r="F195" s="749" t="s">
        <v>185</v>
      </c>
      <c r="G195" s="729" t="s">
        <v>186</v>
      </c>
      <c r="H195" s="730"/>
      <c r="I195" s="731"/>
      <c r="J195" s="404"/>
    </row>
    <row r="196" spans="1:14" ht="19.05" hidden="1" customHeight="1" outlineLevel="2" thickBot="1">
      <c r="A196" s="215"/>
      <c r="B196" s="736" t="s">
        <v>187</v>
      </c>
      <c r="C196" s="736"/>
      <c r="D196" s="746"/>
      <c r="E196" s="748"/>
      <c r="F196" s="750"/>
      <c r="G196" s="732"/>
      <c r="H196" s="733"/>
      <c r="I196" s="734"/>
      <c r="J196" s="404"/>
    </row>
    <row r="197" spans="1:14" ht="22.5" hidden="1" customHeight="1" outlineLevel="2">
      <c r="A197" s="215"/>
      <c r="B197" s="737"/>
      <c r="C197" s="738"/>
      <c r="D197" s="373"/>
      <c r="E197" s="373"/>
      <c r="F197" s="446">
        <f t="shared" ref="F197:F203" si="15">(E197)-(D197)</f>
        <v>0</v>
      </c>
      <c r="G197" s="739"/>
      <c r="H197" s="740"/>
      <c r="I197" s="741"/>
      <c r="J197" s="404"/>
    </row>
    <row r="198" spans="1:14" ht="22.5" hidden="1" customHeight="1" outlineLevel="2">
      <c r="A198" s="215"/>
      <c r="B198" s="717"/>
      <c r="C198" s="718"/>
      <c r="D198" s="381"/>
      <c r="E198" s="375"/>
      <c r="F198" s="449">
        <f t="shared" si="15"/>
        <v>0</v>
      </c>
      <c r="G198" s="694"/>
      <c r="H198" s="695"/>
      <c r="I198" s="696"/>
      <c r="J198" s="404"/>
    </row>
    <row r="199" spans="1:14" ht="22.5" hidden="1" customHeight="1" outlineLevel="2">
      <c r="A199" s="215"/>
      <c r="B199" s="717"/>
      <c r="C199" s="718"/>
      <c r="D199" s="378"/>
      <c r="E199" s="375"/>
      <c r="F199" s="449">
        <f t="shared" si="15"/>
        <v>0</v>
      </c>
      <c r="G199" s="694"/>
      <c r="H199" s="695"/>
      <c r="I199" s="696"/>
      <c r="J199" s="404"/>
    </row>
    <row r="200" spans="1:14" ht="22.5" hidden="1" customHeight="1" outlineLevel="2">
      <c r="A200" s="215"/>
      <c r="B200" s="717"/>
      <c r="C200" s="718"/>
      <c r="D200" s="378"/>
      <c r="E200" s="375"/>
      <c r="F200" s="449">
        <f t="shared" si="15"/>
        <v>0</v>
      </c>
      <c r="G200" s="694"/>
      <c r="H200" s="695"/>
      <c r="I200" s="696"/>
      <c r="J200" s="404"/>
    </row>
    <row r="201" spans="1:14" ht="22.5" hidden="1" customHeight="1" outlineLevel="2">
      <c r="A201" s="215"/>
      <c r="B201" s="717"/>
      <c r="C201" s="718"/>
      <c r="D201" s="378"/>
      <c r="E201" s="375"/>
      <c r="F201" s="449">
        <f t="shared" si="15"/>
        <v>0</v>
      </c>
      <c r="G201" s="694"/>
      <c r="H201" s="695"/>
      <c r="I201" s="696"/>
      <c r="J201" s="404"/>
    </row>
    <row r="202" spans="1:14" ht="22.5" hidden="1" customHeight="1" outlineLevel="2">
      <c r="A202" s="215"/>
      <c r="B202" s="717"/>
      <c r="C202" s="718"/>
      <c r="D202" s="378"/>
      <c r="E202" s="375"/>
      <c r="F202" s="449">
        <f t="shared" si="15"/>
        <v>0</v>
      </c>
      <c r="G202" s="694"/>
      <c r="H202" s="695"/>
      <c r="I202" s="696"/>
      <c r="J202" s="404"/>
    </row>
    <row r="203" spans="1:14" ht="22.5" hidden="1" customHeight="1" outlineLevel="2">
      <c r="A203" s="215"/>
      <c r="B203" s="719"/>
      <c r="C203" s="720"/>
      <c r="D203" s="376"/>
      <c r="E203" s="376"/>
      <c r="F203" s="448">
        <f t="shared" si="15"/>
        <v>0</v>
      </c>
      <c r="G203" s="697"/>
      <c r="H203" s="698"/>
      <c r="I203" s="699"/>
      <c r="J203" s="404"/>
    </row>
    <row r="204" spans="1:14" s="236" customFormat="1" ht="30" hidden="1" customHeight="1" outlineLevel="2">
      <c r="A204" s="235"/>
      <c r="B204" s="703" t="s">
        <v>188</v>
      </c>
      <c r="C204" s="704"/>
      <c r="D204" s="442">
        <f>SUM(D197:D203)</f>
        <v>0</v>
      </c>
      <c r="E204" s="442">
        <f>SUM(E197:E203)</f>
        <v>0</v>
      </c>
      <c r="F204" s="443">
        <f>SUM(F197:F203)</f>
        <v>0</v>
      </c>
      <c r="G204" s="688"/>
      <c r="H204" s="689"/>
      <c r="I204" s="690"/>
      <c r="J204" s="409"/>
      <c r="K204" s="410"/>
      <c r="L204" s="410"/>
      <c r="M204" s="410"/>
      <c r="N204" s="410"/>
    </row>
    <row r="205" spans="1:14" ht="22.5" hidden="1" customHeight="1" outlineLevel="2">
      <c r="A205" s="215"/>
      <c r="B205" s="705"/>
      <c r="C205" s="706"/>
      <c r="D205" s="377"/>
      <c r="E205" s="377"/>
      <c r="F205" s="449">
        <f t="shared" ref="F205:F211" si="16">(E205)-(D205)</f>
        <v>0</v>
      </c>
      <c r="G205" s="691"/>
      <c r="H205" s="692"/>
      <c r="I205" s="693"/>
      <c r="J205" s="404"/>
    </row>
    <row r="206" spans="1:14" ht="22.5" hidden="1" customHeight="1" outlineLevel="2">
      <c r="A206" s="215"/>
      <c r="B206" s="707"/>
      <c r="C206" s="708"/>
      <c r="D206" s="381"/>
      <c r="E206" s="375"/>
      <c r="F206" s="447">
        <f t="shared" si="16"/>
        <v>0</v>
      </c>
      <c r="G206" s="694"/>
      <c r="H206" s="695"/>
      <c r="I206" s="696"/>
      <c r="J206" s="404"/>
    </row>
    <row r="207" spans="1:14" ht="22.5" hidden="1" customHeight="1" outlineLevel="2">
      <c r="A207" s="215"/>
      <c r="B207" s="707"/>
      <c r="C207" s="708"/>
      <c r="D207" s="378"/>
      <c r="E207" s="375"/>
      <c r="F207" s="447">
        <f t="shared" si="16"/>
        <v>0</v>
      </c>
      <c r="G207" s="694"/>
      <c r="H207" s="695"/>
      <c r="I207" s="696"/>
      <c r="J207" s="404"/>
    </row>
    <row r="208" spans="1:14" ht="22.5" hidden="1" customHeight="1" outlineLevel="2">
      <c r="A208" s="215"/>
      <c r="B208" s="707"/>
      <c r="C208" s="708"/>
      <c r="D208" s="378"/>
      <c r="E208" s="375"/>
      <c r="F208" s="449">
        <f t="shared" si="16"/>
        <v>0</v>
      </c>
      <c r="G208" s="694"/>
      <c r="H208" s="695"/>
      <c r="I208" s="696"/>
      <c r="J208" s="404"/>
    </row>
    <row r="209" spans="1:14" ht="22.5" hidden="1" customHeight="1" outlineLevel="2">
      <c r="A209" s="215"/>
      <c r="B209" s="707"/>
      <c r="C209" s="708"/>
      <c r="D209" s="378"/>
      <c r="E209" s="375"/>
      <c r="F209" s="449">
        <f t="shared" si="16"/>
        <v>0</v>
      </c>
      <c r="G209" s="694"/>
      <c r="H209" s="695"/>
      <c r="I209" s="696"/>
      <c r="J209" s="404"/>
    </row>
    <row r="210" spans="1:14" ht="22.5" hidden="1" customHeight="1" outlineLevel="2">
      <c r="A210" s="215"/>
      <c r="B210" s="707"/>
      <c r="C210" s="708"/>
      <c r="D210" s="378"/>
      <c r="E210" s="375"/>
      <c r="F210" s="449">
        <f t="shared" si="16"/>
        <v>0</v>
      </c>
      <c r="G210" s="694"/>
      <c r="H210" s="695"/>
      <c r="I210" s="696"/>
      <c r="J210" s="404"/>
    </row>
    <row r="211" spans="1:14" ht="22.5" hidden="1" customHeight="1" outlineLevel="2">
      <c r="A211" s="215"/>
      <c r="B211" s="709"/>
      <c r="C211" s="710"/>
      <c r="D211" s="376"/>
      <c r="E211" s="376"/>
      <c r="F211" s="448">
        <f t="shared" si="16"/>
        <v>0</v>
      </c>
      <c r="G211" s="697"/>
      <c r="H211" s="698"/>
      <c r="I211" s="699"/>
      <c r="J211" s="404"/>
    </row>
    <row r="212" spans="1:14" s="238" customFormat="1" ht="22.5" hidden="1" customHeight="1" outlineLevel="2" thickBot="1">
      <c r="A212" s="237"/>
      <c r="B212" s="703" t="s">
        <v>188</v>
      </c>
      <c r="C212" s="704"/>
      <c r="D212" s="442">
        <f>SUM(D205:D211)</f>
        <v>0</v>
      </c>
      <c r="E212" s="442">
        <f>SUM(E205:E211)</f>
        <v>0</v>
      </c>
      <c r="F212" s="443">
        <f>SUM(F205:F211)</f>
        <v>0</v>
      </c>
      <c r="G212" s="688"/>
      <c r="H212" s="689"/>
      <c r="I212" s="690"/>
      <c r="J212" s="411"/>
      <c r="K212" s="412"/>
      <c r="L212" s="412"/>
      <c r="M212" s="412"/>
      <c r="N212" s="412"/>
    </row>
    <row r="213" spans="1:14" ht="22.5" hidden="1" customHeight="1" outlineLevel="2">
      <c r="A213" s="215"/>
      <c r="B213" s="713"/>
      <c r="C213" s="714"/>
      <c r="D213" s="377"/>
      <c r="E213" s="377"/>
      <c r="F213" s="449">
        <f t="shared" ref="F213:F219" si="17">(E213)-(D213)</f>
        <v>0</v>
      </c>
      <c r="G213" s="756"/>
      <c r="H213" s="757"/>
      <c r="I213" s="758"/>
      <c r="J213" s="404"/>
    </row>
    <row r="214" spans="1:14" ht="22.5" hidden="1" customHeight="1" outlineLevel="2">
      <c r="A214" s="215"/>
      <c r="B214" s="715"/>
      <c r="C214" s="716"/>
      <c r="D214" s="381"/>
      <c r="E214" s="375"/>
      <c r="F214" s="449">
        <f t="shared" si="17"/>
        <v>0</v>
      </c>
      <c r="G214" s="694"/>
      <c r="H214" s="695"/>
      <c r="I214" s="696"/>
      <c r="J214" s="404"/>
    </row>
    <row r="215" spans="1:14" ht="22.5" hidden="1" customHeight="1" outlineLevel="2">
      <c r="A215" s="215"/>
      <c r="B215" s="707"/>
      <c r="C215" s="708"/>
      <c r="D215" s="378"/>
      <c r="E215" s="375"/>
      <c r="F215" s="449">
        <f t="shared" si="17"/>
        <v>0</v>
      </c>
      <c r="G215" s="694"/>
      <c r="H215" s="695"/>
      <c r="I215" s="696"/>
      <c r="J215" s="404"/>
    </row>
    <row r="216" spans="1:14" ht="22.5" hidden="1" customHeight="1" outlineLevel="2">
      <c r="A216" s="215"/>
      <c r="B216" s="707"/>
      <c r="C216" s="708"/>
      <c r="D216" s="378"/>
      <c r="E216" s="375"/>
      <c r="F216" s="449">
        <f t="shared" si="17"/>
        <v>0</v>
      </c>
      <c r="G216" s="694"/>
      <c r="H216" s="695"/>
      <c r="I216" s="696"/>
      <c r="J216" s="404"/>
    </row>
    <row r="217" spans="1:14" ht="22.5" hidden="1" customHeight="1" outlineLevel="2">
      <c r="A217" s="215"/>
      <c r="B217" s="707"/>
      <c r="C217" s="708"/>
      <c r="D217" s="378"/>
      <c r="E217" s="375"/>
      <c r="F217" s="449">
        <f t="shared" si="17"/>
        <v>0</v>
      </c>
      <c r="G217" s="694"/>
      <c r="H217" s="695"/>
      <c r="I217" s="696"/>
      <c r="J217" s="404"/>
    </row>
    <row r="218" spans="1:14" ht="22.5" hidden="1" customHeight="1" outlineLevel="2">
      <c r="A218" s="215"/>
      <c r="B218" s="707"/>
      <c r="C218" s="708"/>
      <c r="D218" s="378"/>
      <c r="E218" s="375"/>
      <c r="F218" s="449">
        <f t="shared" si="17"/>
        <v>0</v>
      </c>
      <c r="G218" s="694"/>
      <c r="H218" s="695"/>
      <c r="I218" s="696"/>
      <c r="J218" s="404"/>
    </row>
    <row r="219" spans="1:14" ht="22.5" hidden="1" customHeight="1" outlineLevel="2">
      <c r="A219" s="215"/>
      <c r="B219" s="709"/>
      <c r="C219" s="710"/>
      <c r="D219" s="376"/>
      <c r="E219" s="376"/>
      <c r="F219" s="448">
        <f t="shared" si="17"/>
        <v>0</v>
      </c>
      <c r="G219" s="697"/>
      <c r="H219" s="698"/>
      <c r="I219" s="699"/>
      <c r="J219" s="404"/>
    </row>
    <row r="220" spans="1:14" s="238" customFormat="1" ht="22.5" hidden="1" customHeight="1" outlineLevel="2" thickBot="1">
      <c r="A220" s="237"/>
      <c r="B220" s="703" t="s">
        <v>188</v>
      </c>
      <c r="C220" s="704"/>
      <c r="D220" s="442">
        <f>SUM(D213:D219)</f>
        <v>0</v>
      </c>
      <c r="E220" s="442">
        <f>SUM(E213:E219)</f>
        <v>0</v>
      </c>
      <c r="F220" s="443">
        <f>SUM(F213:F219)</f>
        <v>0</v>
      </c>
      <c r="G220" s="688"/>
      <c r="H220" s="689"/>
      <c r="I220" s="690"/>
      <c r="J220" s="411"/>
      <c r="K220" s="412"/>
      <c r="L220" s="412"/>
      <c r="M220" s="412"/>
      <c r="N220" s="412"/>
    </row>
    <row r="221" spans="1:14" ht="22.5" hidden="1" customHeight="1" outlineLevel="2">
      <c r="A221" s="215"/>
      <c r="B221" s="705"/>
      <c r="C221" s="706"/>
      <c r="D221" s="377"/>
      <c r="E221" s="377"/>
      <c r="F221" s="449">
        <f t="shared" ref="F221:F227" si="18">(E221)-(D221)</f>
        <v>0</v>
      </c>
      <c r="G221" s="756"/>
      <c r="H221" s="757"/>
      <c r="I221" s="758"/>
      <c r="J221" s="404"/>
    </row>
    <row r="222" spans="1:14" ht="22.5" hidden="1" customHeight="1" outlineLevel="2">
      <c r="A222" s="215"/>
      <c r="B222" s="707"/>
      <c r="C222" s="708"/>
      <c r="D222" s="381"/>
      <c r="E222" s="375"/>
      <c r="F222" s="449">
        <f t="shared" si="18"/>
        <v>0</v>
      </c>
      <c r="G222" s="694"/>
      <c r="H222" s="695"/>
      <c r="I222" s="696"/>
      <c r="J222" s="404"/>
    </row>
    <row r="223" spans="1:14" ht="22.5" hidden="1" customHeight="1" outlineLevel="2">
      <c r="A223" s="215"/>
      <c r="B223" s="707"/>
      <c r="C223" s="708"/>
      <c r="D223" s="378"/>
      <c r="E223" s="375"/>
      <c r="F223" s="449">
        <f t="shared" si="18"/>
        <v>0</v>
      </c>
      <c r="G223" s="694"/>
      <c r="H223" s="695"/>
      <c r="I223" s="696"/>
      <c r="J223" s="404"/>
    </row>
    <row r="224" spans="1:14" ht="22.5" hidden="1" customHeight="1" outlineLevel="2">
      <c r="A224" s="215"/>
      <c r="B224" s="707"/>
      <c r="C224" s="708"/>
      <c r="D224" s="378"/>
      <c r="E224" s="375"/>
      <c r="F224" s="449">
        <f t="shared" si="18"/>
        <v>0</v>
      </c>
      <c r="G224" s="694"/>
      <c r="H224" s="695"/>
      <c r="I224" s="696"/>
      <c r="J224" s="404"/>
    </row>
    <row r="225" spans="1:14" ht="22.5" hidden="1" customHeight="1" outlineLevel="2">
      <c r="A225" s="215"/>
      <c r="B225" s="707"/>
      <c r="C225" s="708"/>
      <c r="D225" s="378"/>
      <c r="E225" s="375"/>
      <c r="F225" s="449">
        <f t="shared" si="18"/>
        <v>0</v>
      </c>
      <c r="G225" s="694"/>
      <c r="H225" s="695"/>
      <c r="I225" s="696"/>
      <c r="J225" s="404"/>
    </row>
    <row r="226" spans="1:14" ht="22.5" hidden="1" customHeight="1" outlineLevel="2">
      <c r="A226" s="215"/>
      <c r="B226" s="707"/>
      <c r="C226" s="708"/>
      <c r="D226" s="378"/>
      <c r="E226" s="375"/>
      <c r="F226" s="449">
        <f t="shared" si="18"/>
        <v>0</v>
      </c>
      <c r="G226" s="694"/>
      <c r="H226" s="695"/>
      <c r="I226" s="696"/>
      <c r="J226" s="404"/>
    </row>
    <row r="227" spans="1:14" ht="22.5" hidden="1" customHeight="1" outlineLevel="2">
      <c r="A227" s="215"/>
      <c r="B227" s="709"/>
      <c r="C227" s="710"/>
      <c r="D227" s="376"/>
      <c r="E227" s="376"/>
      <c r="F227" s="448">
        <f t="shared" si="18"/>
        <v>0</v>
      </c>
      <c r="G227" s="697"/>
      <c r="H227" s="698"/>
      <c r="I227" s="699"/>
      <c r="J227" s="404"/>
    </row>
    <row r="228" spans="1:14" s="238" customFormat="1" ht="22.5" hidden="1" customHeight="1" outlineLevel="2" thickBot="1">
      <c r="A228" s="237"/>
      <c r="B228" s="703" t="s">
        <v>188</v>
      </c>
      <c r="C228" s="704"/>
      <c r="D228" s="442">
        <f>SUM(D221:D227)</f>
        <v>0</v>
      </c>
      <c r="E228" s="442">
        <f>SUM(E221:E227)</f>
        <v>0</v>
      </c>
      <c r="F228" s="443">
        <f>SUM(F221:F227)</f>
        <v>0</v>
      </c>
      <c r="G228" s="688"/>
      <c r="H228" s="689"/>
      <c r="I228" s="690"/>
      <c r="J228" s="411"/>
      <c r="K228" s="412"/>
      <c r="L228" s="412"/>
      <c r="M228" s="412"/>
      <c r="N228" s="412"/>
    </row>
    <row r="229" spans="1:14" ht="22.5" hidden="1" customHeight="1" outlineLevel="2">
      <c r="A229" s="215"/>
      <c r="B229" s="705"/>
      <c r="C229" s="706"/>
      <c r="D229" s="377"/>
      <c r="E229" s="377"/>
      <c r="F229" s="449">
        <f t="shared" ref="F229:F235" si="19">(E229)-(D229)</f>
        <v>0</v>
      </c>
      <c r="G229" s="756"/>
      <c r="H229" s="757"/>
      <c r="I229" s="758"/>
      <c r="J229" s="404"/>
    </row>
    <row r="230" spans="1:14" ht="22.5" hidden="1" customHeight="1" outlineLevel="2">
      <c r="A230" s="215"/>
      <c r="B230" s="707"/>
      <c r="C230" s="708"/>
      <c r="D230" s="381"/>
      <c r="E230" s="375"/>
      <c r="F230" s="449">
        <f t="shared" si="19"/>
        <v>0</v>
      </c>
      <c r="G230" s="694"/>
      <c r="H230" s="695"/>
      <c r="I230" s="696"/>
      <c r="J230" s="404"/>
    </row>
    <row r="231" spans="1:14" ht="22.5" hidden="1" customHeight="1" outlineLevel="2">
      <c r="A231" s="215"/>
      <c r="B231" s="707"/>
      <c r="C231" s="708"/>
      <c r="D231" s="378"/>
      <c r="E231" s="375"/>
      <c r="F231" s="449">
        <f t="shared" si="19"/>
        <v>0</v>
      </c>
      <c r="G231" s="694"/>
      <c r="H231" s="695"/>
      <c r="I231" s="696"/>
      <c r="J231" s="404"/>
    </row>
    <row r="232" spans="1:14" ht="22.5" hidden="1" customHeight="1" outlineLevel="2">
      <c r="A232" s="215"/>
      <c r="B232" s="707"/>
      <c r="C232" s="708"/>
      <c r="D232" s="378"/>
      <c r="E232" s="375"/>
      <c r="F232" s="449">
        <f t="shared" si="19"/>
        <v>0</v>
      </c>
      <c r="G232" s="694"/>
      <c r="H232" s="695"/>
      <c r="I232" s="696"/>
      <c r="J232" s="404"/>
    </row>
    <row r="233" spans="1:14" ht="22.5" hidden="1" customHeight="1" outlineLevel="2">
      <c r="A233" s="215"/>
      <c r="B233" s="707"/>
      <c r="C233" s="708"/>
      <c r="D233" s="378"/>
      <c r="E233" s="375"/>
      <c r="F233" s="449">
        <f t="shared" si="19"/>
        <v>0</v>
      </c>
      <c r="G233" s="694"/>
      <c r="H233" s="695"/>
      <c r="I233" s="696"/>
      <c r="J233" s="404"/>
    </row>
    <row r="234" spans="1:14" ht="22.5" hidden="1" customHeight="1" outlineLevel="2">
      <c r="A234" s="215"/>
      <c r="B234" s="707"/>
      <c r="C234" s="708"/>
      <c r="D234" s="378"/>
      <c r="E234" s="375"/>
      <c r="F234" s="449">
        <f t="shared" si="19"/>
        <v>0</v>
      </c>
      <c r="G234" s="694"/>
      <c r="H234" s="695"/>
      <c r="I234" s="696"/>
      <c r="J234" s="404"/>
    </row>
    <row r="235" spans="1:14" ht="22.5" hidden="1" customHeight="1" outlineLevel="2">
      <c r="A235" s="215"/>
      <c r="B235" s="709"/>
      <c r="C235" s="710"/>
      <c r="D235" s="376"/>
      <c r="E235" s="376"/>
      <c r="F235" s="448">
        <f t="shared" si="19"/>
        <v>0</v>
      </c>
      <c r="G235" s="697"/>
      <c r="H235" s="698"/>
      <c r="I235" s="699"/>
      <c r="J235" s="404"/>
    </row>
    <row r="236" spans="1:14" s="238" customFormat="1" ht="22.5" hidden="1" customHeight="1" outlineLevel="2" thickBot="1">
      <c r="A236" s="237"/>
      <c r="B236" s="711" t="s">
        <v>188</v>
      </c>
      <c r="C236" s="712"/>
      <c r="D236" s="379">
        <f>SUM(D229:D235)</f>
        <v>0</v>
      </c>
      <c r="E236" s="379">
        <f>SUM(E229:E235)</f>
        <v>0</v>
      </c>
      <c r="F236" s="444">
        <f>SUM(F229:F235)</f>
        <v>0</v>
      </c>
      <c r="G236" s="700"/>
      <c r="H236" s="701"/>
      <c r="I236" s="702"/>
      <c r="J236" s="411"/>
      <c r="K236" s="412"/>
      <c r="L236" s="412"/>
      <c r="M236" s="412"/>
      <c r="N236" s="412"/>
    </row>
    <row r="237" spans="1:14" ht="43.5" hidden="1" customHeight="1" outlineLevel="2" thickBot="1">
      <c r="A237" s="215"/>
      <c r="B237" s="751" t="s">
        <v>189</v>
      </c>
      <c r="C237" s="752"/>
      <c r="D237" s="380">
        <f>SUM(D204+D212+D220+D228+D236)</f>
        <v>0</v>
      </c>
      <c r="E237" s="380">
        <f>SUM(E204+E212+E220+E228+E236)</f>
        <v>0</v>
      </c>
      <c r="F237" s="445">
        <f>SUM(F204+F212+F220+F228+F236)</f>
        <v>0</v>
      </c>
      <c r="G237" s="685"/>
      <c r="H237" s="686"/>
      <c r="I237" s="687"/>
      <c r="J237" s="404"/>
    </row>
    <row r="238" spans="1:14" hidden="1" outlineLevel="1" collapsed="1">
      <c r="A238" s="215"/>
      <c r="B238" s="215"/>
      <c r="C238" s="215"/>
      <c r="D238" s="215"/>
      <c r="E238" s="215"/>
      <c r="F238" s="215"/>
      <c r="G238" s="215"/>
      <c r="H238" s="215"/>
      <c r="I238" s="215"/>
      <c r="J238" s="404"/>
    </row>
    <row r="239" spans="1:14" ht="30.6" hidden="1" customHeight="1" outlineLevel="2" thickBot="1">
      <c r="A239" s="215"/>
      <c r="B239" s="228" t="s">
        <v>193</v>
      </c>
      <c r="C239" s="229" t="str">
        <f>IF('1. Application for admissibilit'!F225=0,"",'1. Application for admissibilit'!F225)</f>
        <v/>
      </c>
      <c r="D239" s="229"/>
      <c r="E239" s="228"/>
      <c r="F239" s="228"/>
      <c r="G239" s="228"/>
      <c r="H239" s="228"/>
      <c r="I239" s="230" t="str">
        <f>G16</f>
        <v>PE2XX-XXXX</v>
      </c>
      <c r="J239" s="404"/>
    </row>
    <row r="240" spans="1:14" ht="25.05" hidden="1" customHeight="1" outlineLevel="2">
      <c r="A240" s="215"/>
      <c r="B240" s="721">
        <v>1</v>
      </c>
      <c r="C240" s="722"/>
      <c r="D240" s="742" t="s">
        <v>181</v>
      </c>
      <c r="E240" s="743"/>
      <c r="F240" s="744"/>
      <c r="G240" s="725">
        <v>5</v>
      </c>
      <c r="H240" s="726"/>
      <c r="I240" s="726"/>
      <c r="J240" s="404"/>
    </row>
    <row r="241" spans="1:14" ht="18" hidden="1" customHeight="1" outlineLevel="2" thickBot="1">
      <c r="A241" s="215"/>
      <c r="B241" s="723"/>
      <c r="C241" s="724"/>
      <c r="D241" s="239">
        <v>2</v>
      </c>
      <c r="E241" s="239">
        <v>3</v>
      </c>
      <c r="F241" s="239">
        <v>4</v>
      </c>
      <c r="G241" s="727"/>
      <c r="H241" s="728"/>
      <c r="I241" s="728"/>
      <c r="J241" s="404"/>
    </row>
    <row r="242" spans="1:14" ht="27" hidden="1" customHeight="1" outlineLevel="2" thickBot="1">
      <c r="A242" s="215"/>
      <c r="B242" s="735" t="s">
        <v>182</v>
      </c>
      <c r="C242" s="735"/>
      <c r="D242" s="745" t="s">
        <v>183</v>
      </c>
      <c r="E242" s="747" t="s">
        <v>184</v>
      </c>
      <c r="F242" s="749" t="s">
        <v>185</v>
      </c>
      <c r="G242" s="729" t="s">
        <v>186</v>
      </c>
      <c r="H242" s="730"/>
      <c r="I242" s="731"/>
      <c r="J242" s="404"/>
    </row>
    <row r="243" spans="1:14" ht="19.05" hidden="1" customHeight="1" outlineLevel="2" thickBot="1">
      <c r="A243" s="215"/>
      <c r="B243" s="736" t="s">
        <v>187</v>
      </c>
      <c r="C243" s="736"/>
      <c r="D243" s="746"/>
      <c r="E243" s="748"/>
      <c r="F243" s="750"/>
      <c r="G243" s="732"/>
      <c r="H243" s="733"/>
      <c r="I243" s="734"/>
      <c r="J243" s="404"/>
    </row>
    <row r="244" spans="1:14" ht="22.5" hidden="1" customHeight="1" outlineLevel="2">
      <c r="A244" s="215"/>
      <c r="B244" s="737"/>
      <c r="C244" s="738"/>
      <c r="D244" s="373"/>
      <c r="E244" s="373"/>
      <c r="F244" s="446">
        <f t="shared" ref="F244:F250" si="20">(E244)-(D244)</f>
        <v>0</v>
      </c>
      <c r="G244" s="739"/>
      <c r="H244" s="740"/>
      <c r="I244" s="741"/>
      <c r="J244" s="404"/>
    </row>
    <row r="245" spans="1:14" ht="22.5" hidden="1" customHeight="1" outlineLevel="2">
      <c r="A245" s="215"/>
      <c r="B245" s="717"/>
      <c r="C245" s="718"/>
      <c r="D245" s="381"/>
      <c r="E245" s="375"/>
      <c r="F245" s="449">
        <f t="shared" si="20"/>
        <v>0</v>
      </c>
      <c r="G245" s="694"/>
      <c r="H245" s="695"/>
      <c r="I245" s="696"/>
      <c r="J245" s="404"/>
    </row>
    <row r="246" spans="1:14" ht="22.5" hidden="1" customHeight="1" outlineLevel="2">
      <c r="A246" s="215"/>
      <c r="B246" s="717"/>
      <c r="C246" s="718"/>
      <c r="D246" s="378"/>
      <c r="E246" s="375"/>
      <c r="F246" s="449">
        <f t="shared" si="20"/>
        <v>0</v>
      </c>
      <c r="G246" s="694"/>
      <c r="H246" s="695"/>
      <c r="I246" s="696"/>
      <c r="J246" s="404"/>
    </row>
    <row r="247" spans="1:14" ht="22.5" hidden="1" customHeight="1" outlineLevel="2">
      <c r="A247" s="215"/>
      <c r="B247" s="717"/>
      <c r="C247" s="718"/>
      <c r="D247" s="378"/>
      <c r="E247" s="375"/>
      <c r="F247" s="449">
        <f t="shared" si="20"/>
        <v>0</v>
      </c>
      <c r="G247" s="694"/>
      <c r="H247" s="695"/>
      <c r="I247" s="696"/>
      <c r="J247" s="404"/>
    </row>
    <row r="248" spans="1:14" ht="22.5" hidden="1" customHeight="1" outlineLevel="2">
      <c r="A248" s="215"/>
      <c r="B248" s="717"/>
      <c r="C248" s="718"/>
      <c r="D248" s="378"/>
      <c r="E248" s="375"/>
      <c r="F248" s="449">
        <f t="shared" si="20"/>
        <v>0</v>
      </c>
      <c r="G248" s="694"/>
      <c r="H248" s="695"/>
      <c r="I248" s="696"/>
      <c r="J248" s="404"/>
    </row>
    <row r="249" spans="1:14" ht="22.5" hidden="1" customHeight="1" outlineLevel="2">
      <c r="A249" s="215"/>
      <c r="B249" s="717"/>
      <c r="C249" s="718"/>
      <c r="D249" s="378"/>
      <c r="E249" s="375"/>
      <c r="F249" s="449">
        <f t="shared" si="20"/>
        <v>0</v>
      </c>
      <c r="G249" s="694"/>
      <c r="H249" s="695"/>
      <c r="I249" s="696"/>
      <c r="J249" s="404"/>
    </row>
    <row r="250" spans="1:14" ht="22.5" hidden="1" customHeight="1" outlineLevel="2">
      <c r="A250" s="215"/>
      <c r="B250" s="719"/>
      <c r="C250" s="720"/>
      <c r="D250" s="376"/>
      <c r="E250" s="376"/>
      <c r="F250" s="448">
        <f t="shared" si="20"/>
        <v>0</v>
      </c>
      <c r="G250" s="697"/>
      <c r="H250" s="698"/>
      <c r="I250" s="699"/>
      <c r="J250" s="404"/>
    </row>
    <row r="251" spans="1:14" s="236" customFormat="1" ht="30" hidden="1" customHeight="1" outlineLevel="2">
      <c r="A251" s="235"/>
      <c r="B251" s="703" t="s">
        <v>188</v>
      </c>
      <c r="C251" s="704"/>
      <c r="D251" s="442">
        <f>SUM(D244:D250)</f>
        <v>0</v>
      </c>
      <c r="E251" s="442">
        <f>SUM(E244:E250)</f>
        <v>0</v>
      </c>
      <c r="F251" s="443">
        <f>SUM(F244:F250)</f>
        <v>0</v>
      </c>
      <c r="G251" s="688"/>
      <c r="H251" s="689"/>
      <c r="I251" s="690"/>
      <c r="J251" s="409"/>
      <c r="K251" s="410"/>
      <c r="L251" s="410"/>
      <c r="M251" s="410"/>
      <c r="N251" s="410"/>
    </row>
    <row r="252" spans="1:14" ht="22.5" hidden="1" customHeight="1" outlineLevel="2">
      <c r="A252" s="215"/>
      <c r="B252" s="705"/>
      <c r="C252" s="706"/>
      <c r="D252" s="377"/>
      <c r="E252" s="377"/>
      <c r="F252" s="449">
        <f t="shared" ref="F252:F258" si="21">(E252)-(D252)</f>
        <v>0</v>
      </c>
      <c r="G252" s="691"/>
      <c r="H252" s="692"/>
      <c r="I252" s="693"/>
      <c r="J252" s="404"/>
    </row>
    <row r="253" spans="1:14" ht="22.5" hidden="1" customHeight="1" outlineLevel="2">
      <c r="A253" s="215"/>
      <c r="B253" s="707"/>
      <c r="C253" s="708"/>
      <c r="D253" s="381"/>
      <c r="E253" s="375"/>
      <c r="F253" s="449">
        <f t="shared" si="21"/>
        <v>0</v>
      </c>
      <c r="G253" s="694"/>
      <c r="H253" s="695"/>
      <c r="I253" s="696"/>
      <c r="J253" s="404"/>
    </row>
    <row r="254" spans="1:14" ht="22.5" hidden="1" customHeight="1" outlineLevel="2">
      <c r="A254" s="215"/>
      <c r="B254" s="707"/>
      <c r="C254" s="708"/>
      <c r="D254" s="378"/>
      <c r="E254" s="375"/>
      <c r="F254" s="449">
        <f t="shared" si="21"/>
        <v>0</v>
      </c>
      <c r="G254" s="694"/>
      <c r="H254" s="695"/>
      <c r="I254" s="696"/>
      <c r="J254" s="404"/>
    </row>
    <row r="255" spans="1:14" ht="22.5" hidden="1" customHeight="1" outlineLevel="2">
      <c r="A255" s="215"/>
      <c r="B255" s="707"/>
      <c r="C255" s="708"/>
      <c r="D255" s="378"/>
      <c r="E255" s="375"/>
      <c r="F255" s="449">
        <f t="shared" si="21"/>
        <v>0</v>
      </c>
      <c r="G255" s="694"/>
      <c r="H255" s="695"/>
      <c r="I255" s="696"/>
      <c r="J255" s="404"/>
    </row>
    <row r="256" spans="1:14" ht="22.5" hidden="1" customHeight="1" outlineLevel="2">
      <c r="A256" s="215"/>
      <c r="B256" s="707"/>
      <c r="C256" s="708"/>
      <c r="D256" s="378"/>
      <c r="E256" s="375"/>
      <c r="F256" s="449">
        <f t="shared" si="21"/>
        <v>0</v>
      </c>
      <c r="G256" s="694"/>
      <c r="H256" s="695"/>
      <c r="I256" s="696"/>
      <c r="J256" s="404"/>
    </row>
    <row r="257" spans="1:14" ht="22.5" hidden="1" customHeight="1" outlineLevel="2">
      <c r="A257" s="215"/>
      <c r="B257" s="707"/>
      <c r="C257" s="708"/>
      <c r="D257" s="378"/>
      <c r="E257" s="375"/>
      <c r="F257" s="449">
        <f t="shared" si="21"/>
        <v>0</v>
      </c>
      <c r="G257" s="694"/>
      <c r="H257" s="695"/>
      <c r="I257" s="696"/>
      <c r="J257" s="404"/>
    </row>
    <row r="258" spans="1:14" ht="22.5" hidden="1" customHeight="1" outlineLevel="2">
      <c r="A258" s="215"/>
      <c r="B258" s="709"/>
      <c r="C258" s="710"/>
      <c r="D258" s="376"/>
      <c r="E258" s="376"/>
      <c r="F258" s="448">
        <f t="shared" si="21"/>
        <v>0</v>
      </c>
      <c r="G258" s="697"/>
      <c r="H258" s="698"/>
      <c r="I258" s="699"/>
      <c r="J258" s="404"/>
    </row>
    <row r="259" spans="1:14" s="238" customFormat="1" ht="22.5" hidden="1" customHeight="1" outlineLevel="2">
      <c r="A259" s="237"/>
      <c r="B259" s="703" t="s">
        <v>188</v>
      </c>
      <c r="C259" s="704"/>
      <c r="D259" s="442">
        <f>SUM(D252:D258)</f>
        <v>0</v>
      </c>
      <c r="E259" s="442">
        <f>SUM(E252:E258)</f>
        <v>0</v>
      </c>
      <c r="F259" s="443">
        <f>SUM(F252:F258)</f>
        <v>0</v>
      </c>
      <c r="G259" s="688"/>
      <c r="H259" s="689"/>
      <c r="I259" s="690"/>
      <c r="J259" s="411"/>
      <c r="K259" s="412"/>
      <c r="L259" s="412"/>
      <c r="M259" s="412"/>
      <c r="N259" s="412"/>
    </row>
    <row r="260" spans="1:14" ht="22.5" hidden="1" customHeight="1" outlineLevel="2">
      <c r="A260" s="215"/>
      <c r="B260" s="713"/>
      <c r="C260" s="714"/>
      <c r="D260" s="377"/>
      <c r="E260" s="377"/>
      <c r="F260" s="449">
        <f t="shared" ref="F260:F266" si="22">(E260)-(D260)</f>
        <v>0</v>
      </c>
      <c r="G260" s="691"/>
      <c r="H260" s="692"/>
      <c r="I260" s="693"/>
      <c r="J260" s="404"/>
    </row>
    <row r="261" spans="1:14" ht="22.5" hidden="1" customHeight="1" outlineLevel="2">
      <c r="A261" s="215"/>
      <c r="B261" s="715"/>
      <c r="C261" s="716"/>
      <c r="D261" s="381"/>
      <c r="E261" s="375"/>
      <c r="F261" s="449">
        <f t="shared" si="22"/>
        <v>0</v>
      </c>
      <c r="G261" s="694"/>
      <c r="H261" s="695"/>
      <c r="I261" s="696"/>
      <c r="J261" s="404"/>
    </row>
    <row r="262" spans="1:14" ht="22.5" hidden="1" customHeight="1" outlineLevel="2">
      <c r="A262" s="215"/>
      <c r="B262" s="707"/>
      <c r="C262" s="708"/>
      <c r="D262" s="378"/>
      <c r="E262" s="375"/>
      <c r="F262" s="449">
        <f t="shared" si="22"/>
        <v>0</v>
      </c>
      <c r="G262" s="694"/>
      <c r="H262" s="695"/>
      <c r="I262" s="696"/>
      <c r="J262" s="404"/>
    </row>
    <row r="263" spans="1:14" ht="22.5" hidden="1" customHeight="1" outlineLevel="2">
      <c r="A263" s="215"/>
      <c r="B263" s="707"/>
      <c r="C263" s="708"/>
      <c r="D263" s="378"/>
      <c r="E263" s="375"/>
      <c r="F263" s="449">
        <f t="shared" si="22"/>
        <v>0</v>
      </c>
      <c r="G263" s="694"/>
      <c r="H263" s="695"/>
      <c r="I263" s="696"/>
      <c r="J263" s="404"/>
    </row>
    <row r="264" spans="1:14" ht="22.5" hidden="1" customHeight="1" outlineLevel="2">
      <c r="A264" s="215"/>
      <c r="B264" s="707"/>
      <c r="C264" s="708"/>
      <c r="D264" s="378"/>
      <c r="E264" s="375"/>
      <c r="F264" s="449">
        <f t="shared" si="22"/>
        <v>0</v>
      </c>
      <c r="G264" s="694"/>
      <c r="H264" s="695"/>
      <c r="I264" s="696"/>
      <c r="J264" s="404"/>
    </row>
    <row r="265" spans="1:14" ht="22.5" hidden="1" customHeight="1" outlineLevel="2">
      <c r="A265" s="215"/>
      <c r="B265" s="707"/>
      <c r="C265" s="708"/>
      <c r="D265" s="378"/>
      <c r="E265" s="375"/>
      <c r="F265" s="449">
        <f t="shared" si="22"/>
        <v>0</v>
      </c>
      <c r="G265" s="694"/>
      <c r="H265" s="695"/>
      <c r="I265" s="696"/>
      <c r="J265" s="404"/>
    </row>
    <row r="266" spans="1:14" ht="22.5" hidden="1" customHeight="1" outlineLevel="2">
      <c r="A266" s="215"/>
      <c r="B266" s="709"/>
      <c r="C266" s="710"/>
      <c r="D266" s="376"/>
      <c r="E266" s="376"/>
      <c r="F266" s="448">
        <f t="shared" si="22"/>
        <v>0</v>
      </c>
      <c r="G266" s="697"/>
      <c r="H266" s="698"/>
      <c r="I266" s="699"/>
      <c r="J266" s="404"/>
    </row>
    <row r="267" spans="1:14" s="238" customFormat="1" ht="22.5" hidden="1" customHeight="1" outlineLevel="2">
      <c r="A267" s="237"/>
      <c r="B267" s="703" t="s">
        <v>188</v>
      </c>
      <c r="C267" s="704"/>
      <c r="D267" s="442">
        <f>SUM(D260:D266)</f>
        <v>0</v>
      </c>
      <c r="E267" s="442">
        <f>SUM(E260:E266)</f>
        <v>0</v>
      </c>
      <c r="F267" s="443">
        <f>SUM(F260:F266)</f>
        <v>0</v>
      </c>
      <c r="G267" s="688"/>
      <c r="H267" s="689"/>
      <c r="I267" s="690"/>
      <c r="J267" s="411"/>
      <c r="K267" s="412"/>
      <c r="L267" s="412"/>
      <c r="M267" s="412"/>
      <c r="N267" s="412"/>
    </row>
    <row r="268" spans="1:14" ht="22.5" hidden="1" customHeight="1" outlineLevel="2">
      <c r="A268" s="215"/>
      <c r="B268" s="705"/>
      <c r="C268" s="706"/>
      <c r="D268" s="377"/>
      <c r="E268" s="377"/>
      <c r="F268" s="449">
        <f t="shared" ref="F268:F274" si="23">(E268)-(D268)</f>
        <v>0</v>
      </c>
      <c r="G268" s="691"/>
      <c r="H268" s="692"/>
      <c r="I268" s="693"/>
      <c r="J268" s="404"/>
    </row>
    <row r="269" spans="1:14" ht="22.5" hidden="1" customHeight="1" outlineLevel="2">
      <c r="A269" s="215"/>
      <c r="B269" s="707"/>
      <c r="C269" s="708"/>
      <c r="D269" s="381"/>
      <c r="E269" s="375"/>
      <c r="F269" s="449">
        <f t="shared" si="23"/>
        <v>0</v>
      </c>
      <c r="G269" s="694"/>
      <c r="H269" s="695"/>
      <c r="I269" s="696"/>
      <c r="J269" s="404"/>
    </row>
    <row r="270" spans="1:14" ht="22.5" hidden="1" customHeight="1" outlineLevel="2">
      <c r="A270" s="215"/>
      <c r="B270" s="707"/>
      <c r="C270" s="708"/>
      <c r="D270" s="378"/>
      <c r="E270" s="375"/>
      <c r="F270" s="449">
        <f t="shared" si="23"/>
        <v>0</v>
      </c>
      <c r="G270" s="694"/>
      <c r="H270" s="695"/>
      <c r="I270" s="696"/>
      <c r="J270" s="404"/>
    </row>
    <row r="271" spans="1:14" ht="22.5" hidden="1" customHeight="1" outlineLevel="2">
      <c r="A271" s="215"/>
      <c r="B271" s="707"/>
      <c r="C271" s="708"/>
      <c r="D271" s="378"/>
      <c r="E271" s="375"/>
      <c r="F271" s="449">
        <f t="shared" si="23"/>
        <v>0</v>
      </c>
      <c r="G271" s="694"/>
      <c r="H271" s="695"/>
      <c r="I271" s="696"/>
      <c r="J271" s="404"/>
    </row>
    <row r="272" spans="1:14" ht="22.5" hidden="1" customHeight="1" outlineLevel="2">
      <c r="A272" s="215"/>
      <c r="B272" s="707"/>
      <c r="C272" s="708"/>
      <c r="D272" s="378"/>
      <c r="E272" s="375"/>
      <c r="F272" s="449">
        <f t="shared" si="23"/>
        <v>0</v>
      </c>
      <c r="G272" s="694"/>
      <c r="H272" s="695"/>
      <c r="I272" s="696"/>
      <c r="J272" s="404"/>
    </row>
    <row r="273" spans="1:14" ht="22.5" hidden="1" customHeight="1" outlineLevel="2">
      <c r="A273" s="215"/>
      <c r="B273" s="707"/>
      <c r="C273" s="708"/>
      <c r="D273" s="378"/>
      <c r="E273" s="375"/>
      <c r="F273" s="447">
        <f t="shared" si="23"/>
        <v>0</v>
      </c>
      <c r="G273" s="694"/>
      <c r="H273" s="695"/>
      <c r="I273" s="696"/>
      <c r="J273" s="404"/>
    </row>
    <row r="274" spans="1:14" ht="22.5" hidden="1" customHeight="1" outlineLevel="2">
      <c r="A274" s="215"/>
      <c r="B274" s="709"/>
      <c r="C274" s="710"/>
      <c r="D274" s="376"/>
      <c r="E274" s="376"/>
      <c r="F274" s="448">
        <f t="shared" si="23"/>
        <v>0</v>
      </c>
      <c r="G274" s="697"/>
      <c r="H274" s="698"/>
      <c r="I274" s="699"/>
      <c r="J274" s="404"/>
    </row>
    <row r="275" spans="1:14" s="238" customFormat="1" ht="22.5" hidden="1" customHeight="1" outlineLevel="2">
      <c r="A275" s="237"/>
      <c r="B275" s="703" t="s">
        <v>188</v>
      </c>
      <c r="C275" s="704"/>
      <c r="D275" s="442">
        <f>SUM(D268:D274)</f>
        <v>0</v>
      </c>
      <c r="E275" s="442">
        <f>SUM(E268:E274)</f>
        <v>0</v>
      </c>
      <c r="F275" s="443">
        <f>SUM(F268:F274)</f>
        <v>0</v>
      </c>
      <c r="G275" s="688"/>
      <c r="H275" s="689"/>
      <c r="I275" s="690"/>
      <c r="J275" s="411"/>
      <c r="K275" s="412"/>
      <c r="L275" s="412"/>
      <c r="M275" s="412"/>
      <c r="N275" s="412"/>
    </row>
    <row r="276" spans="1:14" ht="22.5" hidden="1" customHeight="1" outlineLevel="2">
      <c r="A276" s="215"/>
      <c r="B276" s="705"/>
      <c r="C276" s="706"/>
      <c r="D276" s="377"/>
      <c r="E276" s="377"/>
      <c r="F276" s="449">
        <f t="shared" ref="F276:F282" si="24">(E276)-(D276)</f>
        <v>0</v>
      </c>
      <c r="G276" s="691"/>
      <c r="H276" s="692"/>
      <c r="I276" s="693"/>
      <c r="J276" s="404"/>
    </row>
    <row r="277" spans="1:14" ht="22.5" hidden="1" customHeight="1" outlineLevel="2">
      <c r="A277" s="215"/>
      <c r="B277" s="707"/>
      <c r="C277" s="708"/>
      <c r="D277" s="381"/>
      <c r="E277" s="375"/>
      <c r="F277" s="447">
        <f t="shared" si="24"/>
        <v>0</v>
      </c>
      <c r="G277" s="694"/>
      <c r="H277" s="695"/>
      <c r="I277" s="696"/>
      <c r="J277" s="404"/>
    </row>
    <row r="278" spans="1:14" ht="22.5" hidden="1" customHeight="1" outlineLevel="2">
      <c r="A278" s="215"/>
      <c r="B278" s="707"/>
      <c r="C278" s="708"/>
      <c r="D278" s="378"/>
      <c r="E278" s="375"/>
      <c r="F278" s="447">
        <f t="shared" si="24"/>
        <v>0</v>
      </c>
      <c r="G278" s="694"/>
      <c r="H278" s="695"/>
      <c r="I278" s="696"/>
      <c r="J278" s="404"/>
    </row>
    <row r="279" spans="1:14" ht="22.5" hidden="1" customHeight="1" outlineLevel="2">
      <c r="A279" s="215"/>
      <c r="B279" s="707"/>
      <c r="C279" s="708"/>
      <c r="D279" s="378"/>
      <c r="E279" s="375"/>
      <c r="F279" s="447">
        <f t="shared" si="24"/>
        <v>0</v>
      </c>
      <c r="G279" s="694"/>
      <c r="H279" s="695"/>
      <c r="I279" s="696"/>
      <c r="J279" s="404"/>
    </row>
    <row r="280" spans="1:14" ht="22.5" hidden="1" customHeight="1" outlineLevel="2">
      <c r="A280" s="215"/>
      <c r="B280" s="707"/>
      <c r="C280" s="708"/>
      <c r="D280" s="378"/>
      <c r="E280" s="378"/>
      <c r="F280" s="447">
        <f t="shared" si="24"/>
        <v>0</v>
      </c>
      <c r="G280" s="694"/>
      <c r="H280" s="695"/>
      <c r="I280" s="696"/>
      <c r="J280" s="404"/>
    </row>
    <row r="281" spans="1:14" ht="22.5" hidden="1" customHeight="1" outlineLevel="2">
      <c r="A281" s="215"/>
      <c r="B281" s="707"/>
      <c r="C281" s="708"/>
      <c r="D281" s="378"/>
      <c r="E281" s="375"/>
      <c r="F281" s="447">
        <f t="shared" si="24"/>
        <v>0</v>
      </c>
      <c r="G281" s="694"/>
      <c r="H281" s="695"/>
      <c r="I281" s="696"/>
      <c r="J281" s="404"/>
    </row>
    <row r="282" spans="1:14" ht="22.5" hidden="1" customHeight="1" outlineLevel="2">
      <c r="A282" s="215"/>
      <c r="B282" s="709"/>
      <c r="C282" s="710"/>
      <c r="D282" s="376"/>
      <c r="E282" s="376"/>
      <c r="F282" s="448">
        <f t="shared" si="24"/>
        <v>0</v>
      </c>
      <c r="G282" s="697"/>
      <c r="H282" s="698"/>
      <c r="I282" s="699"/>
      <c r="J282" s="404"/>
    </row>
    <row r="283" spans="1:14" s="238" customFormat="1" ht="22.5" hidden="1" customHeight="1" outlineLevel="2" thickBot="1">
      <c r="A283" s="237"/>
      <c r="B283" s="711" t="s">
        <v>188</v>
      </c>
      <c r="C283" s="712"/>
      <c r="D283" s="379">
        <f>SUM(D276:D282)</f>
        <v>0</v>
      </c>
      <c r="E283" s="379">
        <f>SUM(E276:E282)</f>
        <v>0</v>
      </c>
      <c r="F283" s="444">
        <f>SUM(F276:F282)</f>
        <v>0</v>
      </c>
      <c r="G283" s="753"/>
      <c r="H283" s="754"/>
      <c r="I283" s="755"/>
      <c r="J283" s="411"/>
      <c r="K283" s="412"/>
      <c r="L283" s="412"/>
      <c r="M283" s="412"/>
      <c r="N283" s="412"/>
    </row>
    <row r="284" spans="1:14" ht="43.5" hidden="1" customHeight="1" outlineLevel="2" thickBot="1">
      <c r="A284" s="215"/>
      <c r="B284" s="751" t="s">
        <v>189</v>
      </c>
      <c r="C284" s="752"/>
      <c r="D284" s="380">
        <f>SUM(D251+D259+D267+D275+D283)</f>
        <v>0</v>
      </c>
      <c r="E284" s="380">
        <f>SUM(E251+E259+E267+E275+E283)</f>
        <v>0</v>
      </c>
      <c r="F284" s="445">
        <f>SUM(F251+F259+F267+F275+F283)</f>
        <v>0</v>
      </c>
      <c r="G284" s="685"/>
      <c r="H284" s="686"/>
      <c r="I284" s="687"/>
      <c r="J284" s="404"/>
    </row>
    <row r="285" spans="1:14" hidden="1" outlineLevel="1" collapsed="1">
      <c r="A285" s="215"/>
      <c r="B285" s="215"/>
      <c r="C285" s="215"/>
      <c r="D285" s="215"/>
      <c r="E285" s="215"/>
      <c r="F285" s="215"/>
      <c r="G285" s="215"/>
      <c r="H285" s="215"/>
      <c r="I285" s="215"/>
      <c r="J285" s="404"/>
    </row>
    <row r="286" spans="1:14" ht="30.6" hidden="1" customHeight="1" outlineLevel="2" thickBot="1">
      <c r="A286" s="215"/>
      <c r="B286" s="228" t="s">
        <v>194</v>
      </c>
      <c r="C286" s="229" t="str">
        <f>IF('1. Application for admissibilit'!F272=0,"",'1. Application for admissibilit'!F272)</f>
        <v/>
      </c>
      <c r="D286" s="229"/>
      <c r="E286" s="228"/>
      <c r="F286" s="228"/>
      <c r="G286" s="228"/>
      <c r="H286" s="228"/>
      <c r="I286" s="230" t="str">
        <f>G18</f>
        <v>PE2XX-XXXX</v>
      </c>
      <c r="J286" s="404"/>
    </row>
    <row r="287" spans="1:14" ht="25.05" hidden="1" customHeight="1" outlineLevel="2">
      <c r="A287" s="215"/>
      <c r="B287" s="721">
        <v>1</v>
      </c>
      <c r="C287" s="722"/>
      <c r="D287" s="742" t="s">
        <v>181</v>
      </c>
      <c r="E287" s="743"/>
      <c r="F287" s="744"/>
      <c r="G287" s="725">
        <v>5</v>
      </c>
      <c r="H287" s="726"/>
      <c r="I287" s="726"/>
      <c r="J287" s="404"/>
    </row>
    <row r="288" spans="1:14" ht="18" hidden="1" customHeight="1" outlineLevel="2" thickBot="1">
      <c r="A288" s="215"/>
      <c r="B288" s="723"/>
      <c r="C288" s="724"/>
      <c r="D288" s="239">
        <v>2</v>
      </c>
      <c r="E288" s="239">
        <v>3</v>
      </c>
      <c r="F288" s="239">
        <v>4</v>
      </c>
      <c r="G288" s="727"/>
      <c r="H288" s="728"/>
      <c r="I288" s="728"/>
      <c r="J288" s="404"/>
    </row>
    <row r="289" spans="1:14" ht="27" hidden="1" customHeight="1" outlineLevel="2" thickBot="1">
      <c r="A289" s="215"/>
      <c r="B289" s="735" t="s">
        <v>182</v>
      </c>
      <c r="C289" s="735"/>
      <c r="D289" s="745" t="s">
        <v>183</v>
      </c>
      <c r="E289" s="747" t="s">
        <v>184</v>
      </c>
      <c r="F289" s="749" t="s">
        <v>185</v>
      </c>
      <c r="G289" s="729" t="s">
        <v>186</v>
      </c>
      <c r="H289" s="730"/>
      <c r="I289" s="731"/>
      <c r="J289" s="404"/>
    </row>
    <row r="290" spans="1:14" ht="19.05" hidden="1" customHeight="1" outlineLevel="2" thickBot="1">
      <c r="A290" s="215"/>
      <c r="B290" s="736" t="s">
        <v>187</v>
      </c>
      <c r="C290" s="736"/>
      <c r="D290" s="746"/>
      <c r="E290" s="748"/>
      <c r="F290" s="750"/>
      <c r="G290" s="732"/>
      <c r="H290" s="733"/>
      <c r="I290" s="734"/>
      <c r="J290" s="404"/>
    </row>
    <row r="291" spans="1:14" ht="22.5" hidden="1" customHeight="1" outlineLevel="2">
      <c r="A291" s="215"/>
      <c r="B291" s="737"/>
      <c r="C291" s="738"/>
      <c r="D291" s="373"/>
      <c r="E291" s="373"/>
      <c r="F291" s="446">
        <f t="shared" ref="F291:F297" si="25">(E291)-(D291)</f>
        <v>0</v>
      </c>
      <c r="G291" s="739"/>
      <c r="H291" s="740"/>
      <c r="I291" s="741"/>
      <c r="J291" s="404"/>
    </row>
    <row r="292" spans="1:14" ht="22.5" hidden="1" customHeight="1" outlineLevel="2">
      <c r="A292" s="215"/>
      <c r="B292" s="717"/>
      <c r="C292" s="718"/>
      <c r="D292" s="381"/>
      <c r="E292" s="375"/>
      <c r="F292" s="449">
        <f t="shared" si="25"/>
        <v>0</v>
      </c>
      <c r="G292" s="694"/>
      <c r="H292" s="695"/>
      <c r="I292" s="696"/>
      <c r="J292" s="404"/>
    </row>
    <row r="293" spans="1:14" ht="22.5" hidden="1" customHeight="1" outlineLevel="2">
      <c r="A293" s="215"/>
      <c r="B293" s="717"/>
      <c r="C293" s="718"/>
      <c r="D293" s="378"/>
      <c r="E293" s="375"/>
      <c r="F293" s="449">
        <f t="shared" si="25"/>
        <v>0</v>
      </c>
      <c r="G293" s="694"/>
      <c r="H293" s="695"/>
      <c r="I293" s="696"/>
      <c r="J293" s="404"/>
    </row>
    <row r="294" spans="1:14" ht="22.5" hidden="1" customHeight="1" outlineLevel="2">
      <c r="A294" s="215"/>
      <c r="B294" s="717"/>
      <c r="C294" s="718"/>
      <c r="D294" s="378"/>
      <c r="E294" s="375"/>
      <c r="F294" s="449">
        <f t="shared" si="25"/>
        <v>0</v>
      </c>
      <c r="G294" s="694"/>
      <c r="H294" s="695"/>
      <c r="I294" s="696"/>
      <c r="J294" s="404"/>
    </row>
    <row r="295" spans="1:14" ht="22.5" hidden="1" customHeight="1" outlineLevel="2">
      <c r="A295" s="215"/>
      <c r="B295" s="717"/>
      <c r="C295" s="718"/>
      <c r="D295" s="378"/>
      <c r="E295" s="375"/>
      <c r="F295" s="449">
        <f t="shared" si="25"/>
        <v>0</v>
      </c>
      <c r="G295" s="694"/>
      <c r="H295" s="695"/>
      <c r="I295" s="696"/>
      <c r="J295" s="404"/>
    </row>
    <row r="296" spans="1:14" ht="22.5" hidden="1" customHeight="1" outlineLevel="2">
      <c r="A296" s="215"/>
      <c r="B296" s="717"/>
      <c r="C296" s="718"/>
      <c r="D296" s="378"/>
      <c r="E296" s="375"/>
      <c r="F296" s="449">
        <f t="shared" si="25"/>
        <v>0</v>
      </c>
      <c r="G296" s="694"/>
      <c r="H296" s="695"/>
      <c r="I296" s="696"/>
      <c r="J296" s="404"/>
    </row>
    <row r="297" spans="1:14" ht="22.5" hidden="1" customHeight="1" outlineLevel="2">
      <c r="A297" s="215"/>
      <c r="B297" s="719"/>
      <c r="C297" s="720"/>
      <c r="D297" s="376"/>
      <c r="E297" s="376"/>
      <c r="F297" s="448">
        <f t="shared" si="25"/>
        <v>0</v>
      </c>
      <c r="G297" s="697"/>
      <c r="H297" s="698"/>
      <c r="I297" s="699"/>
      <c r="J297" s="404"/>
    </row>
    <row r="298" spans="1:14" s="236" customFormat="1" ht="30" hidden="1" customHeight="1" outlineLevel="2">
      <c r="A298" s="235"/>
      <c r="B298" s="703" t="s">
        <v>188</v>
      </c>
      <c r="C298" s="704"/>
      <c r="D298" s="442">
        <f>SUM(D291:D297)</f>
        <v>0</v>
      </c>
      <c r="E298" s="442">
        <f>SUM(E291:E297)</f>
        <v>0</v>
      </c>
      <c r="F298" s="443">
        <f>SUM(F291:F297)</f>
        <v>0</v>
      </c>
      <c r="G298" s="688"/>
      <c r="H298" s="689"/>
      <c r="I298" s="690"/>
      <c r="J298" s="409"/>
      <c r="K298" s="410"/>
      <c r="L298" s="410"/>
      <c r="M298" s="410"/>
      <c r="N298" s="410"/>
    </row>
    <row r="299" spans="1:14" ht="22.5" hidden="1" customHeight="1" outlineLevel="2">
      <c r="A299" s="215"/>
      <c r="B299" s="705"/>
      <c r="C299" s="706"/>
      <c r="D299" s="377"/>
      <c r="E299" s="377"/>
      <c r="F299" s="449">
        <f t="shared" ref="F299:F305" si="26">(E299)-(D299)</f>
        <v>0</v>
      </c>
      <c r="G299" s="691"/>
      <c r="H299" s="692"/>
      <c r="I299" s="693"/>
      <c r="J299" s="404"/>
    </row>
    <row r="300" spans="1:14" ht="22.5" hidden="1" customHeight="1" outlineLevel="2">
      <c r="A300" s="215"/>
      <c r="B300" s="707"/>
      <c r="C300" s="708"/>
      <c r="D300" s="381"/>
      <c r="E300" s="375"/>
      <c r="F300" s="449">
        <f t="shared" si="26"/>
        <v>0</v>
      </c>
      <c r="G300" s="694"/>
      <c r="H300" s="695"/>
      <c r="I300" s="696"/>
      <c r="J300" s="404"/>
    </row>
    <row r="301" spans="1:14" ht="22.5" hidden="1" customHeight="1" outlineLevel="2">
      <c r="A301" s="215"/>
      <c r="B301" s="707"/>
      <c r="C301" s="708"/>
      <c r="D301" s="378"/>
      <c r="E301" s="375"/>
      <c r="F301" s="449">
        <f t="shared" si="26"/>
        <v>0</v>
      </c>
      <c r="G301" s="694"/>
      <c r="H301" s="695"/>
      <c r="I301" s="696"/>
      <c r="J301" s="404"/>
    </row>
    <row r="302" spans="1:14" ht="22.5" hidden="1" customHeight="1" outlineLevel="2">
      <c r="A302" s="215"/>
      <c r="B302" s="707"/>
      <c r="C302" s="708"/>
      <c r="D302" s="378"/>
      <c r="E302" s="375"/>
      <c r="F302" s="449">
        <f t="shared" si="26"/>
        <v>0</v>
      </c>
      <c r="G302" s="694"/>
      <c r="H302" s="695"/>
      <c r="I302" s="696"/>
      <c r="J302" s="404"/>
    </row>
    <row r="303" spans="1:14" ht="22.5" hidden="1" customHeight="1" outlineLevel="2">
      <c r="A303" s="215"/>
      <c r="B303" s="707"/>
      <c r="C303" s="708"/>
      <c r="D303" s="378"/>
      <c r="E303" s="375"/>
      <c r="F303" s="449">
        <f t="shared" si="26"/>
        <v>0</v>
      </c>
      <c r="G303" s="694"/>
      <c r="H303" s="695"/>
      <c r="I303" s="696"/>
      <c r="J303" s="404"/>
    </row>
    <row r="304" spans="1:14" ht="22.5" hidden="1" customHeight="1" outlineLevel="2">
      <c r="A304" s="215"/>
      <c r="B304" s="707"/>
      <c r="C304" s="708"/>
      <c r="D304" s="378"/>
      <c r="E304" s="375"/>
      <c r="F304" s="449">
        <f t="shared" si="26"/>
        <v>0</v>
      </c>
      <c r="G304" s="694"/>
      <c r="H304" s="695"/>
      <c r="I304" s="696"/>
      <c r="J304" s="404"/>
    </row>
    <row r="305" spans="1:14" ht="22.5" hidden="1" customHeight="1" outlineLevel="2">
      <c r="A305" s="215"/>
      <c r="B305" s="709"/>
      <c r="C305" s="710"/>
      <c r="D305" s="376"/>
      <c r="E305" s="376"/>
      <c r="F305" s="448">
        <f t="shared" si="26"/>
        <v>0</v>
      </c>
      <c r="G305" s="697"/>
      <c r="H305" s="698"/>
      <c r="I305" s="699"/>
      <c r="J305" s="404"/>
    </row>
    <row r="306" spans="1:14" s="238" customFormat="1" ht="22.5" hidden="1" customHeight="1" outlineLevel="2">
      <c r="A306" s="237"/>
      <c r="B306" s="703" t="s">
        <v>188</v>
      </c>
      <c r="C306" s="704"/>
      <c r="D306" s="442">
        <f>SUM(D299:D305)</f>
        <v>0</v>
      </c>
      <c r="E306" s="442">
        <f>SUM(E299:E305)</f>
        <v>0</v>
      </c>
      <c r="F306" s="443">
        <f>SUM(F299:F305)</f>
        <v>0</v>
      </c>
      <c r="G306" s="688"/>
      <c r="H306" s="689"/>
      <c r="I306" s="690"/>
      <c r="J306" s="411"/>
      <c r="K306" s="412"/>
      <c r="L306" s="412"/>
      <c r="M306" s="412"/>
      <c r="N306" s="412"/>
    </row>
    <row r="307" spans="1:14" ht="22.5" hidden="1" customHeight="1" outlineLevel="2">
      <c r="A307" s="215"/>
      <c r="B307" s="713"/>
      <c r="C307" s="714"/>
      <c r="D307" s="377"/>
      <c r="E307" s="377"/>
      <c r="F307" s="449">
        <f t="shared" ref="F307:F313" si="27">(E307)-(D307)</f>
        <v>0</v>
      </c>
      <c r="G307" s="691"/>
      <c r="H307" s="692"/>
      <c r="I307" s="693"/>
      <c r="J307" s="404"/>
    </row>
    <row r="308" spans="1:14" ht="22.5" hidden="1" customHeight="1" outlineLevel="2">
      <c r="A308" s="215"/>
      <c r="B308" s="715"/>
      <c r="C308" s="716"/>
      <c r="D308" s="381"/>
      <c r="E308" s="375"/>
      <c r="F308" s="449">
        <f t="shared" si="27"/>
        <v>0</v>
      </c>
      <c r="G308" s="694"/>
      <c r="H308" s="695"/>
      <c r="I308" s="696"/>
      <c r="J308" s="404"/>
    </row>
    <row r="309" spans="1:14" ht="22.5" hidden="1" customHeight="1" outlineLevel="2">
      <c r="A309" s="215"/>
      <c r="B309" s="707"/>
      <c r="C309" s="708"/>
      <c r="D309" s="378"/>
      <c r="E309" s="375"/>
      <c r="F309" s="449">
        <f t="shared" si="27"/>
        <v>0</v>
      </c>
      <c r="G309" s="694"/>
      <c r="H309" s="695"/>
      <c r="I309" s="696"/>
      <c r="J309" s="404"/>
    </row>
    <row r="310" spans="1:14" ht="22.5" hidden="1" customHeight="1" outlineLevel="2">
      <c r="A310" s="215"/>
      <c r="B310" s="707"/>
      <c r="C310" s="708"/>
      <c r="D310" s="378"/>
      <c r="E310" s="375"/>
      <c r="F310" s="449">
        <f t="shared" si="27"/>
        <v>0</v>
      </c>
      <c r="G310" s="694"/>
      <c r="H310" s="695"/>
      <c r="I310" s="696"/>
      <c r="J310" s="404"/>
    </row>
    <row r="311" spans="1:14" ht="22.5" hidden="1" customHeight="1" outlineLevel="2">
      <c r="A311" s="215"/>
      <c r="B311" s="707"/>
      <c r="C311" s="708"/>
      <c r="D311" s="378"/>
      <c r="E311" s="375"/>
      <c r="F311" s="449">
        <f t="shared" si="27"/>
        <v>0</v>
      </c>
      <c r="G311" s="694"/>
      <c r="H311" s="695"/>
      <c r="I311" s="696"/>
      <c r="J311" s="404"/>
    </row>
    <row r="312" spans="1:14" ht="22.5" hidden="1" customHeight="1" outlineLevel="2">
      <c r="A312" s="215"/>
      <c r="B312" s="707"/>
      <c r="C312" s="708"/>
      <c r="D312" s="378"/>
      <c r="E312" s="375"/>
      <c r="F312" s="449">
        <f t="shared" si="27"/>
        <v>0</v>
      </c>
      <c r="G312" s="694"/>
      <c r="H312" s="695"/>
      <c r="I312" s="696"/>
      <c r="J312" s="404"/>
    </row>
    <row r="313" spans="1:14" ht="22.5" hidden="1" customHeight="1" outlineLevel="2">
      <c r="A313" s="215"/>
      <c r="B313" s="709"/>
      <c r="C313" s="710"/>
      <c r="D313" s="376"/>
      <c r="E313" s="376"/>
      <c r="F313" s="448">
        <f t="shared" si="27"/>
        <v>0</v>
      </c>
      <c r="G313" s="697"/>
      <c r="H313" s="698"/>
      <c r="I313" s="699"/>
      <c r="J313" s="404"/>
    </row>
    <row r="314" spans="1:14" s="238" customFormat="1" ht="22.5" hidden="1" customHeight="1" outlineLevel="2">
      <c r="A314" s="237"/>
      <c r="B314" s="703" t="s">
        <v>188</v>
      </c>
      <c r="C314" s="704"/>
      <c r="D314" s="442">
        <f>SUM(D307:D313)</f>
        <v>0</v>
      </c>
      <c r="E314" s="442">
        <f>SUM(E307:E313)</f>
        <v>0</v>
      </c>
      <c r="F314" s="443">
        <f>SUM(F307:F313)</f>
        <v>0</v>
      </c>
      <c r="G314" s="688"/>
      <c r="H314" s="689"/>
      <c r="I314" s="690"/>
      <c r="J314" s="411"/>
      <c r="K314" s="412"/>
      <c r="L314" s="412"/>
      <c r="M314" s="412"/>
      <c r="N314" s="412"/>
    </row>
    <row r="315" spans="1:14" ht="22.5" hidden="1" customHeight="1" outlineLevel="2">
      <c r="A315" s="215"/>
      <c r="B315" s="705"/>
      <c r="C315" s="706"/>
      <c r="D315" s="377"/>
      <c r="E315" s="377"/>
      <c r="F315" s="449">
        <f t="shared" ref="F315:F321" si="28">(E315)-(D315)</f>
        <v>0</v>
      </c>
      <c r="G315" s="691"/>
      <c r="H315" s="692"/>
      <c r="I315" s="693"/>
      <c r="J315" s="404"/>
    </row>
    <row r="316" spans="1:14" ht="22.5" hidden="1" customHeight="1" outlineLevel="2">
      <c r="A316" s="215"/>
      <c r="B316" s="707"/>
      <c r="C316" s="708"/>
      <c r="D316" s="381"/>
      <c r="E316" s="375"/>
      <c r="F316" s="449">
        <f t="shared" si="28"/>
        <v>0</v>
      </c>
      <c r="G316" s="694"/>
      <c r="H316" s="695"/>
      <c r="I316" s="696"/>
      <c r="J316" s="404"/>
    </row>
    <row r="317" spans="1:14" ht="22.5" hidden="1" customHeight="1" outlineLevel="2">
      <c r="A317" s="215"/>
      <c r="B317" s="707"/>
      <c r="C317" s="708"/>
      <c r="D317" s="378"/>
      <c r="E317" s="375"/>
      <c r="F317" s="449">
        <f t="shared" si="28"/>
        <v>0</v>
      </c>
      <c r="G317" s="694"/>
      <c r="H317" s="695"/>
      <c r="I317" s="696"/>
      <c r="J317" s="404"/>
    </row>
    <row r="318" spans="1:14" ht="22.5" hidden="1" customHeight="1" outlineLevel="2">
      <c r="A318" s="215"/>
      <c r="B318" s="707"/>
      <c r="C318" s="708"/>
      <c r="D318" s="378"/>
      <c r="E318" s="375"/>
      <c r="F318" s="449">
        <f t="shared" si="28"/>
        <v>0</v>
      </c>
      <c r="G318" s="694"/>
      <c r="H318" s="695"/>
      <c r="I318" s="696"/>
      <c r="J318" s="404"/>
    </row>
    <row r="319" spans="1:14" ht="22.5" hidden="1" customHeight="1" outlineLevel="2">
      <c r="A319" s="215"/>
      <c r="B319" s="707"/>
      <c r="C319" s="708"/>
      <c r="D319" s="378"/>
      <c r="E319" s="375"/>
      <c r="F319" s="449">
        <f t="shared" si="28"/>
        <v>0</v>
      </c>
      <c r="G319" s="694"/>
      <c r="H319" s="695"/>
      <c r="I319" s="696"/>
      <c r="J319" s="404"/>
    </row>
    <row r="320" spans="1:14" ht="22.5" hidden="1" customHeight="1" outlineLevel="2">
      <c r="A320" s="215"/>
      <c r="B320" s="707"/>
      <c r="C320" s="708"/>
      <c r="D320" s="378"/>
      <c r="E320" s="375"/>
      <c r="F320" s="449">
        <f t="shared" si="28"/>
        <v>0</v>
      </c>
      <c r="G320" s="694"/>
      <c r="H320" s="695"/>
      <c r="I320" s="696"/>
      <c r="J320" s="404"/>
    </row>
    <row r="321" spans="1:14" ht="22.5" hidden="1" customHeight="1" outlineLevel="2">
      <c r="A321" s="215"/>
      <c r="B321" s="709"/>
      <c r="C321" s="710"/>
      <c r="D321" s="376"/>
      <c r="E321" s="376"/>
      <c r="F321" s="448">
        <f t="shared" si="28"/>
        <v>0</v>
      </c>
      <c r="G321" s="697"/>
      <c r="H321" s="698"/>
      <c r="I321" s="699"/>
      <c r="J321" s="404"/>
    </row>
    <row r="322" spans="1:14" s="238" customFormat="1" ht="22.5" hidden="1" customHeight="1" outlineLevel="2">
      <c r="A322" s="237"/>
      <c r="B322" s="703" t="s">
        <v>188</v>
      </c>
      <c r="C322" s="704"/>
      <c r="D322" s="442">
        <f>SUM(D315:D321)</f>
        <v>0</v>
      </c>
      <c r="E322" s="442">
        <f>SUM(E315:E321)</f>
        <v>0</v>
      </c>
      <c r="F322" s="443">
        <f>SUM(F315:F321)</f>
        <v>0</v>
      </c>
      <c r="G322" s="688"/>
      <c r="H322" s="689"/>
      <c r="I322" s="690"/>
      <c r="J322" s="411"/>
      <c r="K322" s="412"/>
      <c r="L322" s="412"/>
      <c r="M322" s="412"/>
      <c r="N322" s="412"/>
    </row>
    <row r="323" spans="1:14" ht="22.5" hidden="1" customHeight="1" outlineLevel="2">
      <c r="A323" s="215"/>
      <c r="B323" s="705"/>
      <c r="C323" s="706"/>
      <c r="D323" s="377"/>
      <c r="E323" s="377"/>
      <c r="F323" s="449">
        <f t="shared" ref="F323:F329" si="29">(E323)-(D323)</f>
        <v>0</v>
      </c>
      <c r="G323" s="691"/>
      <c r="H323" s="692"/>
      <c r="I323" s="693"/>
      <c r="J323" s="404"/>
    </row>
    <row r="324" spans="1:14" ht="22.5" hidden="1" customHeight="1" outlineLevel="2">
      <c r="A324" s="215"/>
      <c r="B324" s="707"/>
      <c r="C324" s="708"/>
      <c r="D324" s="381"/>
      <c r="E324" s="375"/>
      <c r="F324" s="449">
        <f t="shared" si="29"/>
        <v>0</v>
      </c>
      <c r="G324" s="694"/>
      <c r="H324" s="695"/>
      <c r="I324" s="696"/>
      <c r="J324" s="404"/>
    </row>
    <row r="325" spans="1:14" ht="22.5" hidden="1" customHeight="1" outlineLevel="2">
      <c r="A325" s="215"/>
      <c r="B325" s="707"/>
      <c r="C325" s="708"/>
      <c r="D325" s="378"/>
      <c r="E325" s="375"/>
      <c r="F325" s="449">
        <f t="shared" si="29"/>
        <v>0</v>
      </c>
      <c r="G325" s="694"/>
      <c r="H325" s="695"/>
      <c r="I325" s="696"/>
      <c r="J325" s="404"/>
    </row>
    <row r="326" spans="1:14" ht="22.5" hidden="1" customHeight="1" outlineLevel="2">
      <c r="A326" s="215"/>
      <c r="B326" s="707"/>
      <c r="C326" s="708"/>
      <c r="D326" s="378"/>
      <c r="E326" s="375"/>
      <c r="F326" s="449">
        <f t="shared" si="29"/>
        <v>0</v>
      </c>
      <c r="G326" s="694"/>
      <c r="H326" s="695"/>
      <c r="I326" s="696"/>
      <c r="J326" s="404"/>
    </row>
    <row r="327" spans="1:14" ht="22.5" hidden="1" customHeight="1" outlineLevel="2">
      <c r="A327" s="215"/>
      <c r="B327" s="707"/>
      <c r="C327" s="708"/>
      <c r="D327" s="378"/>
      <c r="E327" s="375"/>
      <c r="F327" s="449">
        <f t="shared" si="29"/>
        <v>0</v>
      </c>
      <c r="G327" s="694"/>
      <c r="H327" s="695"/>
      <c r="I327" s="696"/>
      <c r="J327" s="404"/>
    </row>
    <row r="328" spans="1:14" ht="22.5" hidden="1" customHeight="1" outlineLevel="2">
      <c r="A328" s="215"/>
      <c r="B328" s="707"/>
      <c r="C328" s="708"/>
      <c r="D328" s="378"/>
      <c r="E328" s="375"/>
      <c r="F328" s="449">
        <f t="shared" si="29"/>
        <v>0</v>
      </c>
      <c r="G328" s="694"/>
      <c r="H328" s="695"/>
      <c r="I328" s="696"/>
      <c r="J328" s="404"/>
    </row>
    <row r="329" spans="1:14" ht="22.5" hidden="1" customHeight="1" outlineLevel="2">
      <c r="A329" s="215"/>
      <c r="B329" s="709"/>
      <c r="C329" s="710"/>
      <c r="D329" s="376"/>
      <c r="E329" s="376"/>
      <c r="F329" s="448">
        <f t="shared" si="29"/>
        <v>0</v>
      </c>
      <c r="G329" s="697"/>
      <c r="H329" s="698"/>
      <c r="I329" s="699"/>
      <c r="J329" s="404"/>
    </row>
    <row r="330" spans="1:14" s="238" customFormat="1" ht="22.5" hidden="1" customHeight="1" outlineLevel="2" thickBot="1">
      <c r="A330" s="237"/>
      <c r="B330" s="711" t="s">
        <v>188</v>
      </c>
      <c r="C330" s="712"/>
      <c r="D330" s="379">
        <f>SUM(D323:D329)</f>
        <v>0</v>
      </c>
      <c r="E330" s="379">
        <f>SUM(E323:E329)</f>
        <v>0</v>
      </c>
      <c r="F330" s="444">
        <f>SUM(F323:F329)</f>
        <v>0</v>
      </c>
      <c r="G330" s="700"/>
      <c r="H330" s="701"/>
      <c r="I330" s="702"/>
      <c r="J330" s="411"/>
      <c r="K330" s="412"/>
      <c r="L330" s="412"/>
      <c r="M330" s="412"/>
      <c r="N330" s="412"/>
    </row>
    <row r="331" spans="1:14" ht="43.5" hidden="1" customHeight="1" outlineLevel="2" thickBot="1">
      <c r="A331" s="215"/>
      <c r="B331" s="751" t="s">
        <v>189</v>
      </c>
      <c r="C331" s="752"/>
      <c r="D331" s="380">
        <f>SUM(D298+D306+D314+D322+D330)</f>
        <v>0</v>
      </c>
      <c r="E331" s="380">
        <f>SUM(E298+E306+E314+E322+E330)</f>
        <v>0</v>
      </c>
      <c r="F331" s="445">
        <f>SUM(F298+F306+F314+F322+F330)</f>
        <v>0</v>
      </c>
      <c r="G331" s="685"/>
      <c r="H331" s="686"/>
      <c r="I331" s="687"/>
      <c r="J331" s="404"/>
    </row>
    <row r="332" spans="1:14" ht="13.5" hidden="1" customHeight="1" outlineLevel="1" collapsed="1">
      <c r="A332" s="215"/>
      <c r="B332" s="215"/>
      <c r="C332" s="215"/>
      <c r="D332" s="215"/>
      <c r="E332" s="215"/>
      <c r="F332" s="215"/>
      <c r="G332" s="215"/>
      <c r="H332" s="215"/>
      <c r="I332" s="215"/>
      <c r="J332" s="404"/>
    </row>
    <row r="333" spans="1:14" ht="30.6" hidden="1" customHeight="1" outlineLevel="2" thickBot="1">
      <c r="A333" s="215"/>
      <c r="B333" s="228" t="s">
        <v>195</v>
      </c>
      <c r="C333" s="229" t="str">
        <f>IF('1. Application for admissibilit'!F319=0,"",'1. Application for admissibilit'!F319)</f>
        <v/>
      </c>
      <c r="D333" s="229" t="str">
        <f>IF('1. Application for admissibilit'!C57=0,"",'1. Application for admissibilit'!C57)</f>
        <v/>
      </c>
      <c r="E333" s="228"/>
      <c r="F333" s="228"/>
      <c r="G333" s="228"/>
      <c r="H333" s="228"/>
      <c r="I333" s="230" t="str">
        <f>G20</f>
        <v>PE2XX-XXXX</v>
      </c>
      <c r="J333" s="404"/>
    </row>
    <row r="334" spans="1:14" ht="25.05" hidden="1" customHeight="1" outlineLevel="2">
      <c r="A334" s="215"/>
      <c r="B334" s="721">
        <v>1</v>
      </c>
      <c r="C334" s="722"/>
      <c r="D334" s="742" t="s">
        <v>181</v>
      </c>
      <c r="E334" s="743"/>
      <c r="F334" s="744"/>
      <c r="G334" s="725">
        <v>5</v>
      </c>
      <c r="H334" s="726"/>
      <c r="I334" s="726"/>
      <c r="J334" s="404"/>
    </row>
    <row r="335" spans="1:14" ht="18" hidden="1" customHeight="1" outlineLevel="2" thickBot="1">
      <c r="A335" s="215"/>
      <c r="B335" s="723"/>
      <c r="C335" s="724"/>
      <c r="D335" s="239">
        <v>2</v>
      </c>
      <c r="E335" s="239">
        <v>3</v>
      </c>
      <c r="F335" s="239">
        <v>4</v>
      </c>
      <c r="G335" s="727"/>
      <c r="H335" s="728"/>
      <c r="I335" s="728"/>
      <c r="J335" s="404"/>
    </row>
    <row r="336" spans="1:14" ht="27" hidden="1" customHeight="1" outlineLevel="2" thickBot="1">
      <c r="A336" s="215"/>
      <c r="B336" s="735" t="s">
        <v>182</v>
      </c>
      <c r="C336" s="735"/>
      <c r="D336" s="745" t="s">
        <v>183</v>
      </c>
      <c r="E336" s="747" t="s">
        <v>184</v>
      </c>
      <c r="F336" s="749" t="s">
        <v>185</v>
      </c>
      <c r="G336" s="729" t="s">
        <v>186</v>
      </c>
      <c r="H336" s="730"/>
      <c r="I336" s="731"/>
      <c r="J336" s="404"/>
    </row>
    <row r="337" spans="1:14" ht="19.05" hidden="1" customHeight="1" outlineLevel="2" thickBot="1">
      <c r="A337" s="215"/>
      <c r="B337" s="736" t="s">
        <v>187</v>
      </c>
      <c r="C337" s="736"/>
      <c r="D337" s="746"/>
      <c r="E337" s="748"/>
      <c r="F337" s="750"/>
      <c r="G337" s="732"/>
      <c r="H337" s="733"/>
      <c r="I337" s="734"/>
      <c r="J337" s="404"/>
    </row>
    <row r="338" spans="1:14" ht="22.5" hidden="1" customHeight="1" outlineLevel="2">
      <c r="A338" s="215"/>
      <c r="B338" s="737"/>
      <c r="C338" s="738"/>
      <c r="D338" s="373"/>
      <c r="E338" s="373"/>
      <c r="F338" s="446">
        <f t="shared" ref="F338:F344" si="30">(E338)-(D338)</f>
        <v>0</v>
      </c>
      <c r="G338" s="739"/>
      <c r="H338" s="740"/>
      <c r="I338" s="741"/>
      <c r="J338" s="404"/>
    </row>
    <row r="339" spans="1:14" ht="22.5" hidden="1" customHeight="1" outlineLevel="2">
      <c r="A339" s="215"/>
      <c r="B339" s="717"/>
      <c r="C339" s="718"/>
      <c r="D339" s="381"/>
      <c r="E339" s="375"/>
      <c r="F339" s="449">
        <f t="shared" si="30"/>
        <v>0</v>
      </c>
      <c r="G339" s="694"/>
      <c r="H339" s="695"/>
      <c r="I339" s="696"/>
      <c r="J339" s="404"/>
    </row>
    <row r="340" spans="1:14" ht="22.5" hidden="1" customHeight="1" outlineLevel="2">
      <c r="A340" s="215"/>
      <c r="B340" s="717"/>
      <c r="C340" s="718"/>
      <c r="D340" s="378"/>
      <c r="E340" s="375"/>
      <c r="F340" s="449">
        <f t="shared" si="30"/>
        <v>0</v>
      </c>
      <c r="G340" s="694"/>
      <c r="H340" s="695"/>
      <c r="I340" s="696"/>
      <c r="J340" s="404"/>
    </row>
    <row r="341" spans="1:14" ht="22.5" hidden="1" customHeight="1" outlineLevel="2">
      <c r="A341" s="215"/>
      <c r="B341" s="717"/>
      <c r="C341" s="718"/>
      <c r="D341" s="378"/>
      <c r="E341" s="375"/>
      <c r="F341" s="449">
        <f t="shared" si="30"/>
        <v>0</v>
      </c>
      <c r="G341" s="694"/>
      <c r="H341" s="695"/>
      <c r="I341" s="696"/>
      <c r="J341" s="404"/>
    </row>
    <row r="342" spans="1:14" ht="22.5" hidden="1" customHeight="1" outlineLevel="2">
      <c r="A342" s="215"/>
      <c r="B342" s="717"/>
      <c r="C342" s="718"/>
      <c r="D342" s="378"/>
      <c r="E342" s="375"/>
      <c r="F342" s="449">
        <f t="shared" si="30"/>
        <v>0</v>
      </c>
      <c r="G342" s="694"/>
      <c r="H342" s="695"/>
      <c r="I342" s="696"/>
      <c r="J342" s="404"/>
    </row>
    <row r="343" spans="1:14" ht="22.5" hidden="1" customHeight="1" outlineLevel="2">
      <c r="A343" s="215"/>
      <c r="B343" s="717"/>
      <c r="C343" s="718"/>
      <c r="D343" s="378"/>
      <c r="E343" s="375"/>
      <c r="F343" s="449">
        <f t="shared" si="30"/>
        <v>0</v>
      </c>
      <c r="G343" s="694"/>
      <c r="H343" s="695"/>
      <c r="I343" s="696"/>
      <c r="J343" s="404"/>
    </row>
    <row r="344" spans="1:14" ht="22.5" hidden="1" customHeight="1" outlineLevel="2">
      <c r="A344" s="215"/>
      <c r="B344" s="719"/>
      <c r="C344" s="720"/>
      <c r="D344" s="376"/>
      <c r="E344" s="376"/>
      <c r="F344" s="448">
        <f t="shared" si="30"/>
        <v>0</v>
      </c>
      <c r="G344" s="697"/>
      <c r="H344" s="698"/>
      <c r="I344" s="699"/>
      <c r="J344" s="404"/>
    </row>
    <row r="345" spans="1:14" s="236" customFormat="1" ht="30" hidden="1" customHeight="1" outlineLevel="2">
      <c r="A345" s="235"/>
      <c r="B345" s="703" t="s">
        <v>188</v>
      </c>
      <c r="C345" s="704"/>
      <c r="D345" s="442">
        <f>SUM(D338:D344)</f>
        <v>0</v>
      </c>
      <c r="E345" s="442">
        <f>SUM(E338:E344)</f>
        <v>0</v>
      </c>
      <c r="F345" s="443">
        <f>SUM(F338:F344)</f>
        <v>0</v>
      </c>
      <c r="G345" s="688"/>
      <c r="H345" s="689"/>
      <c r="I345" s="690"/>
      <c r="J345" s="409"/>
      <c r="K345" s="410"/>
      <c r="L345" s="410"/>
      <c r="M345" s="410"/>
      <c r="N345" s="410"/>
    </row>
    <row r="346" spans="1:14" ht="22.5" hidden="1" customHeight="1" outlineLevel="2">
      <c r="A346" s="215"/>
      <c r="B346" s="705"/>
      <c r="C346" s="706"/>
      <c r="D346" s="377"/>
      <c r="E346" s="377"/>
      <c r="F346" s="449">
        <f t="shared" ref="F346:F352" si="31">(E346)-(D346)</f>
        <v>0</v>
      </c>
      <c r="G346" s="691"/>
      <c r="H346" s="692"/>
      <c r="I346" s="693"/>
      <c r="J346" s="404"/>
    </row>
    <row r="347" spans="1:14" ht="22.5" hidden="1" customHeight="1" outlineLevel="2">
      <c r="A347" s="215"/>
      <c r="B347" s="707"/>
      <c r="C347" s="708"/>
      <c r="D347" s="381"/>
      <c r="E347" s="375"/>
      <c r="F347" s="449">
        <f t="shared" si="31"/>
        <v>0</v>
      </c>
      <c r="G347" s="694"/>
      <c r="H347" s="695"/>
      <c r="I347" s="696"/>
      <c r="J347" s="404"/>
    </row>
    <row r="348" spans="1:14" ht="22.5" hidden="1" customHeight="1" outlineLevel="2">
      <c r="A348" s="215"/>
      <c r="B348" s="707"/>
      <c r="C348" s="708"/>
      <c r="D348" s="378"/>
      <c r="E348" s="375"/>
      <c r="F348" s="449">
        <f t="shared" si="31"/>
        <v>0</v>
      </c>
      <c r="G348" s="694"/>
      <c r="H348" s="695"/>
      <c r="I348" s="696"/>
      <c r="J348" s="404"/>
    </row>
    <row r="349" spans="1:14" ht="22.5" hidden="1" customHeight="1" outlineLevel="2">
      <c r="A349" s="215"/>
      <c r="B349" s="707"/>
      <c r="C349" s="708"/>
      <c r="D349" s="378"/>
      <c r="E349" s="375"/>
      <c r="F349" s="449">
        <f t="shared" si="31"/>
        <v>0</v>
      </c>
      <c r="G349" s="694"/>
      <c r="H349" s="695"/>
      <c r="I349" s="696"/>
      <c r="J349" s="404"/>
    </row>
    <row r="350" spans="1:14" ht="22.5" hidden="1" customHeight="1" outlineLevel="2">
      <c r="A350" s="215"/>
      <c r="B350" s="707"/>
      <c r="C350" s="708"/>
      <c r="D350" s="378"/>
      <c r="E350" s="375"/>
      <c r="F350" s="449">
        <f t="shared" si="31"/>
        <v>0</v>
      </c>
      <c r="G350" s="694"/>
      <c r="H350" s="695"/>
      <c r="I350" s="696"/>
      <c r="J350" s="404"/>
    </row>
    <row r="351" spans="1:14" ht="22.5" hidden="1" customHeight="1" outlineLevel="2">
      <c r="A351" s="215"/>
      <c r="B351" s="707"/>
      <c r="C351" s="708"/>
      <c r="D351" s="378"/>
      <c r="E351" s="375"/>
      <c r="F351" s="449">
        <f t="shared" si="31"/>
        <v>0</v>
      </c>
      <c r="G351" s="694"/>
      <c r="H351" s="695"/>
      <c r="I351" s="696"/>
      <c r="J351" s="404"/>
    </row>
    <row r="352" spans="1:14" ht="22.5" hidden="1" customHeight="1" outlineLevel="2">
      <c r="A352" s="215"/>
      <c r="B352" s="709"/>
      <c r="C352" s="710"/>
      <c r="D352" s="376"/>
      <c r="E352" s="376"/>
      <c r="F352" s="448">
        <f t="shared" si="31"/>
        <v>0</v>
      </c>
      <c r="G352" s="697"/>
      <c r="H352" s="698"/>
      <c r="I352" s="699"/>
      <c r="J352" s="404"/>
    </row>
    <row r="353" spans="1:14" s="238" customFormat="1" ht="22.5" hidden="1" customHeight="1" outlineLevel="2">
      <c r="A353" s="237"/>
      <c r="B353" s="703" t="s">
        <v>188</v>
      </c>
      <c r="C353" s="704"/>
      <c r="D353" s="442">
        <f>SUM(D346:D352)</f>
        <v>0</v>
      </c>
      <c r="E353" s="442">
        <f>SUM(E346:E352)</f>
        <v>0</v>
      </c>
      <c r="F353" s="443">
        <f>SUM(F346:F352)</f>
        <v>0</v>
      </c>
      <c r="G353" s="688"/>
      <c r="H353" s="689"/>
      <c r="I353" s="690"/>
      <c r="J353" s="411"/>
      <c r="K353" s="412"/>
      <c r="L353" s="412"/>
      <c r="M353" s="412"/>
      <c r="N353" s="412"/>
    </row>
    <row r="354" spans="1:14" ht="22.5" hidden="1" customHeight="1" outlineLevel="2">
      <c r="A354" s="215"/>
      <c r="B354" s="713"/>
      <c r="C354" s="714"/>
      <c r="D354" s="377"/>
      <c r="E354" s="377"/>
      <c r="F354" s="449">
        <f t="shared" ref="F354:F360" si="32">(E354)-(D354)</f>
        <v>0</v>
      </c>
      <c r="G354" s="691"/>
      <c r="H354" s="692"/>
      <c r="I354" s="693"/>
      <c r="J354" s="404"/>
    </row>
    <row r="355" spans="1:14" ht="22.5" hidden="1" customHeight="1" outlineLevel="2">
      <c r="A355" s="215"/>
      <c r="B355" s="715"/>
      <c r="C355" s="716"/>
      <c r="D355" s="381"/>
      <c r="E355" s="375"/>
      <c r="F355" s="449">
        <f t="shared" si="32"/>
        <v>0</v>
      </c>
      <c r="G355" s="694"/>
      <c r="H355" s="695"/>
      <c r="I355" s="696"/>
      <c r="J355" s="404"/>
    </row>
    <row r="356" spans="1:14" ht="22.5" hidden="1" customHeight="1" outlineLevel="2">
      <c r="A356" s="215"/>
      <c r="B356" s="707"/>
      <c r="C356" s="708"/>
      <c r="D356" s="378"/>
      <c r="E356" s="375"/>
      <c r="F356" s="449">
        <f t="shared" si="32"/>
        <v>0</v>
      </c>
      <c r="G356" s="694"/>
      <c r="H356" s="695"/>
      <c r="I356" s="696"/>
      <c r="J356" s="404"/>
    </row>
    <row r="357" spans="1:14" ht="22.5" hidden="1" customHeight="1" outlineLevel="2">
      <c r="A357" s="215"/>
      <c r="B357" s="707"/>
      <c r="C357" s="708"/>
      <c r="D357" s="378"/>
      <c r="E357" s="375"/>
      <c r="F357" s="449">
        <f t="shared" si="32"/>
        <v>0</v>
      </c>
      <c r="G357" s="694"/>
      <c r="H357" s="695"/>
      <c r="I357" s="696"/>
      <c r="J357" s="404"/>
    </row>
    <row r="358" spans="1:14" ht="22.5" hidden="1" customHeight="1" outlineLevel="2">
      <c r="A358" s="215"/>
      <c r="B358" s="707"/>
      <c r="C358" s="708"/>
      <c r="D358" s="378"/>
      <c r="E358" s="375"/>
      <c r="F358" s="449">
        <f t="shared" si="32"/>
        <v>0</v>
      </c>
      <c r="G358" s="694"/>
      <c r="H358" s="695"/>
      <c r="I358" s="696"/>
      <c r="J358" s="404"/>
    </row>
    <row r="359" spans="1:14" ht="22.5" hidden="1" customHeight="1" outlineLevel="2">
      <c r="A359" s="215"/>
      <c r="B359" s="707"/>
      <c r="C359" s="708"/>
      <c r="D359" s="378"/>
      <c r="E359" s="375"/>
      <c r="F359" s="449">
        <f t="shared" si="32"/>
        <v>0</v>
      </c>
      <c r="G359" s="694"/>
      <c r="H359" s="695"/>
      <c r="I359" s="696"/>
      <c r="J359" s="404"/>
    </row>
    <row r="360" spans="1:14" ht="22.5" hidden="1" customHeight="1" outlineLevel="2">
      <c r="A360" s="215"/>
      <c r="B360" s="709"/>
      <c r="C360" s="710"/>
      <c r="D360" s="376"/>
      <c r="E360" s="376"/>
      <c r="F360" s="448">
        <f t="shared" si="32"/>
        <v>0</v>
      </c>
      <c r="G360" s="697"/>
      <c r="H360" s="698"/>
      <c r="I360" s="699"/>
      <c r="J360" s="404"/>
    </row>
    <row r="361" spans="1:14" s="238" customFormat="1" ht="22.5" hidden="1" customHeight="1" outlineLevel="2">
      <c r="A361" s="237"/>
      <c r="B361" s="703" t="s">
        <v>188</v>
      </c>
      <c r="C361" s="704"/>
      <c r="D361" s="442">
        <f>SUM(D354:D360)</f>
        <v>0</v>
      </c>
      <c r="E361" s="442">
        <f>SUM(E354:E360)</f>
        <v>0</v>
      </c>
      <c r="F361" s="443">
        <f>SUM(F354:F360)</f>
        <v>0</v>
      </c>
      <c r="G361" s="688"/>
      <c r="H361" s="689"/>
      <c r="I361" s="690"/>
      <c r="J361" s="411"/>
      <c r="K361" s="412"/>
      <c r="L361" s="412"/>
      <c r="M361" s="412"/>
      <c r="N361" s="412"/>
    </row>
    <row r="362" spans="1:14" ht="22.5" hidden="1" customHeight="1" outlineLevel="2">
      <c r="A362" s="215"/>
      <c r="B362" s="705"/>
      <c r="C362" s="706"/>
      <c r="D362" s="377"/>
      <c r="E362" s="377"/>
      <c r="F362" s="449">
        <f t="shared" ref="F362:F368" si="33">(E362)-(D362)</f>
        <v>0</v>
      </c>
      <c r="G362" s="691"/>
      <c r="H362" s="692"/>
      <c r="I362" s="693"/>
      <c r="J362" s="404"/>
    </row>
    <row r="363" spans="1:14" ht="22.5" hidden="1" customHeight="1" outlineLevel="2">
      <c r="A363" s="215"/>
      <c r="B363" s="707"/>
      <c r="C363" s="708"/>
      <c r="D363" s="381"/>
      <c r="E363" s="375"/>
      <c r="F363" s="449">
        <f t="shared" si="33"/>
        <v>0</v>
      </c>
      <c r="G363" s="694"/>
      <c r="H363" s="695"/>
      <c r="I363" s="696"/>
      <c r="J363" s="404"/>
    </row>
    <row r="364" spans="1:14" ht="22.5" hidden="1" customHeight="1" outlineLevel="2">
      <c r="A364" s="215"/>
      <c r="B364" s="707"/>
      <c r="C364" s="708"/>
      <c r="D364" s="378"/>
      <c r="E364" s="375"/>
      <c r="F364" s="449">
        <f t="shared" si="33"/>
        <v>0</v>
      </c>
      <c r="G364" s="694"/>
      <c r="H364" s="695"/>
      <c r="I364" s="696"/>
      <c r="J364" s="404"/>
    </row>
    <row r="365" spans="1:14" ht="22.5" hidden="1" customHeight="1" outlineLevel="2">
      <c r="A365" s="215"/>
      <c r="B365" s="707"/>
      <c r="C365" s="708"/>
      <c r="D365" s="378"/>
      <c r="E365" s="375"/>
      <c r="F365" s="449">
        <f t="shared" si="33"/>
        <v>0</v>
      </c>
      <c r="G365" s="694"/>
      <c r="H365" s="695"/>
      <c r="I365" s="696"/>
      <c r="J365" s="404"/>
    </row>
    <row r="366" spans="1:14" ht="22.5" hidden="1" customHeight="1" outlineLevel="2">
      <c r="A366" s="215"/>
      <c r="B366" s="707"/>
      <c r="C366" s="708"/>
      <c r="D366" s="378"/>
      <c r="E366" s="375"/>
      <c r="F366" s="449">
        <f t="shared" si="33"/>
        <v>0</v>
      </c>
      <c r="G366" s="694"/>
      <c r="H366" s="695"/>
      <c r="I366" s="696"/>
      <c r="J366" s="404"/>
    </row>
    <row r="367" spans="1:14" ht="22.5" hidden="1" customHeight="1" outlineLevel="2">
      <c r="A367" s="215"/>
      <c r="B367" s="707"/>
      <c r="C367" s="708"/>
      <c r="D367" s="378"/>
      <c r="E367" s="375"/>
      <c r="F367" s="449">
        <f t="shared" si="33"/>
        <v>0</v>
      </c>
      <c r="G367" s="694"/>
      <c r="H367" s="695"/>
      <c r="I367" s="696"/>
      <c r="J367" s="404"/>
    </row>
    <row r="368" spans="1:14" ht="22.5" hidden="1" customHeight="1" outlineLevel="2">
      <c r="A368" s="215"/>
      <c r="B368" s="709"/>
      <c r="C368" s="710"/>
      <c r="D368" s="376"/>
      <c r="E368" s="376"/>
      <c r="F368" s="448">
        <f t="shared" si="33"/>
        <v>0</v>
      </c>
      <c r="G368" s="697"/>
      <c r="H368" s="698"/>
      <c r="I368" s="699"/>
      <c r="J368" s="404"/>
    </row>
    <row r="369" spans="1:14" s="238" customFormat="1" ht="22.5" hidden="1" customHeight="1" outlineLevel="2">
      <c r="A369" s="237"/>
      <c r="B369" s="703" t="s">
        <v>188</v>
      </c>
      <c r="C369" s="704"/>
      <c r="D369" s="442">
        <f>SUM(D362:D368)</f>
        <v>0</v>
      </c>
      <c r="E369" s="442">
        <f>SUM(E362:E368)</f>
        <v>0</v>
      </c>
      <c r="F369" s="443">
        <f>SUM(F362:F368)</f>
        <v>0</v>
      </c>
      <c r="G369" s="688"/>
      <c r="H369" s="689"/>
      <c r="I369" s="690"/>
      <c r="J369" s="411"/>
      <c r="K369" s="412"/>
      <c r="L369" s="412"/>
      <c r="M369" s="412"/>
      <c r="N369" s="412"/>
    </row>
    <row r="370" spans="1:14" ht="22.5" hidden="1" customHeight="1" outlineLevel="2">
      <c r="A370" s="215"/>
      <c r="B370" s="705"/>
      <c r="C370" s="706"/>
      <c r="D370" s="377"/>
      <c r="E370" s="377"/>
      <c r="F370" s="449">
        <f t="shared" ref="F370:F376" si="34">(E370)-(D370)</f>
        <v>0</v>
      </c>
      <c r="G370" s="691"/>
      <c r="H370" s="692"/>
      <c r="I370" s="693"/>
      <c r="J370" s="404"/>
    </row>
    <row r="371" spans="1:14" ht="22.5" hidden="1" customHeight="1" outlineLevel="2">
      <c r="A371" s="215"/>
      <c r="B371" s="707"/>
      <c r="C371" s="708"/>
      <c r="D371" s="381"/>
      <c r="E371" s="375"/>
      <c r="F371" s="449">
        <f t="shared" si="34"/>
        <v>0</v>
      </c>
      <c r="G371" s="694"/>
      <c r="H371" s="695"/>
      <c r="I371" s="696"/>
      <c r="J371" s="404"/>
    </row>
    <row r="372" spans="1:14" ht="22.5" hidden="1" customHeight="1" outlineLevel="2">
      <c r="A372" s="215"/>
      <c r="B372" s="707"/>
      <c r="C372" s="708"/>
      <c r="D372" s="378"/>
      <c r="E372" s="375"/>
      <c r="F372" s="449">
        <f t="shared" si="34"/>
        <v>0</v>
      </c>
      <c r="G372" s="694"/>
      <c r="H372" s="695"/>
      <c r="I372" s="696"/>
      <c r="J372" s="404"/>
    </row>
    <row r="373" spans="1:14" ht="22.5" hidden="1" customHeight="1" outlineLevel="2">
      <c r="A373" s="215"/>
      <c r="B373" s="707"/>
      <c r="C373" s="708"/>
      <c r="D373" s="378"/>
      <c r="E373" s="375"/>
      <c r="F373" s="449">
        <f t="shared" si="34"/>
        <v>0</v>
      </c>
      <c r="G373" s="694"/>
      <c r="H373" s="695"/>
      <c r="I373" s="696"/>
      <c r="J373" s="404"/>
    </row>
    <row r="374" spans="1:14" ht="22.5" hidden="1" customHeight="1" outlineLevel="2">
      <c r="A374" s="215"/>
      <c r="B374" s="707"/>
      <c r="C374" s="708"/>
      <c r="D374" s="378"/>
      <c r="E374" s="375"/>
      <c r="F374" s="449">
        <f t="shared" si="34"/>
        <v>0</v>
      </c>
      <c r="G374" s="694"/>
      <c r="H374" s="695"/>
      <c r="I374" s="696"/>
      <c r="J374" s="404"/>
    </row>
    <row r="375" spans="1:14" ht="22.5" hidden="1" customHeight="1" outlineLevel="2">
      <c r="A375" s="215"/>
      <c r="B375" s="707"/>
      <c r="C375" s="708"/>
      <c r="D375" s="378"/>
      <c r="E375" s="375"/>
      <c r="F375" s="449">
        <f t="shared" si="34"/>
        <v>0</v>
      </c>
      <c r="G375" s="694"/>
      <c r="H375" s="695"/>
      <c r="I375" s="696"/>
      <c r="J375" s="404"/>
    </row>
    <row r="376" spans="1:14" ht="22.5" hidden="1" customHeight="1" outlineLevel="2">
      <c r="A376" s="215"/>
      <c r="B376" s="709"/>
      <c r="C376" s="710"/>
      <c r="D376" s="376"/>
      <c r="E376" s="376"/>
      <c r="F376" s="448">
        <f t="shared" si="34"/>
        <v>0</v>
      </c>
      <c r="G376" s="697"/>
      <c r="H376" s="698"/>
      <c r="I376" s="699"/>
      <c r="J376" s="404"/>
    </row>
    <row r="377" spans="1:14" s="238" customFormat="1" ht="22.5" hidden="1" customHeight="1" outlineLevel="2" thickBot="1">
      <c r="A377" s="237"/>
      <c r="B377" s="711" t="s">
        <v>188</v>
      </c>
      <c r="C377" s="712"/>
      <c r="D377" s="379">
        <f>SUM(D370:D376)</f>
        <v>0</v>
      </c>
      <c r="E377" s="379">
        <f>SUM(E370:E376)</f>
        <v>0</v>
      </c>
      <c r="F377" s="444">
        <f>SUM(F370:F376)</f>
        <v>0</v>
      </c>
      <c r="G377" s="700"/>
      <c r="H377" s="701"/>
      <c r="I377" s="702"/>
      <c r="J377" s="411"/>
      <c r="K377" s="412"/>
      <c r="L377" s="412"/>
      <c r="M377" s="412"/>
      <c r="N377" s="412"/>
    </row>
    <row r="378" spans="1:14" ht="43.5" hidden="1" customHeight="1" outlineLevel="2" thickBot="1">
      <c r="A378" s="215"/>
      <c r="B378" s="751" t="s">
        <v>189</v>
      </c>
      <c r="C378" s="752"/>
      <c r="D378" s="380">
        <f>SUM(D345+D353+D361+D369+D377)</f>
        <v>0</v>
      </c>
      <c r="E378" s="380">
        <f>SUM(E345+E353+E361+E369+E377)</f>
        <v>0</v>
      </c>
      <c r="F378" s="445">
        <f>SUM(F345+F353+F361+F369+F377)</f>
        <v>0</v>
      </c>
      <c r="G378" s="685"/>
      <c r="H378" s="686"/>
      <c r="I378" s="687"/>
      <c r="J378" s="404"/>
    </row>
    <row r="379" spans="1:14" hidden="1" outlineLevel="1" collapsed="1">
      <c r="A379" s="215"/>
      <c r="B379" s="215"/>
      <c r="C379" s="215"/>
      <c r="D379" s="215"/>
      <c r="E379" s="215"/>
      <c r="F379" s="215"/>
      <c r="G379" s="215"/>
      <c r="H379" s="215"/>
      <c r="I379" s="215"/>
      <c r="J379" s="404"/>
    </row>
    <row r="380" spans="1:14" ht="30.6" hidden="1" customHeight="1" outlineLevel="2" thickBot="1">
      <c r="A380" s="215"/>
      <c r="B380" s="228" t="s">
        <v>196</v>
      </c>
      <c r="C380" s="229" t="str">
        <f>IF('1. Application for admissibilit'!F366=0,"",'1. Application for admissibilit'!F366)</f>
        <v/>
      </c>
      <c r="D380" s="229"/>
      <c r="E380" s="228"/>
      <c r="F380" s="228"/>
      <c r="G380" s="228"/>
      <c r="H380" s="228"/>
      <c r="I380" s="230" t="str">
        <f>G22</f>
        <v>PE2XX-XXXX</v>
      </c>
      <c r="J380" s="404"/>
    </row>
    <row r="381" spans="1:14" ht="25.05" hidden="1" customHeight="1" outlineLevel="2">
      <c r="A381" s="215"/>
      <c r="B381" s="721">
        <v>1</v>
      </c>
      <c r="C381" s="722"/>
      <c r="D381" s="742" t="s">
        <v>181</v>
      </c>
      <c r="E381" s="743"/>
      <c r="F381" s="744"/>
      <c r="G381" s="725">
        <v>5</v>
      </c>
      <c r="H381" s="726"/>
      <c r="I381" s="726"/>
      <c r="J381" s="404"/>
    </row>
    <row r="382" spans="1:14" ht="18" hidden="1" customHeight="1" outlineLevel="2" thickBot="1">
      <c r="A382" s="215"/>
      <c r="B382" s="723"/>
      <c r="C382" s="724"/>
      <c r="D382" s="239">
        <v>2</v>
      </c>
      <c r="E382" s="239">
        <v>3</v>
      </c>
      <c r="F382" s="239">
        <v>4</v>
      </c>
      <c r="G382" s="727"/>
      <c r="H382" s="728"/>
      <c r="I382" s="728"/>
      <c r="J382" s="404"/>
    </row>
    <row r="383" spans="1:14" ht="27" hidden="1" customHeight="1" outlineLevel="2" thickBot="1">
      <c r="A383" s="215"/>
      <c r="B383" s="735" t="s">
        <v>182</v>
      </c>
      <c r="C383" s="735"/>
      <c r="D383" s="745" t="s">
        <v>183</v>
      </c>
      <c r="E383" s="747" t="s">
        <v>184</v>
      </c>
      <c r="F383" s="749" t="s">
        <v>185</v>
      </c>
      <c r="G383" s="729" t="s">
        <v>186</v>
      </c>
      <c r="H383" s="730"/>
      <c r="I383" s="731"/>
      <c r="J383" s="404"/>
    </row>
    <row r="384" spans="1:14" ht="19.05" hidden="1" customHeight="1" outlineLevel="2" thickBot="1">
      <c r="A384" s="215"/>
      <c r="B384" s="736" t="s">
        <v>187</v>
      </c>
      <c r="C384" s="736"/>
      <c r="D384" s="746"/>
      <c r="E384" s="748"/>
      <c r="F384" s="750"/>
      <c r="G384" s="732"/>
      <c r="H384" s="733"/>
      <c r="I384" s="734"/>
      <c r="J384" s="404"/>
    </row>
    <row r="385" spans="1:14" ht="22.5" hidden="1" customHeight="1" outlineLevel="2">
      <c r="A385" s="215"/>
      <c r="B385" s="737"/>
      <c r="C385" s="738"/>
      <c r="D385" s="373"/>
      <c r="E385" s="373"/>
      <c r="F385" s="446">
        <f t="shared" ref="F385:F391" si="35">(E385)-(D385)</f>
        <v>0</v>
      </c>
      <c r="G385" s="739"/>
      <c r="H385" s="740"/>
      <c r="I385" s="741"/>
      <c r="J385" s="404"/>
    </row>
    <row r="386" spans="1:14" ht="22.5" hidden="1" customHeight="1" outlineLevel="2">
      <c r="A386" s="215"/>
      <c r="B386" s="717"/>
      <c r="C386" s="718"/>
      <c r="D386" s="374"/>
      <c r="E386" s="378"/>
      <c r="F386" s="447">
        <f t="shared" si="35"/>
        <v>0</v>
      </c>
      <c r="G386" s="694"/>
      <c r="H386" s="695"/>
      <c r="I386" s="696"/>
      <c r="J386" s="404"/>
    </row>
    <row r="387" spans="1:14" ht="22.5" hidden="1" customHeight="1" outlineLevel="2">
      <c r="A387" s="215"/>
      <c r="B387" s="717"/>
      <c r="C387" s="718"/>
      <c r="D387" s="375"/>
      <c r="E387" s="378"/>
      <c r="F387" s="447">
        <f t="shared" si="35"/>
        <v>0</v>
      </c>
      <c r="G387" s="694"/>
      <c r="H387" s="695"/>
      <c r="I387" s="696"/>
      <c r="J387" s="404"/>
    </row>
    <row r="388" spans="1:14" ht="22.5" hidden="1" customHeight="1" outlineLevel="2">
      <c r="A388" s="215"/>
      <c r="B388" s="717"/>
      <c r="C388" s="718"/>
      <c r="D388" s="375"/>
      <c r="E388" s="378"/>
      <c r="F388" s="447">
        <f t="shared" si="35"/>
        <v>0</v>
      </c>
      <c r="G388" s="694"/>
      <c r="H388" s="695"/>
      <c r="I388" s="696"/>
      <c r="J388" s="404"/>
    </row>
    <row r="389" spans="1:14" ht="22.5" hidden="1" customHeight="1" outlineLevel="2">
      <c r="A389" s="215"/>
      <c r="B389" s="717"/>
      <c r="C389" s="718"/>
      <c r="D389" s="375"/>
      <c r="E389" s="378"/>
      <c r="F389" s="447">
        <f t="shared" si="35"/>
        <v>0</v>
      </c>
      <c r="G389" s="694"/>
      <c r="H389" s="695"/>
      <c r="I389" s="696"/>
      <c r="J389" s="404"/>
    </row>
    <row r="390" spans="1:14" ht="22.5" hidden="1" customHeight="1" outlineLevel="2">
      <c r="A390" s="215"/>
      <c r="B390" s="717"/>
      <c r="C390" s="718"/>
      <c r="D390" s="375"/>
      <c r="E390" s="378"/>
      <c r="F390" s="447">
        <f t="shared" si="35"/>
        <v>0</v>
      </c>
      <c r="G390" s="694"/>
      <c r="H390" s="695"/>
      <c r="I390" s="696"/>
      <c r="J390" s="404"/>
    </row>
    <row r="391" spans="1:14" ht="22.5" hidden="1" customHeight="1" outlineLevel="2">
      <c r="A391" s="215"/>
      <c r="B391" s="719"/>
      <c r="C391" s="720"/>
      <c r="D391" s="376"/>
      <c r="E391" s="376"/>
      <c r="F391" s="448">
        <f t="shared" si="35"/>
        <v>0</v>
      </c>
      <c r="G391" s="697"/>
      <c r="H391" s="698"/>
      <c r="I391" s="699"/>
      <c r="J391" s="404"/>
    </row>
    <row r="392" spans="1:14" s="236" customFormat="1" ht="30" hidden="1" customHeight="1" outlineLevel="2">
      <c r="A392" s="235"/>
      <c r="B392" s="703" t="s">
        <v>188</v>
      </c>
      <c r="C392" s="704"/>
      <c r="D392" s="442">
        <f>SUM(D385:D391)</f>
        <v>0</v>
      </c>
      <c r="E392" s="442">
        <f>SUM(E385:E391)</f>
        <v>0</v>
      </c>
      <c r="F392" s="443">
        <f>SUM(F385:F391)</f>
        <v>0</v>
      </c>
      <c r="G392" s="688"/>
      <c r="H392" s="689"/>
      <c r="I392" s="690"/>
      <c r="J392" s="409"/>
      <c r="K392" s="410"/>
      <c r="L392" s="410"/>
      <c r="M392" s="410"/>
      <c r="N392" s="410"/>
    </row>
    <row r="393" spans="1:14" ht="22.5" hidden="1" customHeight="1" outlineLevel="2">
      <c r="A393" s="215"/>
      <c r="B393" s="705"/>
      <c r="C393" s="706"/>
      <c r="D393" s="377"/>
      <c r="E393" s="377"/>
      <c r="F393" s="449">
        <f t="shared" ref="F393:F399" si="36">(E393)-(D393)</f>
        <v>0</v>
      </c>
      <c r="G393" s="691"/>
      <c r="H393" s="692"/>
      <c r="I393" s="693"/>
      <c r="J393" s="404"/>
    </row>
    <row r="394" spans="1:14" ht="22.5" hidden="1" customHeight="1" outlineLevel="2">
      <c r="A394" s="215"/>
      <c r="B394" s="707"/>
      <c r="C394" s="708"/>
      <c r="D394" s="381"/>
      <c r="E394" s="375"/>
      <c r="F394" s="449">
        <f t="shared" si="36"/>
        <v>0</v>
      </c>
      <c r="G394" s="694"/>
      <c r="H394" s="695"/>
      <c r="I394" s="696"/>
      <c r="J394" s="404"/>
    </row>
    <row r="395" spans="1:14" ht="22.5" hidden="1" customHeight="1" outlineLevel="2">
      <c r="A395" s="215"/>
      <c r="B395" s="707"/>
      <c r="C395" s="708"/>
      <c r="D395" s="378"/>
      <c r="E395" s="375"/>
      <c r="F395" s="449">
        <f t="shared" si="36"/>
        <v>0</v>
      </c>
      <c r="G395" s="694"/>
      <c r="H395" s="695"/>
      <c r="I395" s="696"/>
      <c r="J395" s="404"/>
    </row>
    <row r="396" spans="1:14" ht="22.5" hidden="1" customHeight="1" outlineLevel="2">
      <c r="A396" s="215"/>
      <c r="B396" s="707"/>
      <c r="C396" s="708"/>
      <c r="D396" s="378"/>
      <c r="E396" s="375"/>
      <c r="F396" s="449">
        <f t="shared" si="36"/>
        <v>0</v>
      </c>
      <c r="G396" s="694"/>
      <c r="H396" s="695"/>
      <c r="I396" s="696"/>
      <c r="J396" s="404"/>
    </row>
    <row r="397" spans="1:14" ht="22.5" hidden="1" customHeight="1" outlineLevel="2">
      <c r="A397" s="215"/>
      <c r="B397" s="707"/>
      <c r="C397" s="708"/>
      <c r="D397" s="378"/>
      <c r="E397" s="375"/>
      <c r="F397" s="449">
        <f t="shared" si="36"/>
        <v>0</v>
      </c>
      <c r="G397" s="694"/>
      <c r="H397" s="695"/>
      <c r="I397" s="696"/>
      <c r="J397" s="404"/>
    </row>
    <row r="398" spans="1:14" ht="22.5" hidden="1" customHeight="1" outlineLevel="2">
      <c r="A398" s="215"/>
      <c r="B398" s="707"/>
      <c r="C398" s="708"/>
      <c r="D398" s="378"/>
      <c r="E398" s="375"/>
      <c r="F398" s="449">
        <f t="shared" si="36"/>
        <v>0</v>
      </c>
      <c r="G398" s="694"/>
      <c r="H398" s="695"/>
      <c r="I398" s="696"/>
      <c r="J398" s="404"/>
    </row>
    <row r="399" spans="1:14" ht="22.5" hidden="1" customHeight="1" outlineLevel="2">
      <c r="A399" s="215"/>
      <c r="B399" s="709"/>
      <c r="C399" s="710"/>
      <c r="D399" s="376"/>
      <c r="E399" s="376"/>
      <c r="F399" s="448">
        <f t="shared" si="36"/>
        <v>0</v>
      </c>
      <c r="G399" s="697"/>
      <c r="H399" s="698"/>
      <c r="I399" s="699"/>
      <c r="J399" s="404"/>
    </row>
    <row r="400" spans="1:14" s="238" customFormat="1" ht="22.5" hidden="1" customHeight="1" outlineLevel="2">
      <c r="A400" s="237"/>
      <c r="B400" s="703" t="s">
        <v>188</v>
      </c>
      <c r="C400" s="704"/>
      <c r="D400" s="442">
        <f>SUM(D393:D399)</f>
        <v>0</v>
      </c>
      <c r="E400" s="442">
        <f>SUM(E393:E399)</f>
        <v>0</v>
      </c>
      <c r="F400" s="443">
        <f>SUM(F393:F399)</f>
        <v>0</v>
      </c>
      <c r="G400" s="688"/>
      <c r="H400" s="689"/>
      <c r="I400" s="690"/>
      <c r="J400" s="411"/>
      <c r="K400" s="412"/>
      <c r="L400" s="412"/>
      <c r="M400" s="412"/>
      <c r="N400" s="412"/>
    </row>
    <row r="401" spans="1:14" ht="22.5" hidden="1" customHeight="1" outlineLevel="2">
      <c r="A401" s="215"/>
      <c r="B401" s="713"/>
      <c r="C401" s="714"/>
      <c r="D401" s="377"/>
      <c r="E401" s="377"/>
      <c r="F401" s="449">
        <f t="shared" ref="F401:F407" si="37">(E401)-(D401)</f>
        <v>0</v>
      </c>
      <c r="G401" s="691"/>
      <c r="H401" s="692"/>
      <c r="I401" s="693"/>
      <c r="J401" s="404"/>
    </row>
    <row r="402" spans="1:14" ht="22.5" hidden="1" customHeight="1" outlineLevel="2">
      <c r="A402" s="215"/>
      <c r="B402" s="715"/>
      <c r="C402" s="716"/>
      <c r="D402" s="381"/>
      <c r="E402" s="375"/>
      <c r="F402" s="449">
        <f t="shared" si="37"/>
        <v>0</v>
      </c>
      <c r="G402" s="694"/>
      <c r="H402" s="695"/>
      <c r="I402" s="696"/>
      <c r="J402" s="404"/>
    </row>
    <row r="403" spans="1:14" ht="22.5" hidden="1" customHeight="1" outlineLevel="2">
      <c r="A403" s="215"/>
      <c r="B403" s="707"/>
      <c r="C403" s="708"/>
      <c r="D403" s="378"/>
      <c r="E403" s="375"/>
      <c r="F403" s="449">
        <f t="shared" si="37"/>
        <v>0</v>
      </c>
      <c r="G403" s="694"/>
      <c r="H403" s="695"/>
      <c r="I403" s="696"/>
      <c r="J403" s="404"/>
    </row>
    <row r="404" spans="1:14" ht="22.5" hidden="1" customHeight="1" outlineLevel="2">
      <c r="A404" s="215"/>
      <c r="B404" s="707"/>
      <c r="C404" s="708"/>
      <c r="D404" s="378"/>
      <c r="E404" s="378"/>
      <c r="F404" s="449">
        <f t="shared" si="37"/>
        <v>0</v>
      </c>
      <c r="G404" s="694"/>
      <c r="H404" s="695"/>
      <c r="I404" s="696"/>
      <c r="J404" s="404"/>
    </row>
    <row r="405" spans="1:14" ht="22.5" hidden="1" customHeight="1" outlineLevel="2">
      <c r="A405" s="215"/>
      <c r="B405" s="707"/>
      <c r="C405" s="708"/>
      <c r="D405" s="378"/>
      <c r="E405" s="375"/>
      <c r="F405" s="449">
        <f t="shared" si="37"/>
        <v>0</v>
      </c>
      <c r="G405" s="694"/>
      <c r="H405" s="695"/>
      <c r="I405" s="696"/>
      <c r="J405" s="404"/>
    </row>
    <row r="406" spans="1:14" ht="22.5" hidden="1" customHeight="1" outlineLevel="2">
      <c r="A406" s="215"/>
      <c r="B406" s="707"/>
      <c r="C406" s="708"/>
      <c r="D406" s="378"/>
      <c r="E406" s="375"/>
      <c r="F406" s="449">
        <f t="shared" si="37"/>
        <v>0</v>
      </c>
      <c r="G406" s="694"/>
      <c r="H406" s="695"/>
      <c r="I406" s="696"/>
      <c r="J406" s="404"/>
    </row>
    <row r="407" spans="1:14" ht="22.5" hidden="1" customHeight="1" outlineLevel="2">
      <c r="A407" s="215"/>
      <c r="B407" s="709"/>
      <c r="C407" s="710"/>
      <c r="D407" s="376"/>
      <c r="E407" s="376"/>
      <c r="F407" s="448">
        <f t="shared" si="37"/>
        <v>0</v>
      </c>
      <c r="G407" s="697"/>
      <c r="H407" s="698"/>
      <c r="I407" s="699"/>
      <c r="J407" s="404"/>
    </row>
    <row r="408" spans="1:14" s="238" customFormat="1" ht="22.5" hidden="1" customHeight="1" outlineLevel="2">
      <c r="A408" s="237"/>
      <c r="B408" s="703" t="s">
        <v>188</v>
      </c>
      <c r="C408" s="704"/>
      <c r="D408" s="442">
        <f>SUM(D401:D407)</f>
        <v>0</v>
      </c>
      <c r="E408" s="442">
        <f>SUM(E401:E407)</f>
        <v>0</v>
      </c>
      <c r="F408" s="443">
        <f>SUM(F401:F407)</f>
        <v>0</v>
      </c>
      <c r="G408" s="688"/>
      <c r="H408" s="689"/>
      <c r="I408" s="690"/>
      <c r="J408" s="411"/>
      <c r="K408" s="412"/>
      <c r="L408" s="412"/>
      <c r="M408" s="412"/>
      <c r="N408" s="412"/>
    </row>
    <row r="409" spans="1:14" ht="22.5" hidden="1" customHeight="1" outlineLevel="2">
      <c r="A409" s="215"/>
      <c r="B409" s="705"/>
      <c r="C409" s="706"/>
      <c r="D409" s="377"/>
      <c r="E409" s="377"/>
      <c r="F409" s="449">
        <f t="shared" ref="F409:F415" si="38">(E409)-(D409)</f>
        <v>0</v>
      </c>
      <c r="G409" s="691"/>
      <c r="H409" s="692"/>
      <c r="I409" s="693"/>
      <c r="J409" s="404"/>
    </row>
    <row r="410" spans="1:14" ht="22.5" hidden="1" customHeight="1" outlineLevel="2">
      <c r="A410" s="215"/>
      <c r="B410" s="707"/>
      <c r="C410" s="708"/>
      <c r="D410" s="381"/>
      <c r="E410" s="375"/>
      <c r="F410" s="449">
        <f t="shared" si="38"/>
        <v>0</v>
      </c>
      <c r="G410" s="694"/>
      <c r="H410" s="695"/>
      <c r="I410" s="696"/>
      <c r="J410" s="404"/>
    </row>
    <row r="411" spans="1:14" ht="22.5" hidden="1" customHeight="1" outlineLevel="2">
      <c r="A411" s="215"/>
      <c r="B411" s="707"/>
      <c r="C411" s="708"/>
      <c r="D411" s="378"/>
      <c r="E411" s="375"/>
      <c r="F411" s="449">
        <f t="shared" si="38"/>
        <v>0</v>
      </c>
      <c r="G411" s="694"/>
      <c r="H411" s="695"/>
      <c r="I411" s="696"/>
      <c r="J411" s="404"/>
    </row>
    <row r="412" spans="1:14" ht="22.5" hidden="1" customHeight="1" outlineLevel="2">
      <c r="A412" s="215"/>
      <c r="B412" s="707"/>
      <c r="C412" s="708"/>
      <c r="D412" s="378"/>
      <c r="E412" s="375"/>
      <c r="F412" s="449">
        <f t="shared" si="38"/>
        <v>0</v>
      </c>
      <c r="G412" s="694"/>
      <c r="H412" s="695"/>
      <c r="I412" s="696"/>
      <c r="J412" s="404"/>
    </row>
    <row r="413" spans="1:14" ht="22.5" hidden="1" customHeight="1" outlineLevel="2">
      <c r="A413" s="215"/>
      <c r="B413" s="707"/>
      <c r="C413" s="708"/>
      <c r="D413" s="378"/>
      <c r="E413" s="375"/>
      <c r="F413" s="449">
        <f t="shared" si="38"/>
        <v>0</v>
      </c>
      <c r="G413" s="694"/>
      <c r="H413" s="695"/>
      <c r="I413" s="696"/>
      <c r="J413" s="404"/>
    </row>
    <row r="414" spans="1:14" ht="22.5" hidden="1" customHeight="1" outlineLevel="2">
      <c r="A414" s="215"/>
      <c r="B414" s="707"/>
      <c r="C414" s="708"/>
      <c r="D414" s="378"/>
      <c r="E414" s="375"/>
      <c r="F414" s="449">
        <f t="shared" si="38"/>
        <v>0</v>
      </c>
      <c r="G414" s="694"/>
      <c r="H414" s="695"/>
      <c r="I414" s="696"/>
      <c r="J414" s="404"/>
    </row>
    <row r="415" spans="1:14" ht="22.5" hidden="1" customHeight="1" outlineLevel="2">
      <c r="A415" s="215"/>
      <c r="B415" s="709"/>
      <c r="C415" s="710"/>
      <c r="D415" s="376"/>
      <c r="E415" s="376"/>
      <c r="F415" s="448">
        <f t="shared" si="38"/>
        <v>0</v>
      </c>
      <c r="G415" s="697"/>
      <c r="H415" s="698"/>
      <c r="I415" s="699"/>
      <c r="J415" s="404"/>
    </row>
    <row r="416" spans="1:14" s="238" customFormat="1" ht="22.5" hidden="1" customHeight="1" outlineLevel="2">
      <c r="A416" s="237"/>
      <c r="B416" s="703" t="s">
        <v>188</v>
      </c>
      <c r="C416" s="704"/>
      <c r="D416" s="442">
        <f>SUM(D409:D415)</f>
        <v>0</v>
      </c>
      <c r="E416" s="442">
        <f>SUM(E409:E415)</f>
        <v>0</v>
      </c>
      <c r="F416" s="443">
        <f>SUM(F409:F415)</f>
        <v>0</v>
      </c>
      <c r="G416" s="688"/>
      <c r="H416" s="689"/>
      <c r="I416" s="690"/>
      <c r="J416" s="411"/>
      <c r="K416" s="412"/>
      <c r="L416" s="412"/>
      <c r="M416" s="412"/>
      <c r="N416" s="412"/>
    </row>
    <row r="417" spans="1:14" ht="22.5" hidden="1" customHeight="1" outlineLevel="2">
      <c r="A417" s="215"/>
      <c r="B417" s="705"/>
      <c r="C417" s="706"/>
      <c r="D417" s="377"/>
      <c r="E417" s="377"/>
      <c r="F417" s="449">
        <f t="shared" ref="F417:F423" si="39">(E417)-(D417)</f>
        <v>0</v>
      </c>
      <c r="G417" s="691"/>
      <c r="H417" s="692"/>
      <c r="I417" s="693"/>
      <c r="J417" s="404"/>
    </row>
    <row r="418" spans="1:14" ht="22.5" hidden="1" customHeight="1" outlineLevel="2">
      <c r="A418" s="215"/>
      <c r="B418" s="707"/>
      <c r="C418" s="708"/>
      <c r="D418" s="381"/>
      <c r="E418" s="375"/>
      <c r="F418" s="449">
        <f t="shared" si="39"/>
        <v>0</v>
      </c>
      <c r="G418" s="694"/>
      <c r="H418" s="695"/>
      <c r="I418" s="696"/>
      <c r="J418" s="404"/>
    </row>
    <row r="419" spans="1:14" ht="22.5" hidden="1" customHeight="1" outlineLevel="2">
      <c r="A419" s="215"/>
      <c r="B419" s="707"/>
      <c r="C419" s="708"/>
      <c r="D419" s="378"/>
      <c r="E419" s="375"/>
      <c r="F419" s="449">
        <f t="shared" si="39"/>
        <v>0</v>
      </c>
      <c r="G419" s="694"/>
      <c r="H419" s="695"/>
      <c r="I419" s="696"/>
      <c r="J419" s="404"/>
    </row>
    <row r="420" spans="1:14" ht="22.5" hidden="1" customHeight="1" outlineLevel="2">
      <c r="A420" s="215"/>
      <c r="B420" s="707"/>
      <c r="C420" s="708"/>
      <c r="D420" s="378"/>
      <c r="E420" s="375"/>
      <c r="F420" s="449">
        <f t="shared" si="39"/>
        <v>0</v>
      </c>
      <c r="G420" s="694"/>
      <c r="H420" s="695"/>
      <c r="I420" s="696"/>
      <c r="J420" s="404"/>
    </row>
    <row r="421" spans="1:14" ht="22.5" hidden="1" customHeight="1" outlineLevel="2">
      <c r="A421" s="215"/>
      <c r="B421" s="707"/>
      <c r="C421" s="708"/>
      <c r="D421" s="378"/>
      <c r="E421" s="375"/>
      <c r="F421" s="449">
        <f t="shared" si="39"/>
        <v>0</v>
      </c>
      <c r="G421" s="694"/>
      <c r="H421" s="695"/>
      <c r="I421" s="696"/>
      <c r="J421" s="404"/>
    </row>
    <row r="422" spans="1:14" ht="22.5" hidden="1" customHeight="1" outlineLevel="2">
      <c r="A422" s="215"/>
      <c r="B422" s="707"/>
      <c r="C422" s="708"/>
      <c r="D422" s="378"/>
      <c r="E422" s="375"/>
      <c r="F422" s="449">
        <f t="shared" si="39"/>
        <v>0</v>
      </c>
      <c r="G422" s="694"/>
      <c r="H422" s="695"/>
      <c r="I422" s="696"/>
      <c r="J422" s="404"/>
    </row>
    <row r="423" spans="1:14" ht="22.5" hidden="1" customHeight="1" outlineLevel="2">
      <c r="A423" s="215"/>
      <c r="B423" s="709"/>
      <c r="C423" s="710"/>
      <c r="D423" s="376"/>
      <c r="E423" s="376"/>
      <c r="F423" s="448">
        <f t="shared" si="39"/>
        <v>0</v>
      </c>
      <c r="G423" s="697"/>
      <c r="H423" s="698"/>
      <c r="I423" s="699"/>
      <c r="J423" s="404"/>
    </row>
    <row r="424" spans="1:14" s="238" customFormat="1" ht="22.5" hidden="1" customHeight="1" outlineLevel="2" thickBot="1">
      <c r="A424" s="237"/>
      <c r="B424" s="711" t="s">
        <v>188</v>
      </c>
      <c r="C424" s="712"/>
      <c r="D424" s="379">
        <f>SUM(D417:D423)</f>
        <v>0</v>
      </c>
      <c r="E424" s="379">
        <f>SUM(E417:E423)</f>
        <v>0</v>
      </c>
      <c r="F424" s="444">
        <f>SUM(F417:F423)</f>
        <v>0</v>
      </c>
      <c r="G424" s="700"/>
      <c r="H424" s="701"/>
      <c r="I424" s="702"/>
      <c r="J424" s="411"/>
      <c r="K424" s="412"/>
      <c r="L424" s="412"/>
      <c r="M424" s="412"/>
      <c r="N424" s="412"/>
    </row>
    <row r="425" spans="1:14" ht="43.5" hidden="1" customHeight="1" outlineLevel="2" thickBot="1">
      <c r="A425" s="215"/>
      <c r="B425" s="751" t="s">
        <v>189</v>
      </c>
      <c r="C425" s="752"/>
      <c r="D425" s="380">
        <f>SUM(D392+D400+D408+D416+D424)</f>
        <v>0</v>
      </c>
      <c r="E425" s="380">
        <f>SUM(E392+E400+E408+E416+E424)</f>
        <v>0</v>
      </c>
      <c r="F425" s="445">
        <f>SUM(F392+F400+F408+F416+F424)</f>
        <v>0</v>
      </c>
      <c r="G425" s="685"/>
      <c r="H425" s="686"/>
      <c r="I425" s="687"/>
      <c r="J425" s="404"/>
    </row>
    <row r="426" spans="1:14" hidden="1" outlineLevel="1" collapsed="1">
      <c r="A426" s="215"/>
      <c r="B426" s="215"/>
      <c r="C426" s="215"/>
      <c r="D426" s="215"/>
      <c r="E426" s="215"/>
      <c r="F426" s="215"/>
      <c r="G426" s="215"/>
      <c r="H426" s="215"/>
      <c r="I426" s="215"/>
      <c r="J426" s="404"/>
    </row>
    <row r="427" spans="1:14" ht="30.6" hidden="1" customHeight="1" outlineLevel="2" thickBot="1">
      <c r="A427" s="215"/>
      <c r="B427" s="228" t="s">
        <v>197</v>
      </c>
      <c r="C427" s="229" t="str">
        <f>IF('1. Application for admissibilit'!F413=0,"",'1. Application for admissibilit'!F413)</f>
        <v/>
      </c>
      <c r="D427" s="229"/>
      <c r="E427" s="228"/>
      <c r="F427" s="228"/>
      <c r="G427" s="228"/>
      <c r="H427" s="228"/>
      <c r="I427" s="230" t="str">
        <f>G24</f>
        <v>PE2XX-XXXX</v>
      </c>
      <c r="J427" s="404"/>
    </row>
    <row r="428" spans="1:14" ht="25.05" hidden="1" customHeight="1" outlineLevel="2">
      <c r="A428" s="215"/>
      <c r="B428" s="721">
        <v>1</v>
      </c>
      <c r="C428" s="722"/>
      <c r="D428" s="742" t="s">
        <v>181</v>
      </c>
      <c r="E428" s="743"/>
      <c r="F428" s="744"/>
      <c r="G428" s="725">
        <v>5</v>
      </c>
      <c r="H428" s="726"/>
      <c r="I428" s="726"/>
      <c r="J428" s="404"/>
    </row>
    <row r="429" spans="1:14" ht="18" hidden="1" customHeight="1" outlineLevel="2" thickBot="1">
      <c r="A429" s="215"/>
      <c r="B429" s="723"/>
      <c r="C429" s="724"/>
      <c r="D429" s="239">
        <v>2</v>
      </c>
      <c r="E429" s="239">
        <v>3</v>
      </c>
      <c r="F429" s="239">
        <v>4</v>
      </c>
      <c r="G429" s="727"/>
      <c r="H429" s="728"/>
      <c r="I429" s="728"/>
      <c r="J429" s="404"/>
    </row>
    <row r="430" spans="1:14" ht="27" hidden="1" customHeight="1" outlineLevel="2" thickBot="1">
      <c r="A430" s="215"/>
      <c r="B430" s="735" t="s">
        <v>182</v>
      </c>
      <c r="C430" s="735"/>
      <c r="D430" s="745" t="s">
        <v>183</v>
      </c>
      <c r="E430" s="747" t="s">
        <v>184</v>
      </c>
      <c r="F430" s="749" t="s">
        <v>185</v>
      </c>
      <c r="G430" s="729" t="s">
        <v>186</v>
      </c>
      <c r="H430" s="730"/>
      <c r="I430" s="731"/>
      <c r="J430" s="404"/>
    </row>
    <row r="431" spans="1:14" ht="19.05" hidden="1" customHeight="1" outlineLevel="2" thickBot="1">
      <c r="A431" s="215"/>
      <c r="B431" s="736" t="s">
        <v>187</v>
      </c>
      <c r="C431" s="736"/>
      <c r="D431" s="746"/>
      <c r="E431" s="748"/>
      <c r="F431" s="750"/>
      <c r="G431" s="732"/>
      <c r="H431" s="733"/>
      <c r="I431" s="734"/>
      <c r="J431" s="404"/>
    </row>
    <row r="432" spans="1:14" ht="22.5" hidden="1" customHeight="1" outlineLevel="2">
      <c r="A432" s="215"/>
      <c r="B432" s="737"/>
      <c r="C432" s="738"/>
      <c r="D432" s="373"/>
      <c r="E432" s="373"/>
      <c r="F432" s="446">
        <f t="shared" ref="F432:F438" si="40">(E432)-(D432)</f>
        <v>0</v>
      </c>
      <c r="G432" s="739"/>
      <c r="H432" s="740"/>
      <c r="I432" s="741"/>
      <c r="J432" s="404"/>
    </row>
    <row r="433" spans="1:14" ht="22.5" hidden="1" customHeight="1" outlineLevel="2">
      <c r="A433" s="215"/>
      <c r="B433" s="717"/>
      <c r="C433" s="718"/>
      <c r="D433" s="381"/>
      <c r="E433" s="375"/>
      <c r="F433" s="447">
        <f t="shared" si="40"/>
        <v>0</v>
      </c>
      <c r="G433" s="694"/>
      <c r="H433" s="695"/>
      <c r="I433" s="696"/>
      <c r="J433" s="404"/>
    </row>
    <row r="434" spans="1:14" ht="22.5" hidden="1" customHeight="1" outlineLevel="2">
      <c r="A434" s="215"/>
      <c r="B434" s="717"/>
      <c r="C434" s="718"/>
      <c r="D434" s="378"/>
      <c r="E434" s="378"/>
      <c r="F434" s="447">
        <f t="shared" si="40"/>
        <v>0</v>
      </c>
      <c r="G434" s="694"/>
      <c r="H434" s="695"/>
      <c r="I434" s="696"/>
      <c r="J434" s="404"/>
    </row>
    <row r="435" spans="1:14" ht="22.5" hidden="1" customHeight="1" outlineLevel="2">
      <c r="A435" s="215"/>
      <c r="B435" s="717"/>
      <c r="C435" s="718"/>
      <c r="D435" s="378"/>
      <c r="E435" s="378"/>
      <c r="F435" s="447">
        <f t="shared" si="40"/>
        <v>0</v>
      </c>
      <c r="G435" s="694"/>
      <c r="H435" s="695"/>
      <c r="I435" s="696"/>
      <c r="J435" s="404"/>
    </row>
    <row r="436" spans="1:14" ht="22.5" hidden="1" customHeight="1" outlineLevel="2">
      <c r="A436" s="215"/>
      <c r="B436" s="717"/>
      <c r="C436" s="718"/>
      <c r="D436" s="378"/>
      <c r="E436" s="378"/>
      <c r="F436" s="447">
        <f t="shared" si="40"/>
        <v>0</v>
      </c>
      <c r="G436" s="694"/>
      <c r="H436" s="695"/>
      <c r="I436" s="696"/>
      <c r="J436" s="404"/>
    </row>
    <row r="437" spans="1:14" ht="22.5" hidden="1" customHeight="1" outlineLevel="2">
      <c r="A437" s="215"/>
      <c r="B437" s="717"/>
      <c r="C437" s="718"/>
      <c r="D437" s="378"/>
      <c r="E437" s="378"/>
      <c r="F437" s="447">
        <f t="shared" si="40"/>
        <v>0</v>
      </c>
      <c r="G437" s="694"/>
      <c r="H437" s="695"/>
      <c r="I437" s="696"/>
      <c r="J437" s="404"/>
    </row>
    <row r="438" spans="1:14" ht="22.5" hidden="1" customHeight="1" outlineLevel="2">
      <c r="A438" s="215"/>
      <c r="B438" s="719"/>
      <c r="C438" s="720"/>
      <c r="D438" s="376"/>
      <c r="E438" s="376"/>
      <c r="F438" s="448">
        <f t="shared" si="40"/>
        <v>0</v>
      </c>
      <c r="G438" s="697"/>
      <c r="H438" s="698"/>
      <c r="I438" s="699"/>
      <c r="J438" s="404"/>
    </row>
    <row r="439" spans="1:14" s="236" customFormat="1" ht="30" hidden="1" customHeight="1" outlineLevel="2">
      <c r="A439" s="235"/>
      <c r="B439" s="703" t="s">
        <v>188</v>
      </c>
      <c r="C439" s="704"/>
      <c r="D439" s="442">
        <f>SUM(D432:D438)</f>
        <v>0</v>
      </c>
      <c r="E439" s="442">
        <f>SUM(E432:E438)</f>
        <v>0</v>
      </c>
      <c r="F439" s="443">
        <f>SUM(F432:F438)</f>
        <v>0</v>
      </c>
      <c r="G439" s="688"/>
      <c r="H439" s="689"/>
      <c r="I439" s="690"/>
      <c r="J439" s="409"/>
      <c r="K439" s="410"/>
      <c r="L439" s="410"/>
      <c r="M439" s="410"/>
      <c r="N439" s="410"/>
    </row>
    <row r="440" spans="1:14" ht="22.5" hidden="1" customHeight="1" outlineLevel="2">
      <c r="A440" s="215"/>
      <c r="B440" s="705"/>
      <c r="C440" s="706"/>
      <c r="D440" s="377"/>
      <c r="E440" s="377"/>
      <c r="F440" s="449">
        <f t="shared" ref="F440:F446" si="41">(E440)-(D440)</f>
        <v>0</v>
      </c>
      <c r="G440" s="691"/>
      <c r="H440" s="692"/>
      <c r="I440" s="693"/>
      <c r="J440" s="404"/>
    </row>
    <row r="441" spans="1:14" ht="22.5" hidden="1" customHeight="1" outlineLevel="2">
      <c r="A441" s="215"/>
      <c r="B441" s="707"/>
      <c r="C441" s="708"/>
      <c r="D441" s="381"/>
      <c r="E441" s="375"/>
      <c r="F441" s="449">
        <f t="shared" si="41"/>
        <v>0</v>
      </c>
      <c r="G441" s="694"/>
      <c r="H441" s="695"/>
      <c r="I441" s="696"/>
      <c r="J441" s="404"/>
    </row>
    <row r="442" spans="1:14" ht="22.5" hidden="1" customHeight="1" outlineLevel="2">
      <c r="A442" s="215"/>
      <c r="B442" s="707"/>
      <c r="C442" s="708"/>
      <c r="D442" s="378"/>
      <c r="E442" s="375"/>
      <c r="F442" s="449">
        <f t="shared" si="41"/>
        <v>0</v>
      </c>
      <c r="G442" s="694"/>
      <c r="H442" s="695"/>
      <c r="I442" s="696"/>
      <c r="J442" s="404"/>
    </row>
    <row r="443" spans="1:14" ht="22.5" hidden="1" customHeight="1" outlineLevel="2">
      <c r="A443" s="215"/>
      <c r="B443" s="707"/>
      <c r="C443" s="708"/>
      <c r="D443" s="378"/>
      <c r="E443" s="375"/>
      <c r="F443" s="449">
        <f t="shared" si="41"/>
        <v>0</v>
      </c>
      <c r="G443" s="694"/>
      <c r="H443" s="695"/>
      <c r="I443" s="696"/>
      <c r="J443" s="404"/>
    </row>
    <row r="444" spans="1:14" ht="22.5" hidden="1" customHeight="1" outlineLevel="2">
      <c r="A444" s="215"/>
      <c r="B444" s="707"/>
      <c r="C444" s="708"/>
      <c r="D444" s="378"/>
      <c r="E444" s="378"/>
      <c r="F444" s="449">
        <f t="shared" si="41"/>
        <v>0</v>
      </c>
      <c r="G444" s="694"/>
      <c r="H444" s="695"/>
      <c r="I444" s="696"/>
      <c r="J444" s="404"/>
    </row>
    <row r="445" spans="1:14" ht="22.5" hidden="1" customHeight="1" outlineLevel="2">
      <c r="A445" s="215"/>
      <c r="B445" s="707"/>
      <c r="C445" s="708"/>
      <c r="D445" s="378"/>
      <c r="E445" s="375"/>
      <c r="F445" s="449">
        <f t="shared" si="41"/>
        <v>0</v>
      </c>
      <c r="G445" s="694"/>
      <c r="H445" s="695"/>
      <c r="I445" s="696"/>
      <c r="J445" s="404"/>
    </row>
    <row r="446" spans="1:14" ht="22.5" hidden="1" customHeight="1" outlineLevel="2">
      <c r="A446" s="215"/>
      <c r="B446" s="709"/>
      <c r="C446" s="710"/>
      <c r="D446" s="376"/>
      <c r="E446" s="376"/>
      <c r="F446" s="448">
        <f t="shared" si="41"/>
        <v>0</v>
      </c>
      <c r="G446" s="697"/>
      <c r="H446" s="698"/>
      <c r="I446" s="699"/>
      <c r="J446" s="404"/>
    </row>
    <row r="447" spans="1:14" s="238" customFormat="1" ht="22.5" hidden="1" customHeight="1" outlineLevel="2">
      <c r="A447" s="237"/>
      <c r="B447" s="703" t="s">
        <v>188</v>
      </c>
      <c r="C447" s="704"/>
      <c r="D447" s="442">
        <f>SUM(D440:D446)</f>
        <v>0</v>
      </c>
      <c r="E447" s="442">
        <f>SUM(E440:E446)</f>
        <v>0</v>
      </c>
      <c r="F447" s="443">
        <f>SUM(F440:F446)</f>
        <v>0</v>
      </c>
      <c r="G447" s="688"/>
      <c r="H447" s="689"/>
      <c r="I447" s="690"/>
      <c r="J447" s="411"/>
      <c r="K447" s="412"/>
      <c r="L447" s="412"/>
      <c r="M447" s="412"/>
      <c r="N447" s="412"/>
    </row>
    <row r="448" spans="1:14" ht="22.5" hidden="1" customHeight="1" outlineLevel="2">
      <c r="A448" s="215"/>
      <c r="B448" s="713"/>
      <c r="C448" s="714"/>
      <c r="D448" s="377"/>
      <c r="E448" s="377"/>
      <c r="F448" s="449">
        <f t="shared" ref="F448:F454" si="42">(E448)-(D448)</f>
        <v>0</v>
      </c>
      <c r="G448" s="691"/>
      <c r="H448" s="692"/>
      <c r="I448" s="693"/>
      <c r="J448" s="404"/>
    </row>
    <row r="449" spans="1:14" ht="22.5" hidden="1" customHeight="1" outlineLevel="2">
      <c r="A449" s="215"/>
      <c r="B449" s="715"/>
      <c r="C449" s="716"/>
      <c r="D449" s="381"/>
      <c r="E449" s="378"/>
      <c r="F449" s="447">
        <f t="shared" si="42"/>
        <v>0</v>
      </c>
      <c r="G449" s="694"/>
      <c r="H449" s="695"/>
      <c r="I449" s="696"/>
      <c r="J449" s="404"/>
    </row>
    <row r="450" spans="1:14" ht="22.5" hidden="1" customHeight="1" outlineLevel="2">
      <c r="A450" s="215"/>
      <c r="B450" s="707"/>
      <c r="C450" s="708"/>
      <c r="D450" s="378"/>
      <c r="E450" s="378"/>
      <c r="F450" s="447">
        <f t="shared" si="42"/>
        <v>0</v>
      </c>
      <c r="G450" s="694"/>
      <c r="H450" s="695"/>
      <c r="I450" s="696"/>
      <c r="J450" s="404"/>
    </row>
    <row r="451" spans="1:14" ht="22.5" hidden="1" customHeight="1" outlineLevel="2">
      <c r="A451" s="215"/>
      <c r="B451" s="707"/>
      <c r="C451" s="708"/>
      <c r="D451" s="375"/>
      <c r="E451" s="378"/>
      <c r="F451" s="447">
        <f t="shared" si="42"/>
        <v>0</v>
      </c>
      <c r="G451" s="694"/>
      <c r="H451" s="695"/>
      <c r="I451" s="696"/>
      <c r="J451" s="404"/>
    </row>
    <row r="452" spans="1:14" ht="22.5" hidden="1" customHeight="1" outlineLevel="2">
      <c r="A452" s="215"/>
      <c r="B452" s="707"/>
      <c r="C452" s="708"/>
      <c r="D452" s="375"/>
      <c r="E452" s="378"/>
      <c r="F452" s="447">
        <f t="shared" si="42"/>
        <v>0</v>
      </c>
      <c r="G452" s="694"/>
      <c r="H452" s="695"/>
      <c r="I452" s="696"/>
      <c r="J452" s="404"/>
    </row>
    <row r="453" spans="1:14" ht="22.5" hidden="1" customHeight="1" outlineLevel="2">
      <c r="A453" s="215"/>
      <c r="B453" s="707"/>
      <c r="C453" s="708"/>
      <c r="D453" s="375"/>
      <c r="E453" s="378"/>
      <c r="F453" s="447">
        <f t="shared" si="42"/>
        <v>0</v>
      </c>
      <c r="G453" s="694"/>
      <c r="H453" s="695"/>
      <c r="I453" s="696"/>
      <c r="J453" s="404"/>
    </row>
    <row r="454" spans="1:14" ht="22.5" hidden="1" customHeight="1" outlineLevel="2">
      <c r="A454" s="215"/>
      <c r="B454" s="709"/>
      <c r="C454" s="710"/>
      <c r="D454" s="376"/>
      <c r="E454" s="376"/>
      <c r="F454" s="448">
        <f t="shared" si="42"/>
        <v>0</v>
      </c>
      <c r="G454" s="697"/>
      <c r="H454" s="698"/>
      <c r="I454" s="699"/>
      <c r="J454" s="404"/>
    </row>
    <row r="455" spans="1:14" s="238" customFormat="1" ht="22.5" hidden="1" customHeight="1" outlineLevel="2">
      <c r="A455" s="237"/>
      <c r="B455" s="703" t="s">
        <v>188</v>
      </c>
      <c r="C455" s="704"/>
      <c r="D455" s="442">
        <f>SUM(D448:D454)</f>
        <v>0</v>
      </c>
      <c r="E455" s="442">
        <f>SUM(E448:E454)</f>
        <v>0</v>
      </c>
      <c r="F455" s="443">
        <f>SUM(F448:F454)</f>
        <v>0</v>
      </c>
      <c r="G455" s="688"/>
      <c r="H455" s="689"/>
      <c r="I455" s="690"/>
      <c r="J455" s="411"/>
      <c r="K455" s="412"/>
      <c r="L455" s="412"/>
      <c r="M455" s="412"/>
      <c r="N455" s="412"/>
    </row>
    <row r="456" spans="1:14" ht="22.5" hidden="1" customHeight="1" outlineLevel="2">
      <c r="A456" s="215"/>
      <c r="B456" s="705"/>
      <c r="C456" s="706"/>
      <c r="D456" s="377"/>
      <c r="E456" s="377"/>
      <c r="F456" s="449">
        <f t="shared" ref="F456:F462" si="43">(E456)-(D456)</f>
        <v>0</v>
      </c>
      <c r="G456" s="691"/>
      <c r="H456" s="692"/>
      <c r="I456" s="693"/>
      <c r="J456" s="404"/>
    </row>
    <row r="457" spans="1:14" ht="22.5" hidden="1" customHeight="1" outlineLevel="2">
      <c r="A457" s="215"/>
      <c r="B457" s="707"/>
      <c r="C457" s="708"/>
      <c r="D457" s="381"/>
      <c r="E457" s="375"/>
      <c r="F457" s="449">
        <f t="shared" si="43"/>
        <v>0</v>
      </c>
      <c r="G457" s="694"/>
      <c r="H457" s="695"/>
      <c r="I457" s="696"/>
      <c r="J457" s="404"/>
    </row>
    <row r="458" spans="1:14" ht="22.5" hidden="1" customHeight="1" outlineLevel="2">
      <c r="A458" s="215"/>
      <c r="B458" s="707"/>
      <c r="C458" s="708"/>
      <c r="D458" s="378"/>
      <c r="E458" s="375"/>
      <c r="F458" s="449">
        <f t="shared" si="43"/>
        <v>0</v>
      </c>
      <c r="G458" s="694"/>
      <c r="H458" s="695"/>
      <c r="I458" s="696"/>
      <c r="J458" s="404"/>
    </row>
    <row r="459" spans="1:14" ht="22.5" hidden="1" customHeight="1" outlineLevel="2">
      <c r="A459" s="215"/>
      <c r="B459" s="707"/>
      <c r="C459" s="708"/>
      <c r="D459" s="378"/>
      <c r="E459" s="375"/>
      <c r="F459" s="449">
        <f t="shared" si="43"/>
        <v>0</v>
      </c>
      <c r="G459" s="694"/>
      <c r="H459" s="695"/>
      <c r="I459" s="696"/>
      <c r="J459" s="404"/>
    </row>
    <row r="460" spans="1:14" ht="22.5" hidden="1" customHeight="1" outlineLevel="2">
      <c r="A460" s="215"/>
      <c r="B460" s="707"/>
      <c r="C460" s="708"/>
      <c r="D460" s="378"/>
      <c r="E460" s="375"/>
      <c r="F460" s="449">
        <f t="shared" si="43"/>
        <v>0</v>
      </c>
      <c r="G460" s="694"/>
      <c r="H460" s="695"/>
      <c r="I460" s="696"/>
      <c r="J460" s="404"/>
    </row>
    <row r="461" spans="1:14" ht="22.5" hidden="1" customHeight="1" outlineLevel="2">
      <c r="A461" s="215"/>
      <c r="B461" s="707"/>
      <c r="C461" s="708"/>
      <c r="D461" s="378"/>
      <c r="E461" s="375"/>
      <c r="F461" s="449">
        <f t="shared" si="43"/>
        <v>0</v>
      </c>
      <c r="G461" s="694"/>
      <c r="H461" s="695"/>
      <c r="I461" s="696"/>
      <c r="J461" s="404"/>
    </row>
    <row r="462" spans="1:14" ht="22.5" hidden="1" customHeight="1" outlineLevel="2">
      <c r="A462" s="215"/>
      <c r="B462" s="709"/>
      <c r="C462" s="710"/>
      <c r="D462" s="376"/>
      <c r="E462" s="376"/>
      <c r="F462" s="448">
        <f t="shared" si="43"/>
        <v>0</v>
      </c>
      <c r="G462" s="697"/>
      <c r="H462" s="698"/>
      <c r="I462" s="699"/>
      <c r="J462" s="404"/>
    </row>
    <row r="463" spans="1:14" s="238" customFormat="1" ht="22.5" hidden="1" customHeight="1" outlineLevel="2">
      <c r="A463" s="237"/>
      <c r="B463" s="703" t="s">
        <v>188</v>
      </c>
      <c r="C463" s="704"/>
      <c r="D463" s="442">
        <f>SUM(D456:D462)</f>
        <v>0</v>
      </c>
      <c r="E463" s="442">
        <f>SUM(E456:E462)</f>
        <v>0</v>
      </c>
      <c r="F463" s="443">
        <f>SUM(F456:F462)</f>
        <v>0</v>
      </c>
      <c r="G463" s="688"/>
      <c r="H463" s="689"/>
      <c r="I463" s="690"/>
      <c r="J463" s="411"/>
      <c r="K463" s="412"/>
      <c r="L463" s="412"/>
      <c r="M463" s="412"/>
      <c r="N463" s="412"/>
    </row>
    <row r="464" spans="1:14" ht="22.5" hidden="1" customHeight="1" outlineLevel="2">
      <c r="A464" s="215"/>
      <c r="B464" s="705"/>
      <c r="C464" s="706"/>
      <c r="D464" s="377"/>
      <c r="E464" s="377"/>
      <c r="F464" s="449">
        <f t="shared" ref="F464:F470" si="44">(E464)-(D464)</f>
        <v>0</v>
      </c>
      <c r="G464" s="691"/>
      <c r="H464" s="692"/>
      <c r="I464" s="693"/>
      <c r="J464" s="404"/>
    </row>
    <row r="465" spans="1:14" ht="22.5" hidden="1" customHeight="1" outlineLevel="2">
      <c r="A465" s="215"/>
      <c r="B465" s="707"/>
      <c r="C465" s="708"/>
      <c r="D465" s="381"/>
      <c r="E465" s="375"/>
      <c r="F465" s="449">
        <f t="shared" si="44"/>
        <v>0</v>
      </c>
      <c r="G465" s="694"/>
      <c r="H465" s="695"/>
      <c r="I465" s="696"/>
      <c r="J465" s="404"/>
    </row>
    <row r="466" spans="1:14" ht="22.5" hidden="1" customHeight="1" outlineLevel="2">
      <c r="A466" s="215"/>
      <c r="B466" s="707"/>
      <c r="C466" s="708"/>
      <c r="D466" s="378"/>
      <c r="E466" s="375"/>
      <c r="F466" s="449">
        <f t="shared" si="44"/>
        <v>0</v>
      </c>
      <c r="G466" s="694"/>
      <c r="H466" s="695"/>
      <c r="I466" s="696"/>
      <c r="J466" s="404"/>
    </row>
    <row r="467" spans="1:14" ht="22.5" hidden="1" customHeight="1" outlineLevel="2">
      <c r="A467" s="215"/>
      <c r="B467" s="707"/>
      <c r="C467" s="708"/>
      <c r="D467" s="378"/>
      <c r="E467" s="375"/>
      <c r="F467" s="449">
        <f t="shared" si="44"/>
        <v>0</v>
      </c>
      <c r="G467" s="694"/>
      <c r="H467" s="695"/>
      <c r="I467" s="696"/>
      <c r="J467" s="404"/>
    </row>
    <row r="468" spans="1:14" ht="22.5" hidden="1" customHeight="1" outlineLevel="2">
      <c r="A468" s="215"/>
      <c r="B468" s="707"/>
      <c r="C468" s="708"/>
      <c r="D468" s="378"/>
      <c r="E468" s="375"/>
      <c r="F468" s="449">
        <f t="shared" si="44"/>
        <v>0</v>
      </c>
      <c r="G468" s="694"/>
      <c r="H468" s="695"/>
      <c r="I468" s="696"/>
      <c r="J468" s="404"/>
    </row>
    <row r="469" spans="1:14" ht="22.5" hidden="1" customHeight="1" outlineLevel="2">
      <c r="A469" s="215"/>
      <c r="B469" s="707"/>
      <c r="C469" s="708"/>
      <c r="D469" s="378"/>
      <c r="E469" s="375"/>
      <c r="F469" s="449">
        <f t="shared" si="44"/>
        <v>0</v>
      </c>
      <c r="G469" s="694"/>
      <c r="H469" s="695"/>
      <c r="I469" s="696"/>
      <c r="J469" s="404"/>
    </row>
    <row r="470" spans="1:14" ht="22.5" hidden="1" customHeight="1" outlineLevel="2">
      <c r="A470" s="215"/>
      <c r="B470" s="709"/>
      <c r="C470" s="710"/>
      <c r="D470" s="376"/>
      <c r="E470" s="376"/>
      <c r="F470" s="448">
        <f t="shared" si="44"/>
        <v>0</v>
      </c>
      <c r="G470" s="697"/>
      <c r="H470" s="698"/>
      <c r="I470" s="699"/>
      <c r="J470" s="404"/>
    </row>
    <row r="471" spans="1:14" s="238" customFormat="1" ht="22.5" hidden="1" customHeight="1" outlineLevel="2" thickBot="1">
      <c r="A471" s="237"/>
      <c r="B471" s="711" t="s">
        <v>188</v>
      </c>
      <c r="C471" s="712"/>
      <c r="D471" s="379">
        <f>SUM(D464:D470)</f>
        <v>0</v>
      </c>
      <c r="E471" s="379">
        <f>SUM(E464:E470)</f>
        <v>0</v>
      </c>
      <c r="F471" s="444">
        <f>SUM(F464:F470)</f>
        <v>0</v>
      </c>
      <c r="G471" s="700"/>
      <c r="H471" s="701"/>
      <c r="I471" s="702"/>
      <c r="J471" s="411"/>
      <c r="K471" s="412"/>
      <c r="L471" s="412"/>
      <c r="M471" s="412"/>
      <c r="N471" s="412"/>
    </row>
    <row r="472" spans="1:14" ht="43.5" hidden="1" customHeight="1" outlineLevel="2" thickBot="1">
      <c r="A472" s="215"/>
      <c r="B472" s="751" t="s">
        <v>189</v>
      </c>
      <c r="C472" s="752"/>
      <c r="D472" s="380">
        <f>SUM(D439+D447+D455+D463+D471)</f>
        <v>0</v>
      </c>
      <c r="E472" s="380">
        <f>SUM(E439+E447+E455+E463+E471)</f>
        <v>0</v>
      </c>
      <c r="F472" s="445">
        <f>SUM(F439+F447+F455+F463+F471)</f>
        <v>0</v>
      </c>
      <c r="G472" s="685"/>
      <c r="H472" s="686"/>
      <c r="I472" s="687"/>
      <c r="J472" s="404"/>
    </row>
    <row r="473" spans="1:14" hidden="1" outlineLevel="1" collapsed="1">
      <c r="A473" s="215"/>
      <c r="B473" s="215"/>
      <c r="C473" s="215"/>
      <c r="D473" s="215"/>
      <c r="E473" s="215"/>
      <c r="F473" s="215"/>
      <c r="G473" s="215"/>
      <c r="H473" s="215"/>
      <c r="I473" s="215"/>
      <c r="J473" s="404"/>
    </row>
    <row r="474" spans="1:14" ht="30.6" hidden="1" customHeight="1" outlineLevel="2" thickBot="1">
      <c r="A474" s="215"/>
      <c r="B474" s="228" t="s">
        <v>198</v>
      </c>
      <c r="C474" s="229" t="str">
        <f>IF('1. Application for admissibilit'!F460=0,"",'1. Application for admissibilit'!F460)</f>
        <v/>
      </c>
      <c r="D474" s="229"/>
      <c r="E474" s="228"/>
      <c r="F474" s="228"/>
      <c r="G474" s="228"/>
      <c r="H474" s="228"/>
      <c r="I474" s="230" t="str">
        <f>G26</f>
        <v>PE2XX-XXXX</v>
      </c>
      <c r="J474" s="404"/>
    </row>
    <row r="475" spans="1:14" ht="25.05" hidden="1" customHeight="1" outlineLevel="2">
      <c r="A475" s="215"/>
      <c r="B475" s="721">
        <v>1</v>
      </c>
      <c r="C475" s="722"/>
      <c r="D475" s="742" t="s">
        <v>181</v>
      </c>
      <c r="E475" s="743"/>
      <c r="F475" s="744"/>
      <c r="G475" s="725">
        <v>5</v>
      </c>
      <c r="H475" s="726"/>
      <c r="I475" s="726"/>
      <c r="J475" s="404"/>
    </row>
    <row r="476" spans="1:14" ht="18" hidden="1" customHeight="1" outlineLevel="2" thickBot="1">
      <c r="A476" s="215"/>
      <c r="B476" s="723"/>
      <c r="C476" s="724"/>
      <c r="D476" s="239">
        <v>2</v>
      </c>
      <c r="E476" s="239">
        <v>3</v>
      </c>
      <c r="F476" s="239">
        <v>4</v>
      </c>
      <c r="G476" s="727"/>
      <c r="H476" s="728"/>
      <c r="I476" s="728"/>
      <c r="J476" s="404"/>
    </row>
    <row r="477" spans="1:14" ht="27" hidden="1" customHeight="1" outlineLevel="2" thickBot="1">
      <c r="A477" s="215"/>
      <c r="B477" s="735" t="s">
        <v>182</v>
      </c>
      <c r="C477" s="735"/>
      <c r="D477" s="745" t="s">
        <v>183</v>
      </c>
      <c r="E477" s="747" t="s">
        <v>184</v>
      </c>
      <c r="F477" s="749" t="s">
        <v>185</v>
      </c>
      <c r="G477" s="729" t="s">
        <v>186</v>
      </c>
      <c r="H477" s="730"/>
      <c r="I477" s="731"/>
      <c r="J477" s="404"/>
    </row>
    <row r="478" spans="1:14" ht="19.05" hidden="1" customHeight="1" outlineLevel="2" thickBot="1">
      <c r="A478" s="215"/>
      <c r="B478" s="736" t="s">
        <v>187</v>
      </c>
      <c r="C478" s="736"/>
      <c r="D478" s="746"/>
      <c r="E478" s="748"/>
      <c r="F478" s="750"/>
      <c r="G478" s="732"/>
      <c r="H478" s="733"/>
      <c r="I478" s="734"/>
      <c r="J478" s="404"/>
    </row>
    <row r="479" spans="1:14" ht="22.5" hidden="1" customHeight="1" outlineLevel="2">
      <c r="A479" s="215"/>
      <c r="B479" s="737"/>
      <c r="C479" s="738"/>
      <c r="D479" s="373"/>
      <c r="E479" s="373"/>
      <c r="F479" s="446">
        <f t="shared" ref="F479:F485" si="45">(E479)-(D479)</f>
        <v>0</v>
      </c>
      <c r="G479" s="739"/>
      <c r="H479" s="740"/>
      <c r="I479" s="741"/>
      <c r="J479" s="404"/>
    </row>
    <row r="480" spans="1:14" ht="22.5" hidden="1" customHeight="1" outlineLevel="2">
      <c r="A480" s="215"/>
      <c r="B480" s="717"/>
      <c r="C480" s="718"/>
      <c r="D480" s="381"/>
      <c r="E480" s="375"/>
      <c r="F480" s="449">
        <f t="shared" si="45"/>
        <v>0</v>
      </c>
      <c r="G480" s="694"/>
      <c r="H480" s="695"/>
      <c r="I480" s="696"/>
      <c r="J480" s="404"/>
    </row>
    <row r="481" spans="1:14" ht="22.5" hidden="1" customHeight="1" outlineLevel="2">
      <c r="A481" s="215"/>
      <c r="B481" s="717"/>
      <c r="C481" s="718"/>
      <c r="D481" s="378"/>
      <c r="E481" s="375"/>
      <c r="F481" s="449">
        <f t="shared" si="45"/>
        <v>0</v>
      </c>
      <c r="G481" s="694"/>
      <c r="H481" s="695"/>
      <c r="I481" s="696"/>
      <c r="J481" s="404"/>
    </row>
    <row r="482" spans="1:14" ht="22.5" hidden="1" customHeight="1" outlineLevel="2">
      <c r="A482" s="215"/>
      <c r="B482" s="717"/>
      <c r="C482" s="718"/>
      <c r="D482" s="378"/>
      <c r="E482" s="375"/>
      <c r="F482" s="449">
        <f t="shared" si="45"/>
        <v>0</v>
      </c>
      <c r="G482" s="694"/>
      <c r="H482" s="695"/>
      <c r="I482" s="696"/>
      <c r="J482" s="404"/>
    </row>
    <row r="483" spans="1:14" ht="22.5" hidden="1" customHeight="1" outlineLevel="2">
      <c r="A483" s="215"/>
      <c r="B483" s="717"/>
      <c r="C483" s="718"/>
      <c r="D483" s="378"/>
      <c r="E483" s="375"/>
      <c r="F483" s="449">
        <f t="shared" si="45"/>
        <v>0</v>
      </c>
      <c r="G483" s="694"/>
      <c r="H483" s="695"/>
      <c r="I483" s="696"/>
      <c r="J483" s="404"/>
    </row>
    <row r="484" spans="1:14" ht="22.5" hidden="1" customHeight="1" outlineLevel="2">
      <c r="A484" s="215"/>
      <c r="B484" s="717"/>
      <c r="C484" s="718"/>
      <c r="D484" s="378"/>
      <c r="E484" s="375"/>
      <c r="F484" s="449">
        <f t="shared" si="45"/>
        <v>0</v>
      </c>
      <c r="G484" s="694"/>
      <c r="H484" s="695"/>
      <c r="I484" s="696"/>
      <c r="J484" s="404"/>
    </row>
    <row r="485" spans="1:14" ht="22.5" hidden="1" customHeight="1" outlineLevel="2">
      <c r="A485" s="215"/>
      <c r="B485" s="719"/>
      <c r="C485" s="720"/>
      <c r="D485" s="376"/>
      <c r="E485" s="376"/>
      <c r="F485" s="448">
        <f t="shared" si="45"/>
        <v>0</v>
      </c>
      <c r="G485" s="697"/>
      <c r="H485" s="698"/>
      <c r="I485" s="699"/>
      <c r="J485" s="404"/>
    </row>
    <row r="486" spans="1:14" s="236" customFormat="1" ht="30" hidden="1" customHeight="1" outlineLevel="2">
      <c r="A486" s="235"/>
      <c r="B486" s="703" t="s">
        <v>188</v>
      </c>
      <c r="C486" s="704"/>
      <c r="D486" s="442">
        <f>SUM(D479:D485)</f>
        <v>0</v>
      </c>
      <c r="E486" s="442">
        <f>SUM(E479:E485)</f>
        <v>0</v>
      </c>
      <c r="F486" s="443">
        <f>SUM(F479:F485)</f>
        <v>0</v>
      </c>
      <c r="G486" s="688"/>
      <c r="H486" s="689"/>
      <c r="I486" s="690"/>
      <c r="J486" s="409"/>
      <c r="K486" s="410"/>
      <c r="L486" s="410"/>
      <c r="M486" s="410"/>
      <c r="N486" s="410"/>
    </row>
    <row r="487" spans="1:14" ht="22.5" hidden="1" customHeight="1" outlineLevel="2">
      <c r="A487" s="215"/>
      <c r="B487" s="705"/>
      <c r="C487" s="706"/>
      <c r="D487" s="377"/>
      <c r="E487" s="377"/>
      <c r="F487" s="449">
        <f t="shared" ref="F487:F493" si="46">(E487)-(D487)</f>
        <v>0</v>
      </c>
      <c r="G487" s="691"/>
      <c r="H487" s="692"/>
      <c r="I487" s="693"/>
      <c r="J487" s="404"/>
    </row>
    <row r="488" spans="1:14" ht="22.5" hidden="1" customHeight="1" outlineLevel="2">
      <c r="A488" s="215"/>
      <c r="B488" s="707"/>
      <c r="C488" s="708"/>
      <c r="D488" s="374"/>
      <c r="E488" s="378"/>
      <c r="F488" s="447">
        <f t="shared" si="46"/>
        <v>0</v>
      </c>
      <c r="G488" s="694"/>
      <c r="H488" s="695"/>
      <c r="I488" s="696"/>
      <c r="J488" s="404"/>
    </row>
    <row r="489" spans="1:14" ht="22.5" hidden="1" customHeight="1" outlineLevel="2">
      <c r="A489" s="215"/>
      <c r="B489" s="707"/>
      <c r="C489" s="708"/>
      <c r="D489" s="375"/>
      <c r="E489" s="378"/>
      <c r="F489" s="447">
        <f t="shared" si="46"/>
        <v>0</v>
      </c>
      <c r="G489" s="694"/>
      <c r="H489" s="695"/>
      <c r="I489" s="696"/>
      <c r="J489" s="404"/>
    </row>
    <row r="490" spans="1:14" ht="22.5" hidden="1" customHeight="1" outlineLevel="2">
      <c r="A490" s="215"/>
      <c r="B490" s="707"/>
      <c r="C490" s="708"/>
      <c r="D490" s="375"/>
      <c r="E490" s="378"/>
      <c r="F490" s="447">
        <f t="shared" si="46"/>
        <v>0</v>
      </c>
      <c r="G490" s="694"/>
      <c r="H490" s="695"/>
      <c r="I490" s="696"/>
      <c r="J490" s="404"/>
    </row>
    <row r="491" spans="1:14" ht="22.5" hidden="1" customHeight="1" outlineLevel="2">
      <c r="A491" s="215"/>
      <c r="B491" s="707"/>
      <c r="C491" s="708"/>
      <c r="D491" s="375"/>
      <c r="E491" s="378"/>
      <c r="F491" s="447">
        <f t="shared" si="46"/>
        <v>0</v>
      </c>
      <c r="G491" s="694"/>
      <c r="H491" s="695"/>
      <c r="I491" s="696"/>
      <c r="J491" s="404"/>
    </row>
    <row r="492" spans="1:14" ht="22.5" hidden="1" customHeight="1" outlineLevel="2">
      <c r="A492" s="215"/>
      <c r="B492" s="707"/>
      <c r="C492" s="708"/>
      <c r="D492" s="375"/>
      <c r="E492" s="378"/>
      <c r="F492" s="447">
        <f t="shared" si="46"/>
        <v>0</v>
      </c>
      <c r="G492" s="694"/>
      <c r="H492" s="695"/>
      <c r="I492" s="696"/>
      <c r="J492" s="404"/>
    </row>
    <row r="493" spans="1:14" ht="22.5" hidden="1" customHeight="1" outlineLevel="2">
      <c r="A493" s="215"/>
      <c r="B493" s="709"/>
      <c r="C493" s="710"/>
      <c r="D493" s="376"/>
      <c r="E493" s="376"/>
      <c r="F493" s="448">
        <f t="shared" si="46"/>
        <v>0</v>
      </c>
      <c r="G493" s="697"/>
      <c r="H493" s="698"/>
      <c r="I493" s="699"/>
      <c r="J493" s="404"/>
    </row>
    <row r="494" spans="1:14" s="238" customFormat="1" ht="22.5" hidden="1" customHeight="1" outlineLevel="2">
      <c r="A494" s="237"/>
      <c r="B494" s="703" t="s">
        <v>188</v>
      </c>
      <c r="C494" s="704"/>
      <c r="D494" s="442">
        <f>SUM(D487:D493)</f>
        <v>0</v>
      </c>
      <c r="E494" s="442">
        <f>SUM(E487:E493)</f>
        <v>0</v>
      </c>
      <c r="F494" s="443">
        <f>SUM(F487:F493)</f>
        <v>0</v>
      </c>
      <c r="G494" s="688"/>
      <c r="H494" s="689"/>
      <c r="I494" s="690"/>
      <c r="J494" s="411"/>
      <c r="K494" s="412"/>
      <c r="L494" s="412"/>
      <c r="M494" s="412"/>
      <c r="N494" s="412"/>
    </row>
    <row r="495" spans="1:14" ht="22.5" hidden="1" customHeight="1" outlineLevel="2">
      <c r="A495" s="215"/>
      <c r="B495" s="713"/>
      <c r="C495" s="714"/>
      <c r="D495" s="377"/>
      <c r="E495" s="377"/>
      <c r="F495" s="449">
        <f t="shared" ref="F495:F501" si="47">(E495)-(D495)</f>
        <v>0</v>
      </c>
      <c r="G495" s="691"/>
      <c r="H495" s="692"/>
      <c r="I495" s="693"/>
      <c r="J495" s="404"/>
    </row>
    <row r="496" spans="1:14" ht="22.5" hidden="1" customHeight="1" outlineLevel="2">
      <c r="A496" s="215"/>
      <c r="B496" s="715"/>
      <c r="C496" s="716"/>
      <c r="D496" s="381"/>
      <c r="E496" s="375"/>
      <c r="F496" s="449">
        <f t="shared" si="47"/>
        <v>0</v>
      </c>
      <c r="G496" s="694"/>
      <c r="H496" s="695"/>
      <c r="I496" s="696"/>
      <c r="J496" s="404"/>
    </row>
    <row r="497" spans="1:14" ht="22.5" hidden="1" customHeight="1" outlineLevel="2">
      <c r="A497" s="215"/>
      <c r="B497" s="707"/>
      <c r="C497" s="708"/>
      <c r="D497" s="378"/>
      <c r="E497" s="375"/>
      <c r="F497" s="449">
        <f t="shared" si="47"/>
        <v>0</v>
      </c>
      <c r="G497" s="694"/>
      <c r="H497" s="695"/>
      <c r="I497" s="696"/>
      <c r="J497" s="404"/>
    </row>
    <row r="498" spans="1:14" ht="22.5" hidden="1" customHeight="1" outlineLevel="2">
      <c r="A498" s="215"/>
      <c r="B498" s="707"/>
      <c r="C498" s="708"/>
      <c r="D498" s="378"/>
      <c r="E498" s="375"/>
      <c r="F498" s="449">
        <f t="shared" si="47"/>
        <v>0</v>
      </c>
      <c r="G498" s="694"/>
      <c r="H498" s="695"/>
      <c r="I498" s="696"/>
      <c r="J498" s="404"/>
    </row>
    <row r="499" spans="1:14" ht="22.5" hidden="1" customHeight="1" outlineLevel="2">
      <c r="A499" s="215"/>
      <c r="B499" s="707"/>
      <c r="C499" s="708"/>
      <c r="D499" s="378"/>
      <c r="E499" s="375"/>
      <c r="F499" s="449">
        <f t="shared" si="47"/>
        <v>0</v>
      </c>
      <c r="G499" s="694"/>
      <c r="H499" s="695"/>
      <c r="I499" s="696"/>
      <c r="J499" s="404"/>
    </row>
    <row r="500" spans="1:14" ht="22.5" hidden="1" customHeight="1" outlineLevel="2">
      <c r="A500" s="215"/>
      <c r="B500" s="707"/>
      <c r="C500" s="708"/>
      <c r="D500" s="378"/>
      <c r="E500" s="375"/>
      <c r="F500" s="449">
        <f t="shared" si="47"/>
        <v>0</v>
      </c>
      <c r="G500" s="694"/>
      <c r="H500" s="695"/>
      <c r="I500" s="696"/>
      <c r="J500" s="404"/>
    </row>
    <row r="501" spans="1:14" ht="22.5" hidden="1" customHeight="1" outlineLevel="2">
      <c r="A501" s="215"/>
      <c r="B501" s="709"/>
      <c r="C501" s="710"/>
      <c r="D501" s="376"/>
      <c r="E501" s="376"/>
      <c r="F501" s="448">
        <f t="shared" si="47"/>
        <v>0</v>
      </c>
      <c r="G501" s="697"/>
      <c r="H501" s="698"/>
      <c r="I501" s="699"/>
      <c r="J501" s="404"/>
    </row>
    <row r="502" spans="1:14" s="238" customFormat="1" ht="22.5" hidden="1" customHeight="1" outlineLevel="2">
      <c r="A502" s="237"/>
      <c r="B502" s="703" t="s">
        <v>188</v>
      </c>
      <c r="C502" s="704"/>
      <c r="D502" s="442">
        <f>SUM(D495:D501)</f>
        <v>0</v>
      </c>
      <c r="E502" s="442">
        <f>SUM(E495:E501)</f>
        <v>0</v>
      </c>
      <c r="F502" s="443">
        <f>SUM(F495:F501)</f>
        <v>0</v>
      </c>
      <c r="G502" s="688"/>
      <c r="H502" s="689"/>
      <c r="I502" s="690"/>
      <c r="J502" s="411"/>
      <c r="K502" s="412"/>
      <c r="L502" s="412"/>
      <c r="M502" s="412"/>
      <c r="N502" s="412"/>
    </row>
    <row r="503" spans="1:14" ht="22.5" hidden="1" customHeight="1" outlineLevel="2">
      <c r="A503" s="215"/>
      <c r="B503" s="705"/>
      <c r="C503" s="706"/>
      <c r="D503" s="377"/>
      <c r="E503" s="377"/>
      <c r="F503" s="449">
        <f t="shared" ref="F503:F509" si="48">(E503)-(D503)</f>
        <v>0</v>
      </c>
      <c r="G503" s="691"/>
      <c r="H503" s="692"/>
      <c r="I503" s="693"/>
      <c r="J503" s="404"/>
    </row>
    <row r="504" spans="1:14" ht="22.5" hidden="1" customHeight="1" outlineLevel="2">
      <c r="A504" s="215"/>
      <c r="B504" s="707"/>
      <c r="C504" s="708"/>
      <c r="D504" s="381"/>
      <c r="E504" s="375"/>
      <c r="F504" s="449">
        <f t="shared" si="48"/>
        <v>0</v>
      </c>
      <c r="G504" s="694"/>
      <c r="H504" s="695"/>
      <c r="I504" s="696"/>
      <c r="J504" s="404"/>
    </row>
    <row r="505" spans="1:14" ht="22.5" hidden="1" customHeight="1" outlineLevel="2">
      <c r="A505" s="215"/>
      <c r="B505" s="707"/>
      <c r="C505" s="708"/>
      <c r="D505" s="378"/>
      <c r="E505" s="375"/>
      <c r="F505" s="449">
        <f t="shared" si="48"/>
        <v>0</v>
      </c>
      <c r="G505" s="694"/>
      <c r="H505" s="695"/>
      <c r="I505" s="696"/>
      <c r="J505" s="404"/>
    </row>
    <row r="506" spans="1:14" ht="22.5" hidden="1" customHeight="1" outlineLevel="2">
      <c r="A506" s="215"/>
      <c r="B506" s="707"/>
      <c r="C506" s="708"/>
      <c r="D506" s="378"/>
      <c r="E506" s="375"/>
      <c r="F506" s="449">
        <f t="shared" si="48"/>
        <v>0</v>
      </c>
      <c r="G506" s="694"/>
      <c r="H506" s="695"/>
      <c r="I506" s="696"/>
      <c r="J506" s="404"/>
    </row>
    <row r="507" spans="1:14" ht="22.5" hidden="1" customHeight="1" outlineLevel="2">
      <c r="A507" s="215"/>
      <c r="B507" s="707"/>
      <c r="C507" s="708"/>
      <c r="D507" s="378"/>
      <c r="E507" s="375"/>
      <c r="F507" s="449">
        <f t="shared" si="48"/>
        <v>0</v>
      </c>
      <c r="G507" s="694"/>
      <c r="H507" s="695"/>
      <c r="I507" s="696"/>
      <c r="J507" s="404"/>
    </row>
    <row r="508" spans="1:14" ht="22.5" hidden="1" customHeight="1" outlineLevel="2">
      <c r="A508" s="215"/>
      <c r="B508" s="707"/>
      <c r="C508" s="708"/>
      <c r="D508" s="378"/>
      <c r="E508" s="375"/>
      <c r="F508" s="449">
        <f t="shared" si="48"/>
        <v>0</v>
      </c>
      <c r="G508" s="694"/>
      <c r="H508" s="695"/>
      <c r="I508" s="696"/>
      <c r="J508" s="404"/>
    </row>
    <row r="509" spans="1:14" ht="22.5" hidden="1" customHeight="1" outlineLevel="2">
      <c r="A509" s="215"/>
      <c r="B509" s="709"/>
      <c r="C509" s="710"/>
      <c r="D509" s="376"/>
      <c r="E509" s="376"/>
      <c r="F509" s="448">
        <f t="shared" si="48"/>
        <v>0</v>
      </c>
      <c r="G509" s="697"/>
      <c r="H509" s="698"/>
      <c r="I509" s="699"/>
      <c r="J509" s="404"/>
    </row>
    <row r="510" spans="1:14" s="238" customFormat="1" ht="22.5" hidden="1" customHeight="1" outlineLevel="2">
      <c r="A510" s="237"/>
      <c r="B510" s="703" t="s">
        <v>188</v>
      </c>
      <c r="C510" s="704"/>
      <c r="D510" s="442">
        <f>SUM(D503:D509)</f>
        <v>0</v>
      </c>
      <c r="E510" s="442">
        <f>SUM(E503:E509)</f>
        <v>0</v>
      </c>
      <c r="F510" s="443">
        <f>SUM(F503:F509)</f>
        <v>0</v>
      </c>
      <c r="G510" s="688"/>
      <c r="H510" s="689"/>
      <c r="I510" s="690"/>
      <c r="J510" s="411"/>
      <c r="K510" s="412"/>
      <c r="L510" s="412"/>
      <c r="M510" s="412"/>
      <c r="N510" s="412"/>
    </row>
    <row r="511" spans="1:14" ht="22.5" hidden="1" customHeight="1" outlineLevel="2">
      <c r="A511" s="215"/>
      <c r="B511" s="705"/>
      <c r="C511" s="706"/>
      <c r="D511" s="377"/>
      <c r="E511" s="377"/>
      <c r="F511" s="449">
        <f t="shared" ref="F511:F517" si="49">(E511)-(D511)</f>
        <v>0</v>
      </c>
      <c r="G511" s="691"/>
      <c r="H511" s="692"/>
      <c r="I511" s="693"/>
      <c r="J511" s="404"/>
    </row>
    <row r="512" spans="1:14" ht="22.5" hidden="1" customHeight="1" outlineLevel="2">
      <c r="A512" s="215"/>
      <c r="B512" s="707"/>
      <c r="C512" s="708"/>
      <c r="D512" s="381"/>
      <c r="E512" s="375"/>
      <c r="F512" s="449">
        <f t="shared" si="49"/>
        <v>0</v>
      </c>
      <c r="G512" s="694"/>
      <c r="H512" s="695"/>
      <c r="I512" s="696"/>
      <c r="J512" s="404"/>
    </row>
    <row r="513" spans="1:14" ht="22.5" hidden="1" customHeight="1" outlineLevel="2">
      <c r="A513" s="215"/>
      <c r="B513" s="707"/>
      <c r="C513" s="708"/>
      <c r="D513" s="378"/>
      <c r="E513" s="375"/>
      <c r="F513" s="449">
        <f t="shared" si="49"/>
        <v>0</v>
      </c>
      <c r="G513" s="694"/>
      <c r="H513" s="695"/>
      <c r="I513" s="696"/>
      <c r="J513" s="404"/>
    </row>
    <row r="514" spans="1:14" ht="22.5" hidden="1" customHeight="1" outlineLevel="2">
      <c r="A514" s="215"/>
      <c r="B514" s="707"/>
      <c r="C514" s="708"/>
      <c r="D514" s="378"/>
      <c r="E514" s="375"/>
      <c r="F514" s="449">
        <f t="shared" si="49"/>
        <v>0</v>
      </c>
      <c r="G514" s="694"/>
      <c r="H514" s="695"/>
      <c r="I514" s="696"/>
      <c r="J514" s="404"/>
    </row>
    <row r="515" spans="1:14" ht="22.5" hidden="1" customHeight="1" outlineLevel="2">
      <c r="A515" s="215"/>
      <c r="B515" s="707"/>
      <c r="C515" s="708"/>
      <c r="D515" s="378"/>
      <c r="E515" s="375"/>
      <c r="F515" s="447">
        <f t="shared" si="49"/>
        <v>0</v>
      </c>
      <c r="G515" s="694"/>
      <c r="H515" s="695"/>
      <c r="I515" s="696"/>
      <c r="J515" s="404"/>
    </row>
    <row r="516" spans="1:14" ht="22.5" hidden="1" customHeight="1" outlineLevel="2">
      <c r="A516" s="215"/>
      <c r="B516" s="707"/>
      <c r="C516" s="708"/>
      <c r="D516" s="378"/>
      <c r="E516" s="375"/>
      <c r="F516" s="449">
        <f t="shared" si="49"/>
        <v>0</v>
      </c>
      <c r="G516" s="694"/>
      <c r="H516" s="695"/>
      <c r="I516" s="696"/>
      <c r="J516" s="404"/>
    </row>
    <row r="517" spans="1:14" ht="22.5" hidden="1" customHeight="1" outlineLevel="2">
      <c r="A517" s="215"/>
      <c r="B517" s="709"/>
      <c r="C517" s="710"/>
      <c r="D517" s="376"/>
      <c r="E517" s="376"/>
      <c r="F517" s="448">
        <f t="shared" si="49"/>
        <v>0</v>
      </c>
      <c r="G517" s="697"/>
      <c r="H517" s="698"/>
      <c r="I517" s="699"/>
      <c r="J517" s="404"/>
    </row>
    <row r="518" spans="1:14" s="238" customFormat="1" ht="22.5" hidden="1" customHeight="1" outlineLevel="2" thickBot="1">
      <c r="A518" s="237"/>
      <c r="B518" s="711" t="s">
        <v>188</v>
      </c>
      <c r="C518" s="712"/>
      <c r="D518" s="379">
        <f>SUM(D511:D517)</f>
        <v>0</v>
      </c>
      <c r="E518" s="379">
        <f>SUM(E511:E517)</f>
        <v>0</v>
      </c>
      <c r="F518" s="444">
        <f>SUM(F511:F517)</f>
        <v>0</v>
      </c>
      <c r="G518" s="700"/>
      <c r="H518" s="701"/>
      <c r="I518" s="702"/>
      <c r="J518" s="411"/>
      <c r="K518" s="412"/>
      <c r="L518" s="412"/>
      <c r="M518" s="412"/>
      <c r="N518" s="412"/>
    </row>
    <row r="519" spans="1:14" ht="43.5" hidden="1" customHeight="1" outlineLevel="2" thickBot="1">
      <c r="A519" s="215"/>
      <c r="B519" s="751" t="s">
        <v>189</v>
      </c>
      <c r="C519" s="752"/>
      <c r="D519" s="380">
        <f>SUM(D486+D494+D502+D510+D518)</f>
        <v>0</v>
      </c>
      <c r="E519" s="380">
        <f>SUM(E486+E494+E502+E510+E518)</f>
        <v>0</v>
      </c>
      <c r="F519" s="445">
        <f>SUM(F486+F494+F502+F510+F518)</f>
        <v>0</v>
      </c>
      <c r="G519" s="685"/>
      <c r="H519" s="686"/>
      <c r="I519" s="687"/>
      <c r="J519" s="404"/>
    </row>
    <row r="520" spans="1:14" ht="14.1" hidden="1" customHeight="1" outlineLevel="1" collapsed="1">
      <c r="A520" s="215"/>
      <c r="B520" s="215"/>
      <c r="C520" s="215"/>
      <c r="D520" s="215"/>
      <c r="E520" s="215"/>
      <c r="F520" s="215"/>
      <c r="G520" s="215"/>
      <c r="H520" s="215"/>
      <c r="I520" s="215"/>
      <c r="J520" s="404"/>
    </row>
    <row r="521" spans="1:14" ht="30.6" hidden="1" customHeight="1" outlineLevel="2" thickBot="1">
      <c r="A521" s="215"/>
      <c r="B521" s="228" t="s">
        <v>199</v>
      </c>
      <c r="C521" s="229" t="str">
        <f>IF('1. Application for admissibilit'!F507=0,"",'1. Application for admissibilit'!F507)</f>
        <v/>
      </c>
      <c r="D521" s="229"/>
      <c r="E521" s="228"/>
      <c r="F521" s="228"/>
      <c r="G521" s="228"/>
      <c r="H521" s="228"/>
      <c r="I521" s="230" t="str">
        <f>G28</f>
        <v>PE2XX-XXXX</v>
      </c>
      <c r="J521" s="404"/>
    </row>
    <row r="522" spans="1:14" ht="25.05" hidden="1" customHeight="1" outlineLevel="2">
      <c r="A522" s="215"/>
      <c r="B522" s="721">
        <v>1</v>
      </c>
      <c r="C522" s="722"/>
      <c r="D522" s="742" t="s">
        <v>181</v>
      </c>
      <c r="E522" s="743"/>
      <c r="F522" s="744"/>
      <c r="G522" s="725">
        <v>5</v>
      </c>
      <c r="H522" s="726"/>
      <c r="I522" s="726"/>
      <c r="J522" s="404"/>
    </row>
    <row r="523" spans="1:14" ht="18" hidden="1" customHeight="1" outlineLevel="2" thickBot="1">
      <c r="A523" s="215"/>
      <c r="B523" s="723"/>
      <c r="C523" s="724"/>
      <c r="D523" s="239">
        <v>2</v>
      </c>
      <c r="E523" s="239">
        <v>3</v>
      </c>
      <c r="F523" s="239">
        <v>4</v>
      </c>
      <c r="G523" s="727"/>
      <c r="H523" s="728"/>
      <c r="I523" s="728"/>
      <c r="J523" s="404"/>
    </row>
    <row r="524" spans="1:14" ht="27" hidden="1" customHeight="1" outlineLevel="2" thickBot="1">
      <c r="A524" s="215"/>
      <c r="B524" s="735" t="s">
        <v>182</v>
      </c>
      <c r="C524" s="735"/>
      <c r="D524" s="745" t="s">
        <v>183</v>
      </c>
      <c r="E524" s="747" t="s">
        <v>184</v>
      </c>
      <c r="F524" s="749" t="s">
        <v>185</v>
      </c>
      <c r="G524" s="729" t="s">
        <v>186</v>
      </c>
      <c r="H524" s="730"/>
      <c r="I524" s="731"/>
      <c r="J524" s="404"/>
    </row>
    <row r="525" spans="1:14" ht="19.05" hidden="1" customHeight="1" outlineLevel="2" thickBot="1">
      <c r="A525" s="215"/>
      <c r="B525" s="736" t="s">
        <v>187</v>
      </c>
      <c r="C525" s="736"/>
      <c r="D525" s="746"/>
      <c r="E525" s="748"/>
      <c r="F525" s="750"/>
      <c r="G525" s="732"/>
      <c r="H525" s="733"/>
      <c r="I525" s="734"/>
      <c r="J525" s="404"/>
    </row>
    <row r="526" spans="1:14" ht="22.5" hidden="1" customHeight="1" outlineLevel="2">
      <c r="A526" s="215"/>
      <c r="B526" s="737"/>
      <c r="C526" s="738"/>
      <c r="D526" s="373"/>
      <c r="E526" s="373"/>
      <c r="F526" s="446">
        <f t="shared" ref="F526:F532" si="50">(E526)-(D526)</f>
        <v>0</v>
      </c>
      <c r="G526" s="739"/>
      <c r="H526" s="740"/>
      <c r="I526" s="741"/>
      <c r="J526" s="404"/>
    </row>
    <row r="527" spans="1:14" ht="22.5" hidden="1" customHeight="1" outlineLevel="2">
      <c r="A527" s="215"/>
      <c r="B527" s="717"/>
      <c r="C527" s="718"/>
      <c r="D527" s="381"/>
      <c r="E527" s="375"/>
      <c r="F527" s="449">
        <f t="shared" si="50"/>
        <v>0</v>
      </c>
      <c r="G527" s="694"/>
      <c r="H527" s="695"/>
      <c r="I527" s="696"/>
      <c r="J527" s="404"/>
    </row>
    <row r="528" spans="1:14" ht="22.5" hidden="1" customHeight="1" outlineLevel="2">
      <c r="A528" s="215"/>
      <c r="B528" s="717"/>
      <c r="C528" s="718"/>
      <c r="D528" s="378"/>
      <c r="E528" s="375"/>
      <c r="F528" s="449">
        <f t="shared" si="50"/>
        <v>0</v>
      </c>
      <c r="G528" s="694"/>
      <c r="H528" s="695"/>
      <c r="I528" s="696"/>
      <c r="J528" s="404"/>
    </row>
    <row r="529" spans="1:14" ht="22.5" hidden="1" customHeight="1" outlineLevel="2">
      <c r="A529" s="215"/>
      <c r="B529" s="717"/>
      <c r="C529" s="718"/>
      <c r="D529" s="378"/>
      <c r="E529" s="375"/>
      <c r="F529" s="449">
        <f t="shared" si="50"/>
        <v>0</v>
      </c>
      <c r="G529" s="694"/>
      <c r="H529" s="695"/>
      <c r="I529" s="696"/>
      <c r="J529" s="404"/>
    </row>
    <row r="530" spans="1:14" ht="22.5" hidden="1" customHeight="1" outlineLevel="2">
      <c r="A530" s="215"/>
      <c r="B530" s="717"/>
      <c r="C530" s="718"/>
      <c r="D530" s="378"/>
      <c r="E530" s="375"/>
      <c r="F530" s="449">
        <f t="shared" si="50"/>
        <v>0</v>
      </c>
      <c r="G530" s="694"/>
      <c r="H530" s="695"/>
      <c r="I530" s="696"/>
      <c r="J530" s="404"/>
    </row>
    <row r="531" spans="1:14" ht="22.5" hidden="1" customHeight="1" outlineLevel="2">
      <c r="A531" s="215"/>
      <c r="B531" s="717"/>
      <c r="C531" s="718"/>
      <c r="D531" s="378"/>
      <c r="E531" s="375"/>
      <c r="F531" s="449">
        <f t="shared" si="50"/>
        <v>0</v>
      </c>
      <c r="G531" s="694"/>
      <c r="H531" s="695"/>
      <c r="I531" s="696"/>
      <c r="J531" s="404"/>
    </row>
    <row r="532" spans="1:14" ht="22.5" hidden="1" customHeight="1" outlineLevel="2">
      <c r="A532" s="215"/>
      <c r="B532" s="719"/>
      <c r="C532" s="720"/>
      <c r="D532" s="376"/>
      <c r="E532" s="376"/>
      <c r="F532" s="448">
        <f t="shared" si="50"/>
        <v>0</v>
      </c>
      <c r="G532" s="697"/>
      <c r="H532" s="698"/>
      <c r="I532" s="699"/>
      <c r="J532" s="404"/>
    </row>
    <row r="533" spans="1:14" s="236" customFormat="1" ht="30" hidden="1" customHeight="1" outlineLevel="2">
      <c r="A533" s="235"/>
      <c r="B533" s="703" t="s">
        <v>188</v>
      </c>
      <c r="C533" s="704"/>
      <c r="D533" s="442">
        <f>SUM(D526:D532)</f>
        <v>0</v>
      </c>
      <c r="E533" s="442">
        <f>SUM(E526:E532)</f>
        <v>0</v>
      </c>
      <c r="F533" s="443">
        <f>SUM(F526:F532)</f>
        <v>0</v>
      </c>
      <c r="G533" s="688"/>
      <c r="H533" s="689"/>
      <c r="I533" s="690"/>
      <c r="J533" s="409"/>
      <c r="K533" s="410"/>
      <c r="L533" s="410"/>
      <c r="M533" s="410"/>
      <c r="N533" s="410"/>
    </row>
    <row r="534" spans="1:14" ht="22.5" hidden="1" customHeight="1" outlineLevel="2">
      <c r="A534" s="215"/>
      <c r="B534" s="705"/>
      <c r="C534" s="706"/>
      <c r="D534" s="377"/>
      <c r="E534" s="377"/>
      <c r="F534" s="449">
        <f t="shared" ref="F534:F540" si="51">(E534)-(D534)</f>
        <v>0</v>
      </c>
      <c r="G534" s="691"/>
      <c r="H534" s="692"/>
      <c r="I534" s="693"/>
      <c r="J534" s="404"/>
    </row>
    <row r="535" spans="1:14" ht="22.5" hidden="1" customHeight="1" outlineLevel="2">
      <c r="A535" s="215"/>
      <c r="B535" s="707"/>
      <c r="C535" s="708"/>
      <c r="D535" s="374"/>
      <c r="E535" s="378"/>
      <c r="F535" s="447">
        <f t="shared" si="51"/>
        <v>0</v>
      </c>
      <c r="G535" s="694"/>
      <c r="H535" s="695"/>
      <c r="I535" s="696"/>
      <c r="J535" s="404"/>
    </row>
    <row r="536" spans="1:14" ht="22.5" hidden="1" customHeight="1" outlineLevel="2">
      <c r="A536" s="215"/>
      <c r="B536" s="707"/>
      <c r="C536" s="708"/>
      <c r="D536" s="375"/>
      <c r="E536" s="378"/>
      <c r="F536" s="447">
        <f t="shared" si="51"/>
        <v>0</v>
      </c>
      <c r="G536" s="694"/>
      <c r="H536" s="695"/>
      <c r="I536" s="696"/>
      <c r="J536" s="404"/>
    </row>
    <row r="537" spans="1:14" ht="22.5" hidden="1" customHeight="1" outlineLevel="2">
      <c r="A537" s="215"/>
      <c r="B537" s="707"/>
      <c r="C537" s="708"/>
      <c r="D537" s="375"/>
      <c r="E537" s="378"/>
      <c r="F537" s="447">
        <f t="shared" si="51"/>
        <v>0</v>
      </c>
      <c r="G537" s="694"/>
      <c r="H537" s="695"/>
      <c r="I537" s="696"/>
      <c r="J537" s="404"/>
    </row>
    <row r="538" spans="1:14" ht="22.5" hidden="1" customHeight="1" outlineLevel="2">
      <c r="A538" s="215"/>
      <c r="B538" s="707"/>
      <c r="C538" s="708"/>
      <c r="D538" s="375"/>
      <c r="E538" s="378"/>
      <c r="F538" s="447">
        <f t="shared" si="51"/>
        <v>0</v>
      </c>
      <c r="G538" s="694"/>
      <c r="H538" s="695"/>
      <c r="I538" s="696"/>
      <c r="J538" s="404"/>
    </row>
    <row r="539" spans="1:14" ht="22.5" hidden="1" customHeight="1" outlineLevel="2">
      <c r="A539" s="215"/>
      <c r="B539" s="707"/>
      <c r="C539" s="708"/>
      <c r="D539" s="375"/>
      <c r="E539" s="378"/>
      <c r="F539" s="447">
        <f t="shared" si="51"/>
        <v>0</v>
      </c>
      <c r="G539" s="694"/>
      <c r="H539" s="695"/>
      <c r="I539" s="696"/>
      <c r="J539" s="404"/>
    </row>
    <row r="540" spans="1:14" ht="22.5" hidden="1" customHeight="1" outlineLevel="2">
      <c r="A540" s="215"/>
      <c r="B540" s="709"/>
      <c r="C540" s="710"/>
      <c r="D540" s="376"/>
      <c r="E540" s="376"/>
      <c r="F540" s="448">
        <f t="shared" si="51"/>
        <v>0</v>
      </c>
      <c r="G540" s="697"/>
      <c r="H540" s="698"/>
      <c r="I540" s="699"/>
      <c r="J540" s="404"/>
    </row>
    <row r="541" spans="1:14" s="238" customFormat="1" ht="22.5" hidden="1" customHeight="1" outlineLevel="2">
      <c r="A541" s="237"/>
      <c r="B541" s="703" t="s">
        <v>188</v>
      </c>
      <c r="C541" s="704"/>
      <c r="D541" s="442">
        <f>SUM(D534:D540)</f>
        <v>0</v>
      </c>
      <c r="E541" s="442">
        <f>SUM(E534:E540)</f>
        <v>0</v>
      </c>
      <c r="F541" s="443">
        <f>SUM(F534:F540)</f>
        <v>0</v>
      </c>
      <c r="G541" s="688"/>
      <c r="H541" s="689"/>
      <c r="I541" s="690"/>
      <c r="J541" s="411"/>
      <c r="K541" s="412"/>
      <c r="L541" s="412"/>
      <c r="M541" s="412"/>
      <c r="N541" s="412"/>
    </row>
    <row r="542" spans="1:14" ht="22.5" hidden="1" customHeight="1" outlineLevel="2">
      <c r="A542" s="215"/>
      <c r="B542" s="713"/>
      <c r="C542" s="714"/>
      <c r="D542" s="377"/>
      <c r="E542" s="377"/>
      <c r="F542" s="449">
        <f t="shared" ref="F542:F548" si="52">(E542)-(D542)</f>
        <v>0</v>
      </c>
      <c r="G542" s="691"/>
      <c r="H542" s="692"/>
      <c r="I542" s="693"/>
      <c r="J542" s="404"/>
    </row>
    <row r="543" spans="1:14" ht="22.5" hidden="1" customHeight="1" outlineLevel="2">
      <c r="A543" s="215"/>
      <c r="B543" s="715"/>
      <c r="C543" s="716"/>
      <c r="D543" s="381"/>
      <c r="E543" s="375"/>
      <c r="F543" s="447">
        <f t="shared" si="52"/>
        <v>0</v>
      </c>
      <c r="G543" s="694"/>
      <c r="H543" s="695"/>
      <c r="I543" s="696"/>
      <c r="J543" s="404"/>
    </row>
    <row r="544" spans="1:14" ht="22.5" hidden="1" customHeight="1" outlineLevel="2">
      <c r="A544" s="215"/>
      <c r="B544" s="707"/>
      <c r="C544" s="708"/>
      <c r="D544" s="378"/>
      <c r="E544" s="375"/>
      <c r="F544" s="447">
        <f t="shared" si="52"/>
        <v>0</v>
      </c>
      <c r="G544" s="694"/>
      <c r="H544" s="695"/>
      <c r="I544" s="696"/>
      <c r="J544" s="404"/>
    </row>
    <row r="545" spans="1:14" ht="22.5" hidden="1" customHeight="1" outlineLevel="2">
      <c r="A545" s="215"/>
      <c r="B545" s="707"/>
      <c r="C545" s="708"/>
      <c r="D545" s="378"/>
      <c r="E545" s="376"/>
      <c r="F545" s="449">
        <f t="shared" si="52"/>
        <v>0</v>
      </c>
      <c r="G545" s="694"/>
      <c r="H545" s="695"/>
      <c r="I545" s="696"/>
      <c r="J545" s="404"/>
    </row>
    <row r="546" spans="1:14" ht="22.5" hidden="1" customHeight="1" outlineLevel="2">
      <c r="A546" s="215"/>
      <c r="B546" s="707"/>
      <c r="C546" s="708"/>
      <c r="D546" s="378"/>
      <c r="E546" s="378"/>
      <c r="F546" s="447">
        <f t="shared" si="52"/>
        <v>0</v>
      </c>
      <c r="G546" s="694"/>
      <c r="H546" s="695"/>
      <c r="I546" s="696"/>
      <c r="J546" s="404"/>
    </row>
    <row r="547" spans="1:14" ht="22.5" hidden="1" customHeight="1" outlineLevel="2">
      <c r="A547" s="215"/>
      <c r="B547" s="707"/>
      <c r="C547" s="708"/>
      <c r="D547" s="378"/>
      <c r="E547" s="375"/>
      <c r="F547" s="447">
        <f t="shared" si="52"/>
        <v>0</v>
      </c>
      <c r="G547" s="694"/>
      <c r="H547" s="695"/>
      <c r="I547" s="696"/>
      <c r="J547" s="404"/>
    </row>
    <row r="548" spans="1:14" ht="22.5" hidden="1" customHeight="1" outlineLevel="2">
      <c r="A548" s="215"/>
      <c r="B548" s="709"/>
      <c r="C548" s="710"/>
      <c r="D548" s="376"/>
      <c r="E548" s="376"/>
      <c r="F548" s="448">
        <f t="shared" si="52"/>
        <v>0</v>
      </c>
      <c r="G548" s="697"/>
      <c r="H548" s="698"/>
      <c r="I548" s="699"/>
      <c r="J548" s="404"/>
    </row>
    <row r="549" spans="1:14" s="238" customFormat="1" ht="22.5" hidden="1" customHeight="1" outlineLevel="2">
      <c r="A549" s="237"/>
      <c r="B549" s="703" t="s">
        <v>188</v>
      </c>
      <c r="C549" s="704"/>
      <c r="D549" s="442">
        <f>SUM(D542:D548)</f>
        <v>0</v>
      </c>
      <c r="E549" s="442">
        <f>SUM(E542:E548)</f>
        <v>0</v>
      </c>
      <c r="F549" s="443">
        <f>SUM(F542:F548)</f>
        <v>0</v>
      </c>
      <c r="G549" s="688"/>
      <c r="H549" s="689"/>
      <c r="I549" s="690"/>
      <c r="J549" s="411"/>
      <c r="K549" s="412"/>
      <c r="L549" s="412"/>
      <c r="M549" s="412"/>
      <c r="N549" s="412"/>
    </row>
    <row r="550" spans="1:14" ht="22.5" hidden="1" customHeight="1" outlineLevel="2">
      <c r="A550" s="215"/>
      <c r="B550" s="705"/>
      <c r="C550" s="706"/>
      <c r="D550" s="377"/>
      <c r="E550" s="377"/>
      <c r="F550" s="449">
        <f t="shared" ref="F550:F556" si="53">(E550)-(D550)</f>
        <v>0</v>
      </c>
      <c r="G550" s="691"/>
      <c r="H550" s="692"/>
      <c r="I550" s="693"/>
      <c r="J550" s="404"/>
    </row>
    <row r="551" spans="1:14" ht="22.5" hidden="1" customHeight="1" outlineLevel="2">
      <c r="A551" s="215"/>
      <c r="B551" s="707"/>
      <c r="C551" s="708"/>
      <c r="D551" s="381"/>
      <c r="E551" s="375"/>
      <c r="F551" s="449">
        <f t="shared" si="53"/>
        <v>0</v>
      </c>
      <c r="G551" s="694"/>
      <c r="H551" s="695"/>
      <c r="I551" s="696"/>
      <c r="J551" s="404"/>
    </row>
    <row r="552" spans="1:14" ht="22.5" hidden="1" customHeight="1" outlineLevel="2">
      <c r="A552" s="215"/>
      <c r="B552" s="707"/>
      <c r="C552" s="708"/>
      <c r="D552" s="378"/>
      <c r="E552" s="375"/>
      <c r="F552" s="449">
        <f t="shared" si="53"/>
        <v>0</v>
      </c>
      <c r="G552" s="694"/>
      <c r="H552" s="695"/>
      <c r="I552" s="696"/>
      <c r="J552" s="404"/>
    </row>
    <row r="553" spans="1:14" ht="22.5" hidden="1" customHeight="1" outlineLevel="2">
      <c r="A553" s="215"/>
      <c r="B553" s="707"/>
      <c r="C553" s="708"/>
      <c r="D553" s="378"/>
      <c r="E553" s="375"/>
      <c r="F553" s="449">
        <f t="shared" si="53"/>
        <v>0</v>
      </c>
      <c r="G553" s="694"/>
      <c r="H553" s="695"/>
      <c r="I553" s="696"/>
      <c r="J553" s="404"/>
    </row>
    <row r="554" spans="1:14" ht="22.5" hidden="1" customHeight="1" outlineLevel="2">
      <c r="A554" s="215"/>
      <c r="B554" s="707"/>
      <c r="C554" s="708"/>
      <c r="D554" s="378"/>
      <c r="E554" s="375"/>
      <c r="F554" s="449">
        <f t="shared" si="53"/>
        <v>0</v>
      </c>
      <c r="G554" s="694"/>
      <c r="H554" s="695"/>
      <c r="I554" s="696"/>
      <c r="J554" s="404"/>
    </row>
    <row r="555" spans="1:14" ht="22.5" hidden="1" customHeight="1" outlineLevel="2">
      <c r="A555" s="215"/>
      <c r="B555" s="707"/>
      <c r="C555" s="708"/>
      <c r="D555" s="378"/>
      <c r="E555" s="375"/>
      <c r="F555" s="449">
        <f t="shared" si="53"/>
        <v>0</v>
      </c>
      <c r="G555" s="694"/>
      <c r="H555" s="695"/>
      <c r="I555" s="696"/>
      <c r="J555" s="404"/>
    </row>
    <row r="556" spans="1:14" ht="22.5" hidden="1" customHeight="1" outlineLevel="2">
      <c r="A556" s="215"/>
      <c r="B556" s="709"/>
      <c r="C556" s="710"/>
      <c r="D556" s="376"/>
      <c r="E556" s="376"/>
      <c r="F556" s="448">
        <f t="shared" si="53"/>
        <v>0</v>
      </c>
      <c r="G556" s="697"/>
      <c r="H556" s="698"/>
      <c r="I556" s="699"/>
      <c r="J556" s="404"/>
    </row>
    <row r="557" spans="1:14" s="238" customFormat="1" ht="22.5" hidden="1" customHeight="1" outlineLevel="2">
      <c r="A557" s="237"/>
      <c r="B557" s="703" t="s">
        <v>188</v>
      </c>
      <c r="C557" s="704"/>
      <c r="D557" s="442">
        <f>SUM(D550:D556)</f>
        <v>0</v>
      </c>
      <c r="E557" s="442">
        <f>SUM(E550:E556)</f>
        <v>0</v>
      </c>
      <c r="F557" s="443">
        <f>SUM(F550:F556)</f>
        <v>0</v>
      </c>
      <c r="G557" s="688"/>
      <c r="H557" s="689"/>
      <c r="I557" s="690"/>
      <c r="J557" s="411"/>
      <c r="K557" s="412"/>
      <c r="L557" s="412"/>
      <c r="M557" s="412"/>
      <c r="N557" s="412"/>
    </row>
    <row r="558" spans="1:14" ht="22.5" hidden="1" customHeight="1" outlineLevel="2">
      <c r="A558" s="215"/>
      <c r="B558" s="705"/>
      <c r="C558" s="706"/>
      <c r="D558" s="377"/>
      <c r="E558" s="377"/>
      <c r="F558" s="449">
        <f t="shared" ref="F558:F564" si="54">(E558)-(D558)</f>
        <v>0</v>
      </c>
      <c r="G558" s="691"/>
      <c r="H558" s="692"/>
      <c r="I558" s="693"/>
      <c r="J558" s="404"/>
    </row>
    <row r="559" spans="1:14" ht="22.5" hidden="1" customHeight="1" outlineLevel="2">
      <c r="A559" s="215"/>
      <c r="B559" s="707"/>
      <c r="C559" s="708"/>
      <c r="D559" s="381"/>
      <c r="E559" s="375"/>
      <c r="F559" s="449">
        <f t="shared" si="54"/>
        <v>0</v>
      </c>
      <c r="G559" s="694"/>
      <c r="H559" s="695"/>
      <c r="I559" s="696"/>
      <c r="J559" s="404"/>
    </row>
    <row r="560" spans="1:14" ht="22.5" hidden="1" customHeight="1" outlineLevel="2">
      <c r="A560" s="215"/>
      <c r="B560" s="707"/>
      <c r="C560" s="708"/>
      <c r="D560" s="378"/>
      <c r="E560" s="375"/>
      <c r="F560" s="449">
        <f t="shared" si="54"/>
        <v>0</v>
      </c>
      <c r="G560" s="694"/>
      <c r="H560" s="695"/>
      <c r="I560" s="696"/>
      <c r="J560" s="404"/>
    </row>
    <row r="561" spans="1:14" ht="22.5" hidden="1" customHeight="1" outlineLevel="2">
      <c r="A561" s="215"/>
      <c r="B561" s="707"/>
      <c r="C561" s="708"/>
      <c r="D561" s="378"/>
      <c r="E561" s="375"/>
      <c r="F561" s="449">
        <f t="shared" si="54"/>
        <v>0</v>
      </c>
      <c r="G561" s="694"/>
      <c r="H561" s="695"/>
      <c r="I561" s="696"/>
      <c r="J561" s="404"/>
    </row>
    <row r="562" spans="1:14" ht="22.5" hidden="1" customHeight="1" outlineLevel="2">
      <c r="A562" s="215"/>
      <c r="B562" s="707"/>
      <c r="C562" s="708"/>
      <c r="D562" s="378"/>
      <c r="E562" s="375"/>
      <c r="F562" s="449">
        <f t="shared" si="54"/>
        <v>0</v>
      </c>
      <c r="G562" s="694"/>
      <c r="H562" s="695"/>
      <c r="I562" s="696"/>
      <c r="J562" s="404"/>
    </row>
    <row r="563" spans="1:14" ht="22.5" hidden="1" customHeight="1" outlineLevel="2">
      <c r="A563" s="215"/>
      <c r="B563" s="707"/>
      <c r="C563" s="708"/>
      <c r="D563" s="378"/>
      <c r="E563" s="375"/>
      <c r="F563" s="449">
        <f t="shared" si="54"/>
        <v>0</v>
      </c>
      <c r="G563" s="694"/>
      <c r="H563" s="695"/>
      <c r="I563" s="696"/>
      <c r="J563" s="404"/>
    </row>
    <row r="564" spans="1:14" ht="22.5" hidden="1" customHeight="1" outlineLevel="2">
      <c r="A564" s="215"/>
      <c r="B564" s="709"/>
      <c r="C564" s="710"/>
      <c r="D564" s="376"/>
      <c r="E564" s="376"/>
      <c r="F564" s="448">
        <f t="shared" si="54"/>
        <v>0</v>
      </c>
      <c r="G564" s="697"/>
      <c r="H564" s="698"/>
      <c r="I564" s="699"/>
      <c r="J564" s="404"/>
    </row>
    <row r="565" spans="1:14" s="238" customFormat="1" ht="22.5" hidden="1" customHeight="1" outlineLevel="2" thickBot="1">
      <c r="A565" s="237"/>
      <c r="B565" s="711" t="s">
        <v>188</v>
      </c>
      <c r="C565" s="712"/>
      <c r="D565" s="379">
        <f>SUM(D558:D564)</f>
        <v>0</v>
      </c>
      <c r="E565" s="379">
        <f>SUM(E558:E564)</f>
        <v>0</v>
      </c>
      <c r="F565" s="444">
        <f>SUM(F558:F564)</f>
        <v>0</v>
      </c>
      <c r="G565" s="700"/>
      <c r="H565" s="701"/>
      <c r="I565" s="702"/>
      <c r="J565" s="411"/>
      <c r="K565" s="412"/>
      <c r="L565" s="412"/>
      <c r="M565" s="412"/>
      <c r="N565" s="412"/>
    </row>
    <row r="566" spans="1:14" ht="43.5" hidden="1" customHeight="1" outlineLevel="2" thickBot="1">
      <c r="A566" s="215"/>
      <c r="B566" s="751" t="s">
        <v>189</v>
      </c>
      <c r="C566" s="752"/>
      <c r="D566" s="380">
        <f>SUM(D533+D541+D549+D557+D565)</f>
        <v>0</v>
      </c>
      <c r="E566" s="380">
        <f>SUM(E533+E541+E549+E557+E565)</f>
        <v>0</v>
      </c>
      <c r="F566" s="445">
        <f>SUM(F533+F541+F549+F557+F565)</f>
        <v>0</v>
      </c>
      <c r="G566" s="685"/>
      <c r="H566" s="686"/>
      <c r="I566" s="687"/>
      <c r="J566" s="404"/>
    </row>
    <row r="567" spans="1:14" ht="13.5" hidden="1" customHeight="1" outlineLevel="1" collapsed="1">
      <c r="A567" s="215"/>
      <c r="B567" s="215"/>
      <c r="C567" s="215"/>
      <c r="D567" s="215"/>
      <c r="E567" s="215"/>
      <c r="F567" s="215"/>
      <c r="G567" s="215"/>
      <c r="H567" s="215"/>
      <c r="I567" s="215"/>
      <c r="J567" s="404"/>
    </row>
    <row r="568" spans="1:14" ht="30.6" hidden="1" customHeight="1" outlineLevel="2" thickBot="1">
      <c r="A568" s="215"/>
      <c r="B568" s="228" t="s">
        <v>200</v>
      </c>
      <c r="C568" s="229" t="str">
        <f>IF('1. Application for admissibilit'!F554=0,"",'1. Application for admissibilit'!F554)</f>
        <v/>
      </c>
      <c r="D568" s="229"/>
      <c r="E568" s="228"/>
      <c r="F568" s="228"/>
      <c r="G568" s="228"/>
      <c r="H568" s="228"/>
      <c r="I568" s="230" t="str">
        <f>G30</f>
        <v>PE2XX-XXXX</v>
      </c>
      <c r="J568" s="404"/>
    </row>
    <row r="569" spans="1:14" ht="25.05" hidden="1" customHeight="1" outlineLevel="2">
      <c r="A569" s="215"/>
      <c r="B569" s="721">
        <v>1</v>
      </c>
      <c r="C569" s="722"/>
      <c r="D569" s="742" t="s">
        <v>181</v>
      </c>
      <c r="E569" s="743"/>
      <c r="F569" s="744"/>
      <c r="G569" s="725">
        <v>5</v>
      </c>
      <c r="H569" s="726"/>
      <c r="I569" s="726"/>
      <c r="J569" s="404"/>
    </row>
    <row r="570" spans="1:14" ht="18" hidden="1" customHeight="1" outlineLevel="2" thickBot="1">
      <c r="A570" s="215"/>
      <c r="B570" s="723"/>
      <c r="C570" s="724"/>
      <c r="D570" s="239">
        <v>2</v>
      </c>
      <c r="E570" s="239">
        <v>3</v>
      </c>
      <c r="F570" s="239">
        <v>4</v>
      </c>
      <c r="G570" s="727"/>
      <c r="H570" s="728"/>
      <c r="I570" s="728"/>
      <c r="J570" s="404"/>
    </row>
    <row r="571" spans="1:14" ht="27" hidden="1" customHeight="1" outlineLevel="2" thickBot="1">
      <c r="A571" s="215"/>
      <c r="B571" s="735" t="s">
        <v>182</v>
      </c>
      <c r="C571" s="735"/>
      <c r="D571" s="745" t="s">
        <v>183</v>
      </c>
      <c r="E571" s="747" t="s">
        <v>184</v>
      </c>
      <c r="F571" s="749" t="s">
        <v>185</v>
      </c>
      <c r="G571" s="729" t="s">
        <v>186</v>
      </c>
      <c r="H571" s="730"/>
      <c r="I571" s="731"/>
      <c r="J571" s="404"/>
    </row>
    <row r="572" spans="1:14" ht="19.05" hidden="1" customHeight="1" outlineLevel="2" thickBot="1">
      <c r="A572" s="215"/>
      <c r="B572" s="736" t="s">
        <v>187</v>
      </c>
      <c r="C572" s="736"/>
      <c r="D572" s="746"/>
      <c r="E572" s="748"/>
      <c r="F572" s="750"/>
      <c r="G572" s="732"/>
      <c r="H572" s="733"/>
      <c r="I572" s="734"/>
      <c r="J572" s="404"/>
    </row>
    <row r="573" spans="1:14" ht="22.5" hidden="1" customHeight="1" outlineLevel="2">
      <c r="A573" s="215"/>
      <c r="B573" s="737"/>
      <c r="C573" s="738"/>
      <c r="D573" s="373"/>
      <c r="E573" s="373"/>
      <c r="F573" s="446">
        <f t="shared" ref="F573:F579" si="55">(E573)-(D573)</f>
        <v>0</v>
      </c>
      <c r="G573" s="739"/>
      <c r="H573" s="740"/>
      <c r="I573" s="741"/>
      <c r="J573" s="404"/>
    </row>
    <row r="574" spans="1:14" ht="22.5" hidden="1" customHeight="1" outlineLevel="2">
      <c r="A574" s="215"/>
      <c r="B574" s="717"/>
      <c r="C574" s="718"/>
      <c r="D574" s="381"/>
      <c r="E574" s="375"/>
      <c r="F574" s="449">
        <f t="shared" si="55"/>
        <v>0</v>
      </c>
      <c r="G574" s="694"/>
      <c r="H574" s="695"/>
      <c r="I574" s="696"/>
      <c r="J574" s="404"/>
    </row>
    <row r="575" spans="1:14" ht="22.5" hidden="1" customHeight="1" outlineLevel="2">
      <c r="A575" s="215"/>
      <c r="B575" s="717"/>
      <c r="C575" s="718"/>
      <c r="D575" s="378"/>
      <c r="E575" s="375"/>
      <c r="F575" s="449">
        <f t="shared" si="55"/>
        <v>0</v>
      </c>
      <c r="G575" s="694"/>
      <c r="H575" s="695"/>
      <c r="I575" s="696"/>
      <c r="J575" s="404"/>
    </row>
    <row r="576" spans="1:14" ht="22.5" hidden="1" customHeight="1" outlineLevel="2">
      <c r="A576" s="215"/>
      <c r="B576" s="717"/>
      <c r="C576" s="718"/>
      <c r="D576" s="378"/>
      <c r="E576" s="375"/>
      <c r="F576" s="449">
        <f t="shared" si="55"/>
        <v>0</v>
      </c>
      <c r="G576" s="694"/>
      <c r="H576" s="695"/>
      <c r="I576" s="696"/>
      <c r="J576" s="404"/>
    </row>
    <row r="577" spans="1:14" ht="22.5" hidden="1" customHeight="1" outlineLevel="2">
      <c r="A577" s="215"/>
      <c r="B577" s="717"/>
      <c r="C577" s="718"/>
      <c r="D577" s="378"/>
      <c r="E577" s="375"/>
      <c r="F577" s="449">
        <f t="shared" si="55"/>
        <v>0</v>
      </c>
      <c r="G577" s="694"/>
      <c r="H577" s="695"/>
      <c r="I577" s="696"/>
      <c r="J577" s="404"/>
    </row>
    <row r="578" spans="1:14" ht="22.5" hidden="1" customHeight="1" outlineLevel="2">
      <c r="A578" s="215"/>
      <c r="B578" s="717"/>
      <c r="C578" s="718"/>
      <c r="D578" s="378"/>
      <c r="E578" s="375"/>
      <c r="F578" s="449">
        <f t="shared" si="55"/>
        <v>0</v>
      </c>
      <c r="G578" s="694"/>
      <c r="H578" s="695"/>
      <c r="I578" s="696"/>
      <c r="J578" s="404"/>
    </row>
    <row r="579" spans="1:14" ht="22.5" hidden="1" customHeight="1" outlineLevel="2">
      <c r="A579" s="215"/>
      <c r="B579" s="719"/>
      <c r="C579" s="720"/>
      <c r="D579" s="376"/>
      <c r="E579" s="376"/>
      <c r="F579" s="448">
        <f t="shared" si="55"/>
        <v>0</v>
      </c>
      <c r="G579" s="697"/>
      <c r="H579" s="698"/>
      <c r="I579" s="699"/>
      <c r="J579" s="404"/>
    </row>
    <row r="580" spans="1:14" s="236" customFormat="1" ht="30" hidden="1" customHeight="1" outlineLevel="2">
      <c r="A580" s="235"/>
      <c r="B580" s="703" t="s">
        <v>188</v>
      </c>
      <c r="C580" s="704"/>
      <c r="D580" s="442">
        <f>SUM(D573:D579)</f>
        <v>0</v>
      </c>
      <c r="E580" s="442">
        <f>SUM(E573:E579)</f>
        <v>0</v>
      </c>
      <c r="F580" s="443">
        <f>SUM(F573:F579)</f>
        <v>0</v>
      </c>
      <c r="G580" s="688"/>
      <c r="H580" s="689"/>
      <c r="I580" s="690"/>
      <c r="J580" s="409"/>
      <c r="K580" s="410"/>
      <c r="L580" s="410"/>
      <c r="M580" s="410"/>
      <c r="N580" s="410"/>
    </row>
    <row r="581" spans="1:14" ht="22.5" hidden="1" customHeight="1" outlineLevel="2">
      <c r="A581" s="215"/>
      <c r="B581" s="705"/>
      <c r="C581" s="706"/>
      <c r="D581" s="377"/>
      <c r="E581" s="377"/>
      <c r="F581" s="449">
        <f t="shared" ref="F581:F587" si="56">(E581)-(D581)</f>
        <v>0</v>
      </c>
      <c r="G581" s="691"/>
      <c r="H581" s="692"/>
      <c r="I581" s="693"/>
      <c r="J581" s="404"/>
    </row>
    <row r="582" spans="1:14" ht="22.5" hidden="1" customHeight="1" outlineLevel="2">
      <c r="A582" s="215"/>
      <c r="B582" s="707"/>
      <c r="C582" s="708"/>
      <c r="D582" s="374"/>
      <c r="E582" s="378"/>
      <c r="F582" s="447">
        <f t="shared" si="56"/>
        <v>0</v>
      </c>
      <c r="G582" s="694"/>
      <c r="H582" s="695"/>
      <c r="I582" s="696"/>
      <c r="J582" s="404"/>
    </row>
    <row r="583" spans="1:14" ht="22.5" hidden="1" customHeight="1" outlineLevel="2">
      <c r="A583" s="215"/>
      <c r="B583" s="707"/>
      <c r="C583" s="708"/>
      <c r="D583" s="375"/>
      <c r="E583" s="378"/>
      <c r="F583" s="447">
        <f t="shared" si="56"/>
        <v>0</v>
      </c>
      <c r="G583" s="694"/>
      <c r="H583" s="695"/>
      <c r="I583" s="696"/>
      <c r="J583" s="404"/>
    </row>
    <row r="584" spans="1:14" ht="22.5" hidden="1" customHeight="1" outlineLevel="2">
      <c r="A584" s="215"/>
      <c r="B584" s="707"/>
      <c r="C584" s="708"/>
      <c r="D584" s="375"/>
      <c r="E584" s="378"/>
      <c r="F584" s="447">
        <f t="shared" si="56"/>
        <v>0</v>
      </c>
      <c r="G584" s="694"/>
      <c r="H584" s="695"/>
      <c r="I584" s="696"/>
      <c r="J584" s="404"/>
    </row>
    <row r="585" spans="1:14" ht="22.5" hidden="1" customHeight="1" outlineLevel="2">
      <c r="A585" s="215"/>
      <c r="B585" s="707"/>
      <c r="C585" s="708"/>
      <c r="D585" s="375"/>
      <c r="E585" s="378"/>
      <c r="F585" s="447">
        <f t="shared" si="56"/>
        <v>0</v>
      </c>
      <c r="G585" s="694"/>
      <c r="H585" s="695"/>
      <c r="I585" s="696"/>
      <c r="J585" s="404"/>
    </row>
    <row r="586" spans="1:14" ht="22.5" hidden="1" customHeight="1" outlineLevel="2">
      <c r="A586" s="215"/>
      <c r="B586" s="707"/>
      <c r="C586" s="708"/>
      <c r="D586" s="375"/>
      <c r="E586" s="378"/>
      <c r="F586" s="447">
        <f t="shared" si="56"/>
        <v>0</v>
      </c>
      <c r="G586" s="694"/>
      <c r="H586" s="695"/>
      <c r="I586" s="696"/>
      <c r="J586" s="404"/>
    </row>
    <row r="587" spans="1:14" ht="22.5" hidden="1" customHeight="1" outlineLevel="2">
      <c r="A587" s="215"/>
      <c r="B587" s="709"/>
      <c r="C587" s="710"/>
      <c r="D587" s="376"/>
      <c r="E587" s="376"/>
      <c r="F587" s="448">
        <f t="shared" si="56"/>
        <v>0</v>
      </c>
      <c r="G587" s="697"/>
      <c r="H587" s="698"/>
      <c r="I587" s="699"/>
      <c r="J587" s="404"/>
    </row>
    <row r="588" spans="1:14" s="238" customFormat="1" ht="22.5" hidden="1" customHeight="1" outlineLevel="2">
      <c r="A588" s="237"/>
      <c r="B588" s="703" t="s">
        <v>188</v>
      </c>
      <c r="C588" s="704"/>
      <c r="D588" s="442">
        <f>SUM(D581:D587)</f>
        <v>0</v>
      </c>
      <c r="E588" s="442">
        <f>SUM(E581:E587)</f>
        <v>0</v>
      </c>
      <c r="F588" s="443">
        <f>SUM(F581:F587)</f>
        <v>0</v>
      </c>
      <c r="G588" s="688"/>
      <c r="H588" s="689"/>
      <c r="I588" s="690"/>
      <c r="J588" s="411"/>
      <c r="K588" s="412"/>
      <c r="L588" s="412"/>
      <c r="M588" s="412"/>
      <c r="N588" s="412"/>
    </row>
    <row r="589" spans="1:14" ht="22.5" hidden="1" customHeight="1" outlineLevel="2">
      <c r="A589" s="215"/>
      <c r="B589" s="713"/>
      <c r="C589" s="714"/>
      <c r="D589" s="377"/>
      <c r="E589" s="377"/>
      <c r="F589" s="449">
        <f t="shared" ref="F589:F595" si="57">(E589)-(D589)</f>
        <v>0</v>
      </c>
      <c r="G589" s="691"/>
      <c r="H589" s="692"/>
      <c r="I589" s="693"/>
      <c r="J589" s="404"/>
    </row>
    <row r="590" spans="1:14" ht="22.5" hidden="1" customHeight="1" outlineLevel="2">
      <c r="A590" s="215"/>
      <c r="B590" s="715"/>
      <c r="C590" s="716"/>
      <c r="D590" s="374"/>
      <c r="E590" s="378"/>
      <c r="F590" s="447">
        <f t="shared" si="57"/>
        <v>0</v>
      </c>
      <c r="G590" s="694"/>
      <c r="H590" s="695"/>
      <c r="I590" s="696"/>
      <c r="J590" s="404"/>
    </row>
    <row r="591" spans="1:14" ht="22.5" hidden="1" customHeight="1" outlineLevel="2">
      <c r="A591" s="215"/>
      <c r="B591" s="707"/>
      <c r="C591" s="708"/>
      <c r="D591" s="375"/>
      <c r="E591" s="378"/>
      <c r="F591" s="447">
        <f t="shared" si="57"/>
        <v>0</v>
      </c>
      <c r="G591" s="694"/>
      <c r="H591" s="695"/>
      <c r="I591" s="696"/>
      <c r="J591" s="404"/>
    </row>
    <row r="592" spans="1:14" ht="22.5" hidden="1" customHeight="1" outlineLevel="2">
      <c r="A592" s="215"/>
      <c r="B592" s="707"/>
      <c r="C592" s="708"/>
      <c r="D592" s="375"/>
      <c r="E592" s="378"/>
      <c r="F592" s="447">
        <f t="shared" si="57"/>
        <v>0</v>
      </c>
      <c r="G592" s="694"/>
      <c r="H592" s="695"/>
      <c r="I592" s="696"/>
      <c r="J592" s="404"/>
    </row>
    <row r="593" spans="1:14" ht="22.5" hidden="1" customHeight="1" outlineLevel="2">
      <c r="A593" s="215"/>
      <c r="B593" s="707"/>
      <c r="C593" s="708"/>
      <c r="D593" s="375"/>
      <c r="E593" s="378"/>
      <c r="F593" s="447">
        <f t="shared" si="57"/>
        <v>0</v>
      </c>
      <c r="G593" s="694"/>
      <c r="H593" s="695"/>
      <c r="I593" s="696"/>
      <c r="J593" s="404"/>
    </row>
    <row r="594" spans="1:14" ht="22.5" hidden="1" customHeight="1" outlineLevel="2">
      <c r="A594" s="215"/>
      <c r="B594" s="707"/>
      <c r="C594" s="708"/>
      <c r="D594" s="375"/>
      <c r="E594" s="375"/>
      <c r="F594" s="449">
        <f t="shared" si="57"/>
        <v>0</v>
      </c>
      <c r="G594" s="694"/>
      <c r="H594" s="695"/>
      <c r="I594" s="696"/>
      <c r="J594" s="404"/>
    </row>
    <row r="595" spans="1:14" ht="22.5" hidden="1" customHeight="1" outlineLevel="2">
      <c r="A595" s="215"/>
      <c r="B595" s="709"/>
      <c r="C595" s="710"/>
      <c r="D595" s="376"/>
      <c r="E595" s="376"/>
      <c r="F595" s="448">
        <f t="shared" si="57"/>
        <v>0</v>
      </c>
      <c r="G595" s="697"/>
      <c r="H595" s="698"/>
      <c r="I595" s="699"/>
      <c r="J595" s="404"/>
    </row>
    <row r="596" spans="1:14" s="238" customFormat="1" ht="22.5" hidden="1" customHeight="1" outlineLevel="2">
      <c r="A596" s="237"/>
      <c r="B596" s="703" t="s">
        <v>188</v>
      </c>
      <c r="C596" s="704"/>
      <c r="D596" s="442">
        <f>SUM(D589:D595)</f>
        <v>0</v>
      </c>
      <c r="E596" s="442">
        <f>SUM(E589:E595)</f>
        <v>0</v>
      </c>
      <c r="F596" s="443">
        <f>SUM(F589:F595)</f>
        <v>0</v>
      </c>
      <c r="G596" s="688"/>
      <c r="H596" s="689"/>
      <c r="I596" s="690"/>
      <c r="J596" s="411"/>
      <c r="K596" s="412"/>
      <c r="L596" s="412"/>
      <c r="M596" s="412"/>
      <c r="N596" s="412"/>
    </row>
    <row r="597" spans="1:14" ht="22.5" hidden="1" customHeight="1" outlineLevel="2">
      <c r="A597" s="215"/>
      <c r="B597" s="705"/>
      <c r="C597" s="706"/>
      <c r="D597" s="377"/>
      <c r="E597" s="377"/>
      <c r="F597" s="449">
        <f t="shared" ref="F597:F603" si="58">(E597)-(D597)</f>
        <v>0</v>
      </c>
      <c r="G597" s="691"/>
      <c r="H597" s="692"/>
      <c r="I597" s="693"/>
      <c r="J597" s="404"/>
    </row>
    <row r="598" spans="1:14" ht="22.5" hidden="1" customHeight="1" outlineLevel="2">
      <c r="A598" s="215"/>
      <c r="B598" s="707"/>
      <c r="C598" s="708"/>
      <c r="D598" s="374"/>
      <c r="E598" s="378"/>
      <c r="F598" s="447">
        <f t="shared" si="58"/>
        <v>0</v>
      </c>
      <c r="G598" s="694"/>
      <c r="H598" s="695"/>
      <c r="I598" s="696"/>
      <c r="J598" s="404"/>
    </row>
    <row r="599" spans="1:14" ht="22.5" hidden="1" customHeight="1" outlineLevel="2">
      <c r="A599" s="215"/>
      <c r="B599" s="707"/>
      <c r="C599" s="708"/>
      <c r="D599" s="375"/>
      <c r="E599" s="378"/>
      <c r="F599" s="447">
        <f t="shared" si="58"/>
        <v>0</v>
      </c>
      <c r="G599" s="694"/>
      <c r="H599" s="695"/>
      <c r="I599" s="696"/>
      <c r="J599" s="404"/>
    </row>
    <row r="600" spans="1:14" ht="22.5" hidden="1" customHeight="1" outlineLevel="2">
      <c r="A600" s="215"/>
      <c r="B600" s="707"/>
      <c r="C600" s="708"/>
      <c r="D600" s="375"/>
      <c r="E600" s="378"/>
      <c r="F600" s="447">
        <f t="shared" si="58"/>
        <v>0</v>
      </c>
      <c r="G600" s="694"/>
      <c r="H600" s="695"/>
      <c r="I600" s="696"/>
      <c r="J600" s="404"/>
    </row>
    <row r="601" spans="1:14" ht="22.5" hidden="1" customHeight="1" outlineLevel="2">
      <c r="A601" s="215"/>
      <c r="B601" s="707"/>
      <c r="C601" s="708"/>
      <c r="D601" s="375"/>
      <c r="E601" s="378"/>
      <c r="F601" s="447">
        <f t="shared" si="58"/>
        <v>0</v>
      </c>
      <c r="G601" s="694"/>
      <c r="H601" s="695"/>
      <c r="I601" s="696"/>
      <c r="J601" s="404"/>
    </row>
    <row r="602" spans="1:14" ht="22.5" hidden="1" customHeight="1" outlineLevel="2">
      <c r="A602" s="215"/>
      <c r="B602" s="707"/>
      <c r="C602" s="708"/>
      <c r="D602" s="375"/>
      <c r="E602" s="378"/>
      <c r="F602" s="447">
        <f t="shared" si="58"/>
        <v>0</v>
      </c>
      <c r="G602" s="694"/>
      <c r="H602" s="695"/>
      <c r="I602" s="696"/>
      <c r="J602" s="404"/>
    </row>
    <row r="603" spans="1:14" ht="22.5" hidden="1" customHeight="1" outlineLevel="2">
      <c r="A603" s="215"/>
      <c r="B603" s="709"/>
      <c r="C603" s="710"/>
      <c r="D603" s="376"/>
      <c r="E603" s="376"/>
      <c r="F603" s="448">
        <f t="shared" si="58"/>
        <v>0</v>
      </c>
      <c r="G603" s="697"/>
      <c r="H603" s="698"/>
      <c r="I603" s="699"/>
      <c r="J603" s="404"/>
    </row>
    <row r="604" spans="1:14" s="238" customFormat="1" ht="22.5" hidden="1" customHeight="1" outlineLevel="2">
      <c r="A604" s="237"/>
      <c r="B604" s="703" t="s">
        <v>188</v>
      </c>
      <c r="C604" s="704"/>
      <c r="D604" s="442">
        <f>SUM(D597:D603)</f>
        <v>0</v>
      </c>
      <c r="E604" s="442">
        <f>SUM(E597:E603)</f>
        <v>0</v>
      </c>
      <c r="F604" s="443">
        <f>SUM(F597:F603)</f>
        <v>0</v>
      </c>
      <c r="G604" s="688"/>
      <c r="H604" s="689"/>
      <c r="I604" s="690"/>
      <c r="J604" s="411"/>
      <c r="K604" s="412"/>
      <c r="L604" s="412"/>
      <c r="M604" s="412"/>
      <c r="N604" s="412"/>
    </row>
    <row r="605" spans="1:14" ht="22.5" hidden="1" customHeight="1" outlineLevel="2">
      <c r="A605" s="215"/>
      <c r="B605" s="705"/>
      <c r="C605" s="706"/>
      <c r="D605" s="377"/>
      <c r="E605" s="377"/>
      <c r="F605" s="449">
        <f t="shared" ref="F605:F611" si="59">(E605)-(D605)</f>
        <v>0</v>
      </c>
      <c r="G605" s="691"/>
      <c r="H605" s="692"/>
      <c r="I605" s="693"/>
      <c r="J605" s="404"/>
    </row>
    <row r="606" spans="1:14" ht="22.5" hidden="1" customHeight="1" outlineLevel="2">
      <c r="A606" s="215"/>
      <c r="B606" s="707"/>
      <c r="C606" s="708"/>
      <c r="D606" s="381"/>
      <c r="E606" s="375"/>
      <c r="F606" s="449">
        <f t="shared" si="59"/>
        <v>0</v>
      </c>
      <c r="G606" s="694"/>
      <c r="H606" s="695"/>
      <c r="I606" s="696"/>
      <c r="J606" s="404"/>
    </row>
    <row r="607" spans="1:14" ht="22.5" hidden="1" customHeight="1" outlineLevel="2">
      <c r="A607" s="215"/>
      <c r="B607" s="707"/>
      <c r="C607" s="708"/>
      <c r="D607" s="378"/>
      <c r="E607" s="375"/>
      <c r="F607" s="449">
        <f t="shared" si="59"/>
        <v>0</v>
      </c>
      <c r="G607" s="694"/>
      <c r="H607" s="695"/>
      <c r="I607" s="696"/>
      <c r="J607" s="404"/>
    </row>
    <row r="608" spans="1:14" ht="22.5" hidden="1" customHeight="1" outlineLevel="2">
      <c r="A608" s="215"/>
      <c r="B608" s="707"/>
      <c r="C608" s="708"/>
      <c r="D608" s="378"/>
      <c r="E608" s="375"/>
      <c r="F608" s="449">
        <f t="shared" si="59"/>
        <v>0</v>
      </c>
      <c r="G608" s="694"/>
      <c r="H608" s="695"/>
      <c r="I608" s="696"/>
      <c r="J608" s="404"/>
    </row>
    <row r="609" spans="1:14" ht="22.5" hidden="1" customHeight="1" outlineLevel="2">
      <c r="A609" s="215"/>
      <c r="B609" s="707"/>
      <c r="C609" s="708"/>
      <c r="D609" s="378"/>
      <c r="E609" s="375"/>
      <c r="F609" s="449">
        <f t="shared" si="59"/>
        <v>0</v>
      </c>
      <c r="G609" s="694"/>
      <c r="H609" s="695"/>
      <c r="I609" s="696"/>
      <c r="J609" s="404"/>
    </row>
    <row r="610" spans="1:14" ht="22.5" hidden="1" customHeight="1" outlineLevel="2">
      <c r="A610" s="215"/>
      <c r="B610" s="707"/>
      <c r="C610" s="708"/>
      <c r="D610" s="378"/>
      <c r="E610" s="375"/>
      <c r="F610" s="449">
        <f t="shared" si="59"/>
        <v>0</v>
      </c>
      <c r="G610" s="694"/>
      <c r="H610" s="695"/>
      <c r="I610" s="696"/>
      <c r="J610" s="404"/>
    </row>
    <row r="611" spans="1:14" ht="22.5" hidden="1" customHeight="1" outlineLevel="2">
      <c r="A611" s="215"/>
      <c r="B611" s="709"/>
      <c r="C611" s="710"/>
      <c r="D611" s="376"/>
      <c r="E611" s="376"/>
      <c r="F611" s="448">
        <f t="shared" si="59"/>
        <v>0</v>
      </c>
      <c r="G611" s="697"/>
      <c r="H611" s="698"/>
      <c r="I611" s="699"/>
      <c r="J611" s="404"/>
    </row>
    <row r="612" spans="1:14" s="238" customFormat="1" ht="22.5" hidden="1" customHeight="1" outlineLevel="2" thickBot="1">
      <c r="A612" s="237"/>
      <c r="B612" s="711" t="s">
        <v>188</v>
      </c>
      <c r="C612" s="712"/>
      <c r="D612" s="379">
        <f>SUM(D605:D611)</f>
        <v>0</v>
      </c>
      <c r="E612" s="379">
        <f>SUM(E605:E611)</f>
        <v>0</v>
      </c>
      <c r="F612" s="444">
        <f>SUM(F605:F611)</f>
        <v>0</v>
      </c>
      <c r="G612" s="700"/>
      <c r="H612" s="701"/>
      <c r="I612" s="702"/>
      <c r="J612" s="411"/>
      <c r="K612" s="412"/>
      <c r="L612" s="412"/>
      <c r="M612" s="412"/>
      <c r="N612" s="412"/>
    </row>
    <row r="613" spans="1:14" ht="43.5" hidden="1" customHeight="1" outlineLevel="2" thickBot="1">
      <c r="A613" s="215"/>
      <c r="B613" s="751" t="s">
        <v>189</v>
      </c>
      <c r="C613" s="752"/>
      <c r="D613" s="380">
        <f>SUM(D580+D588+D596+D604+D612)</f>
        <v>0</v>
      </c>
      <c r="E613" s="380">
        <f>SUM(E580+E588+E596+E604+E612)</f>
        <v>0</v>
      </c>
      <c r="F613" s="445">
        <f>SUM(F580+F588+F596+F604+F612)</f>
        <v>0</v>
      </c>
      <c r="G613" s="685"/>
      <c r="H613" s="686"/>
      <c r="I613" s="687"/>
      <c r="J613" s="404"/>
    </row>
    <row r="614" spans="1:14" hidden="1" outlineLevel="1" collapsed="1">
      <c r="A614" s="215"/>
      <c r="B614" s="215"/>
      <c r="C614" s="215"/>
      <c r="D614" s="215"/>
      <c r="E614" s="215"/>
      <c r="F614" s="215"/>
      <c r="G614" s="215"/>
      <c r="H614" s="215"/>
      <c r="I614" s="215"/>
      <c r="J614" s="404"/>
    </row>
    <row r="615" spans="1:14" ht="30.6" hidden="1" customHeight="1" outlineLevel="2" thickBot="1">
      <c r="A615" s="215"/>
      <c r="B615" s="228" t="s">
        <v>201</v>
      </c>
      <c r="C615" s="229" t="str">
        <f>IF('1. Application for admissibilit'!F601=0,"",'1. Application for admissibilit'!F601)</f>
        <v/>
      </c>
      <c r="D615" s="229"/>
      <c r="E615" s="228"/>
      <c r="F615" s="228"/>
      <c r="G615" s="228"/>
      <c r="H615" s="228"/>
      <c r="I615" s="230" t="str">
        <f>G32</f>
        <v>PE2XX-XXXX</v>
      </c>
      <c r="J615" s="404"/>
    </row>
    <row r="616" spans="1:14" ht="25.05" hidden="1" customHeight="1" outlineLevel="2">
      <c r="A616" s="215"/>
      <c r="B616" s="721">
        <v>1</v>
      </c>
      <c r="C616" s="722"/>
      <c r="D616" s="742" t="s">
        <v>181</v>
      </c>
      <c r="E616" s="743"/>
      <c r="F616" s="744"/>
      <c r="G616" s="725">
        <v>5</v>
      </c>
      <c r="H616" s="726"/>
      <c r="I616" s="726"/>
      <c r="J616" s="404"/>
    </row>
    <row r="617" spans="1:14" ht="18" hidden="1" customHeight="1" outlineLevel="2" thickBot="1">
      <c r="A617" s="215"/>
      <c r="B617" s="723"/>
      <c r="C617" s="724"/>
      <c r="D617" s="239">
        <v>2</v>
      </c>
      <c r="E617" s="239">
        <v>3</v>
      </c>
      <c r="F617" s="239">
        <v>4</v>
      </c>
      <c r="G617" s="727"/>
      <c r="H617" s="728"/>
      <c r="I617" s="728"/>
      <c r="J617" s="404"/>
    </row>
    <row r="618" spans="1:14" ht="27" hidden="1" customHeight="1" outlineLevel="2" thickBot="1">
      <c r="A618" s="215"/>
      <c r="B618" s="735" t="s">
        <v>182</v>
      </c>
      <c r="C618" s="735"/>
      <c r="D618" s="745" t="s">
        <v>183</v>
      </c>
      <c r="E618" s="747" t="s">
        <v>184</v>
      </c>
      <c r="F618" s="749" t="s">
        <v>185</v>
      </c>
      <c r="G618" s="729" t="s">
        <v>186</v>
      </c>
      <c r="H618" s="730"/>
      <c r="I618" s="731"/>
      <c r="J618" s="404"/>
    </row>
    <row r="619" spans="1:14" ht="19.05" hidden="1" customHeight="1" outlineLevel="2" thickBot="1">
      <c r="A619" s="215"/>
      <c r="B619" s="736" t="s">
        <v>187</v>
      </c>
      <c r="C619" s="736"/>
      <c r="D619" s="746"/>
      <c r="E619" s="748"/>
      <c r="F619" s="750"/>
      <c r="G619" s="732"/>
      <c r="H619" s="733"/>
      <c r="I619" s="734"/>
      <c r="J619" s="404"/>
    </row>
    <row r="620" spans="1:14" ht="22.5" hidden="1" customHeight="1" outlineLevel="2">
      <c r="A620" s="215"/>
      <c r="B620" s="737"/>
      <c r="C620" s="738"/>
      <c r="D620" s="373"/>
      <c r="E620" s="373"/>
      <c r="F620" s="446">
        <f t="shared" ref="F620:F626" si="60">(E620)-(D620)</f>
        <v>0</v>
      </c>
      <c r="G620" s="739"/>
      <c r="H620" s="740"/>
      <c r="I620" s="741"/>
      <c r="J620" s="404"/>
    </row>
    <row r="621" spans="1:14" ht="22.5" hidden="1" customHeight="1" outlineLevel="2">
      <c r="A621" s="215"/>
      <c r="B621" s="717"/>
      <c r="C621" s="718"/>
      <c r="D621" s="374"/>
      <c r="E621" s="375"/>
      <c r="F621" s="447">
        <f t="shared" si="60"/>
        <v>0</v>
      </c>
      <c r="G621" s="694"/>
      <c r="H621" s="695"/>
      <c r="I621" s="696"/>
      <c r="J621" s="404"/>
    </row>
    <row r="622" spans="1:14" ht="22.5" hidden="1" customHeight="1" outlineLevel="2">
      <c r="A622" s="215"/>
      <c r="B622" s="717"/>
      <c r="C622" s="718"/>
      <c r="D622" s="378"/>
      <c r="E622" s="375"/>
      <c r="F622" s="449">
        <f t="shared" si="60"/>
        <v>0</v>
      </c>
      <c r="G622" s="694"/>
      <c r="H622" s="695"/>
      <c r="I622" s="696"/>
      <c r="J622" s="404"/>
    </row>
    <row r="623" spans="1:14" ht="22.5" hidden="1" customHeight="1" outlineLevel="2">
      <c r="A623" s="215"/>
      <c r="B623" s="717"/>
      <c r="C623" s="718"/>
      <c r="D623" s="378"/>
      <c r="E623" s="375"/>
      <c r="F623" s="449">
        <f t="shared" si="60"/>
        <v>0</v>
      </c>
      <c r="G623" s="694"/>
      <c r="H623" s="695"/>
      <c r="I623" s="696"/>
      <c r="J623" s="404"/>
    </row>
    <row r="624" spans="1:14" ht="22.5" hidden="1" customHeight="1" outlineLevel="2">
      <c r="A624" s="215"/>
      <c r="B624" s="717"/>
      <c r="C624" s="718"/>
      <c r="D624" s="378"/>
      <c r="E624" s="375"/>
      <c r="F624" s="449">
        <f t="shared" si="60"/>
        <v>0</v>
      </c>
      <c r="G624" s="694"/>
      <c r="H624" s="695"/>
      <c r="I624" s="696"/>
      <c r="J624" s="404"/>
    </row>
    <row r="625" spans="1:14" ht="22.5" hidden="1" customHeight="1" outlineLevel="2">
      <c r="A625" s="215"/>
      <c r="B625" s="717"/>
      <c r="C625" s="718"/>
      <c r="D625" s="378"/>
      <c r="E625" s="375"/>
      <c r="F625" s="449">
        <f t="shared" si="60"/>
        <v>0</v>
      </c>
      <c r="G625" s="694"/>
      <c r="H625" s="695"/>
      <c r="I625" s="696"/>
      <c r="J625" s="404"/>
    </row>
    <row r="626" spans="1:14" ht="22.5" hidden="1" customHeight="1" outlineLevel="2">
      <c r="A626" s="215"/>
      <c r="B626" s="719"/>
      <c r="C626" s="720"/>
      <c r="D626" s="376"/>
      <c r="E626" s="376"/>
      <c r="F626" s="448">
        <f t="shared" si="60"/>
        <v>0</v>
      </c>
      <c r="G626" s="697"/>
      <c r="H626" s="698"/>
      <c r="I626" s="699"/>
      <c r="J626" s="404"/>
    </row>
    <row r="627" spans="1:14" s="236" customFormat="1" ht="30" hidden="1" customHeight="1" outlineLevel="2">
      <c r="A627" s="235"/>
      <c r="B627" s="703" t="s">
        <v>188</v>
      </c>
      <c r="C627" s="704"/>
      <c r="D627" s="442">
        <f>SUM(D620:D626)</f>
        <v>0</v>
      </c>
      <c r="E627" s="442">
        <f>SUM(E620:E626)</f>
        <v>0</v>
      </c>
      <c r="F627" s="443">
        <f>SUM(F620:F626)</f>
        <v>0</v>
      </c>
      <c r="G627" s="688"/>
      <c r="H627" s="689"/>
      <c r="I627" s="690"/>
      <c r="J627" s="409"/>
      <c r="K627" s="410"/>
      <c r="L627" s="410"/>
      <c r="M627" s="410"/>
      <c r="N627" s="410"/>
    </row>
    <row r="628" spans="1:14" ht="22.5" hidden="1" customHeight="1" outlineLevel="2">
      <c r="A628" s="215"/>
      <c r="B628" s="705"/>
      <c r="C628" s="706"/>
      <c r="D628" s="377"/>
      <c r="E628" s="377"/>
      <c r="F628" s="449">
        <f t="shared" ref="F628:F634" si="61">(E628)-(D628)</f>
        <v>0</v>
      </c>
      <c r="G628" s="691"/>
      <c r="H628" s="692"/>
      <c r="I628" s="693"/>
      <c r="J628" s="404"/>
    </row>
    <row r="629" spans="1:14" ht="22.5" hidden="1" customHeight="1" outlineLevel="2">
      <c r="A629" s="215"/>
      <c r="B629" s="707"/>
      <c r="C629" s="708"/>
      <c r="D629" s="374"/>
      <c r="E629" s="375"/>
      <c r="F629" s="447">
        <f t="shared" si="61"/>
        <v>0</v>
      </c>
      <c r="G629" s="694"/>
      <c r="H629" s="695"/>
      <c r="I629" s="696"/>
      <c r="J629" s="404"/>
    </row>
    <row r="630" spans="1:14" ht="22.5" hidden="1" customHeight="1" outlineLevel="2">
      <c r="A630" s="215"/>
      <c r="B630" s="707"/>
      <c r="C630" s="708"/>
      <c r="D630" s="378"/>
      <c r="E630" s="375"/>
      <c r="F630" s="449">
        <f t="shared" si="61"/>
        <v>0</v>
      </c>
      <c r="G630" s="694"/>
      <c r="H630" s="695"/>
      <c r="I630" s="696"/>
      <c r="J630" s="404"/>
    </row>
    <row r="631" spans="1:14" ht="22.5" hidden="1" customHeight="1" outlineLevel="2">
      <c r="A631" s="215"/>
      <c r="B631" s="707"/>
      <c r="C631" s="708"/>
      <c r="D631" s="378"/>
      <c r="E631" s="375"/>
      <c r="F631" s="449">
        <f t="shared" si="61"/>
        <v>0</v>
      </c>
      <c r="G631" s="694"/>
      <c r="H631" s="695"/>
      <c r="I631" s="696"/>
      <c r="J631" s="404"/>
    </row>
    <row r="632" spans="1:14" ht="22.5" hidden="1" customHeight="1" outlineLevel="2">
      <c r="A632" s="215"/>
      <c r="B632" s="707"/>
      <c r="C632" s="708"/>
      <c r="D632" s="378"/>
      <c r="E632" s="375"/>
      <c r="F632" s="449">
        <f t="shared" si="61"/>
        <v>0</v>
      </c>
      <c r="G632" s="694"/>
      <c r="H632" s="695"/>
      <c r="I632" s="696"/>
      <c r="J632" s="404"/>
    </row>
    <row r="633" spans="1:14" ht="22.5" hidden="1" customHeight="1" outlineLevel="2">
      <c r="A633" s="215"/>
      <c r="B633" s="707"/>
      <c r="C633" s="708"/>
      <c r="D633" s="378"/>
      <c r="E633" s="375"/>
      <c r="F633" s="449">
        <f t="shared" si="61"/>
        <v>0</v>
      </c>
      <c r="G633" s="694"/>
      <c r="H633" s="695"/>
      <c r="I633" s="696"/>
      <c r="J633" s="404"/>
    </row>
    <row r="634" spans="1:14" ht="22.5" hidden="1" customHeight="1" outlineLevel="2">
      <c r="A634" s="215"/>
      <c r="B634" s="709"/>
      <c r="C634" s="710"/>
      <c r="D634" s="376"/>
      <c r="E634" s="376"/>
      <c r="F634" s="448">
        <f t="shared" si="61"/>
        <v>0</v>
      </c>
      <c r="G634" s="697"/>
      <c r="H634" s="698"/>
      <c r="I634" s="699"/>
      <c r="J634" s="404"/>
    </row>
    <row r="635" spans="1:14" s="238" customFormat="1" ht="22.5" hidden="1" customHeight="1" outlineLevel="2">
      <c r="A635" s="237"/>
      <c r="B635" s="703" t="s">
        <v>188</v>
      </c>
      <c r="C635" s="704"/>
      <c r="D635" s="442">
        <f>SUM(D628:D634)</f>
        <v>0</v>
      </c>
      <c r="E635" s="442">
        <f>SUM(E628:E634)</f>
        <v>0</v>
      </c>
      <c r="F635" s="443">
        <f>SUM(F628:F634)</f>
        <v>0</v>
      </c>
      <c r="G635" s="688"/>
      <c r="H635" s="689"/>
      <c r="I635" s="690"/>
      <c r="J635" s="411"/>
      <c r="K635" s="412"/>
      <c r="L635" s="412"/>
      <c r="M635" s="412"/>
      <c r="N635" s="412"/>
    </row>
    <row r="636" spans="1:14" ht="22.5" hidden="1" customHeight="1" outlineLevel="2">
      <c r="A636" s="215"/>
      <c r="B636" s="713"/>
      <c r="C636" s="714"/>
      <c r="D636" s="377"/>
      <c r="E636" s="377"/>
      <c r="F636" s="449">
        <f t="shared" ref="F636:F642" si="62">(E636)-(D636)</f>
        <v>0</v>
      </c>
      <c r="G636" s="691"/>
      <c r="H636" s="692"/>
      <c r="I636" s="693"/>
      <c r="J636" s="404"/>
    </row>
    <row r="637" spans="1:14" ht="22.5" hidden="1" customHeight="1" outlineLevel="2">
      <c r="A637" s="215"/>
      <c r="B637" s="715"/>
      <c r="C637" s="716"/>
      <c r="D637" s="381"/>
      <c r="E637" s="378"/>
      <c r="F637" s="449">
        <f t="shared" si="62"/>
        <v>0</v>
      </c>
      <c r="G637" s="694"/>
      <c r="H637" s="695"/>
      <c r="I637" s="696"/>
      <c r="J637" s="404"/>
    </row>
    <row r="638" spans="1:14" ht="22.5" hidden="1" customHeight="1" outlineLevel="2">
      <c r="A638" s="215"/>
      <c r="B638" s="707"/>
      <c r="C638" s="708"/>
      <c r="D638" s="375"/>
      <c r="E638" s="378"/>
      <c r="F638" s="449">
        <f t="shared" si="62"/>
        <v>0</v>
      </c>
      <c r="G638" s="694"/>
      <c r="H638" s="695"/>
      <c r="I638" s="696"/>
      <c r="J638" s="404"/>
    </row>
    <row r="639" spans="1:14" ht="22.5" hidden="1" customHeight="1" outlineLevel="2">
      <c r="A639" s="215"/>
      <c r="B639" s="707"/>
      <c r="C639" s="708"/>
      <c r="D639" s="378"/>
      <c r="E639" s="375"/>
      <c r="F639" s="449">
        <f t="shared" si="62"/>
        <v>0</v>
      </c>
      <c r="G639" s="694"/>
      <c r="H639" s="695"/>
      <c r="I639" s="696"/>
      <c r="J639" s="404"/>
    </row>
    <row r="640" spans="1:14" ht="22.5" hidden="1" customHeight="1" outlineLevel="2">
      <c r="A640" s="215"/>
      <c r="B640" s="707"/>
      <c r="C640" s="708"/>
      <c r="D640" s="378"/>
      <c r="E640" s="378"/>
      <c r="F640" s="449">
        <f t="shared" si="62"/>
        <v>0</v>
      </c>
      <c r="G640" s="694"/>
      <c r="H640" s="695"/>
      <c r="I640" s="696"/>
      <c r="J640" s="404"/>
    </row>
    <row r="641" spans="1:14" ht="22.5" hidden="1" customHeight="1" outlineLevel="2">
      <c r="A641" s="215"/>
      <c r="B641" s="707"/>
      <c r="C641" s="708"/>
      <c r="D641" s="378"/>
      <c r="E641" s="375"/>
      <c r="F641" s="449">
        <f t="shared" si="62"/>
        <v>0</v>
      </c>
      <c r="G641" s="694"/>
      <c r="H641" s="695"/>
      <c r="I641" s="696"/>
      <c r="J641" s="404"/>
    </row>
    <row r="642" spans="1:14" ht="22.5" hidden="1" customHeight="1" outlineLevel="2">
      <c r="A642" s="215"/>
      <c r="B642" s="709"/>
      <c r="C642" s="710"/>
      <c r="D642" s="376"/>
      <c r="E642" s="376"/>
      <c r="F642" s="448">
        <f t="shared" si="62"/>
        <v>0</v>
      </c>
      <c r="G642" s="697"/>
      <c r="H642" s="698"/>
      <c r="I642" s="699"/>
      <c r="J642" s="404"/>
    </row>
    <row r="643" spans="1:14" s="238" customFormat="1" ht="22.5" hidden="1" customHeight="1" outlineLevel="2">
      <c r="A643" s="237"/>
      <c r="B643" s="703" t="s">
        <v>188</v>
      </c>
      <c r="C643" s="704"/>
      <c r="D643" s="442">
        <f>SUM(D636:D642)</f>
        <v>0</v>
      </c>
      <c r="E643" s="442">
        <f>SUM(E636:E642)</f>
        <v>0</v>
      </c>
      <c r="F643" s="443">
        <f>SUM(F636:F642)</f>
        <v>0</v>
      </c>
      <c r="G643" s="688"/>
      <c r="H643" s="689"/>
      <c r="I643" s="690"/>
      <c r="J643" s="411"/>
      <c r="K643" s="412"/>
      <c r="L643" s="412"/>
      <c r="M643" s="412"/>
      <c r="N643" s="412"/>
    </row>
    <row r="644" spans="1:14" ht="22.5" hidden="1" customHeight="1" outlineLevel="2">
      <c r="A644" s="215"/>
      <c r="B644" s="705"/>
      <c r="C644" s="706"/>
      <c r="D644" s="377"/>
      <c r="E644" s="377"/>
      <c r="F644" s="449">
        <f t="shared" ref="F644:F650" si="63">(E644)-(D644)</f>
        <v>0</v>
      </c>
      <c r="G644" s="691"/>
      <c r="H644" s="692"/>
      <c r="I644" s="693"/>
      <c r="J644" s="404"/>
    </row>
    <row r="645" spans="1:14" ht="22.5" hidden="1" customHeight="1" outlineLevel="2">
      <c r="A645" s="215"/>
      <c r="B645" s="707"/>
      <c r="C645" s="708"/>
      <c r="D645" s="374"/>
      <c r="E645" s="378"/>
      <c r="F645" s="447">
        <f t="shared" si="63"/>
        <v>0</v>
      </c>
      <c r="G645" s="694"/>
      <c r="H645" s="695"/>
      <c r="I645" s="696"/>
      <c r="J645" s="404"/>
    </row>
    <row r="646" spans="1:14" ht="22.5" hidden="1" customHeight="1" outlineLevel="2">
      <c r="A646" s="215"/>
      <c r="B646" s="707"/>
      <c r="C646" s="708"/>
      <c r="D646" s="375"/>
      <c r="E646" s="378"/>
      <c r="F646" s="447">
        <f t="shared" si="63"/>
        <v>0</v>
      </c>
      <c r="G646" s="694"/>
      <c r="H646" s="695"/>
      <c r="I646" s="696"/>
      <c r="J646" s="404"/>
    </row>
    <row r="647" spans="1:14" ht="22.5" hidden="1" customHeight="1" outlineLevel="2">
      <c r="A647" s="215"/>
      <c r="B647" s="707"/>
      <c r="C647" s="708"/>
      <c r="D647" s="375"/>
      <c r="E647" s="378"/>
      <c r="F647" s="447">
        <f t="shared" si="63"/>
        <v>0</v>
      </c>
      <c r="G647" s="694"/>
      <c r="H647" s="695"/>
      <c r="I647" s="696"/>
      <c r="J647" s="404"/>
    </row>
    <row r="648" spans="1:14" ht="22.5" hidden="1" customHeight="1" outlineLevel="2">
      <c r="A648" s="215"/>
      <c r="B648" s="707"/>
      <c r="C648" s="708"/>
      <c r="D648" s="375"/>
      <c r="E648" s="378"/>
      <c r="F648" s="447">
        <f t="shared" si="63"/>
        <v>0</v>
      </c>
      <c r="G648" s="694"/>
      <c r="H648" s="695"/>
      <c r="I648" s="696"/>
      <c r="J648" s="404"/>
    </row>
    <row r="649" spans="1:14" ht="22.5" hidden="1" customHeight="1" outlineLevel="2">
      <c r="A649" s="215"/>
      <c r="B649" s="707"/>
      <c r="C649" s="708"/>
      <c r="D649" s="375"/>
      <c r="E649" s="378"/>
      <c r="F649" s="447">
        <f t="shared" si="63"/>
        <v>0</v>
      </c>
      <c r="G649" s="694"/>
      <c r="H649" s="695"/>
      <c r="I649" s="696"/>
      <c r="J649" s="404"/>
    </row>
    <row r="650" spans="1:14" ht="22.5" hidden="1" customHeight="1" outlineLevel="2">
      <c r="A650" s="215"/>
      <c r="B650" s="709"/>
      <c r="C650" s="710"/>
      <c r="D650" s="376"/>
      <c r="E650" s="376"/>
      <c r="F650" s="448">
        <f t="shared" si="63"/>
        <v>0</v>
      </c>
      <c r="G650" s="697"/>
      <c r="H650" s="698"/>
      <c r="I650" s="699"/>
      <c r="J650" s="404"/>
    </row>
    <row r="651" spans="1:14" s="238" customFormat="1" ht="22.5" hidden="1" customHeight="1" outlineLevel="2">
      <c r="A651" s="237"/>
      <c r="B651" s="703" t="s">
        <v>188</v>
      </c>
      <c r="C651" s="704"/>
      <c r="D651" s="442">
        <f>SUM(D644:D650)</f>
        <v>0</v>
      </c>
      <c r="E651" s="442">
        <f>SUM(E644:E650)</f>
        <v>0</v>
      </c>
      <c r="F651" s="443">
        <f>SUM(F644:F650)</f>
        <v>0</v>
      </c>
      <c r="G651" s="688"/>
      <c r="H651" s="689"/>
      <c r="I651" s="690"/>
      <c r="J651" s="411"/>
      <c r="K651" s="412"/>
      <c r="L651" s="412"/>
      <c r="M651" s="412"/>
      <c r="N651" s="412"/>
    </row>
    <row r="652" spans="1:14" ht="22.5" hidden="1" customHeight="1" outlineLevel="2">
      <c r="A652" s="215"/>
      <c r="B652" s="705"/>
      <c r="C652" s="706"/>
      <c r="D652" s="377"/>
      <c r="E652" s="377"/>
      <c r="F652" s="449">
        <f t="shared" ref="F652:F658" si="64">(E652)-(D652)</f>
        <v>0</v>
      </c>
      <c r="G652" s="691"/>
      <c r="H652" s="692"/>
      <c r="I652" s="693"/>
      <c r="J652" s="404"/>
    </row>
    <row r="653" spans="1:14" ht="22.5" hidden="1" customHeight="1" outlineLevel="2">
      <c r="A653" s="215"/>
      <c r="B653" s="707"/>
      <c r="C653" s="708"/>
      <c r="D653" s="381"/>
      <c r="E653" s="375"/>
      <c r="F653" s="449">
        <f t="shared" si="64"/>
        <v>0</v>
      </c>
      <c r="G653" s="694"/>
      <c r="H653" s="695"/>
      <c r="I653" s="696"/>
      <c r="J653" s="404"/>
    </row>
    <row r="654" spans="1:14" ht="22.5" hidden="1" customHeight="1" outlineLevel="2">
      <c r="A654" s="215"/>
      <c r="B654" s="707"/>
      <c r="C654" s="708"/>
      <c r="D654" s="378"/>
      <c r="E654" s="375"/>
      <c r="F654" s="449">
        <f t="shared" si="64"/>
        <v>0</v>
      </c>
      <c r="G654" s="694"/>
      <c r="H654" s="695"/>
      <c r="I654" s="696"/>
      <c r="J654" s="404"/>
    </row>
    <row r="655" spans="1:14" ht="22.5" hidden="1" customHeight="1" outlineLevel="2">
      <c r="A655" s="215"/>
      <c r="B655" s="707"/>
      <c r="C655" s="708"/>
      <c r="D655" s="378"/>
      <c r="E655" s="375"/>
      <c r="F655" s="449">
        <f t="shared" si="64"/>
        <v>0</v>
      </c>
      <c r="G655" s="694"/>
      <c r="H655" s="695"/>
      <c r="I655" s="696"/>
      <c r="J655" s="404"/>
    </row>
    <row r="656" spans="1:14" ht="22.5" hidden="1" customHeight="1" outlineLevel="2">
      <c r="A656" s="215"/>
      <c r="B656" s="707"/>
      <c r="C656" s="708"/>
      <c r="D656" s="378"/>
      <c r="E656" s="375"/>
      <c r="F656" s="449">
        <f t="shared" si="64"/>
        <v>0</v>
      </c>
      <c r="G656" s="694"/>
      <c r="H656" s="695"/>
      <c r="I656" s="696"/>
      <c r="J656" s="404"/>
    </row>
    <row r="657" spans="1:14" ht="22.5" hidden="1" customHeight="1" outlineLevel="2">
      <c r="A657" s="215"/>
      <c r="B657" s="707"/>
      <c r="C657" s="708"/>
      <c r="D657" s="378"/>
      <c r="E657" s="375"/>
      <c r="F657" s="449">
        <f t="shared" si="64"/>
        <v>0</v>
      </c>
      <c r="G657" s="694"/>
      <c r="H657" s="695"/>
      <c r="I657" s="696"/>
      <c r="J657" s="404"/>
    </row>
    <row r="658" spans="1:14" ht="22.5" hidden="1" customHeight="1" outlineLevel="2">
      <c r="A658" s="215"/>
      <c r="B658" s="709"/>
      <c r="C658" s="710"/>
      <c r="D658" s="376"/>
      <c r="E658" s="376"/>
      <c r="F658" s="448">
        <f t="shared" si="64"/>
        <v>0</v>
      </c>
      <c r="G658" s="697"/>
      <c r="H658" s="698"/>
      <c r="I658" s="699"/>
      <c r="J658" s="404"/>
    </row>
    <row r="659" spans="1:14" s="238" customFormat="1" ht="22.5" hidden="1" customHeight="1" outlineLevel="2" thickBot="1">
      <c r="A659" s="237"/>
      <c r="B659" s="711" t="s">
        <v>188</v>
      </c>
      <c r="C659" s="712"/>
      <c r="D659" s="379">
        <f>SUM(D652:D658)</f>
        <v>0</v>
      </c>
      <c r="E659" s="379">
        <f>SUM(E652:E658)</f>
        <v>0</v>
      </c>
      <c r="F659" s="444">
        <f>SUM(F652:F658)</f>
        <v>0</v>
      </c>
      <c r="G659" s="700"/>
      <c r="H659" s="701"/>
      <c r="I659" s="702"/>
      <c r="J659" s="411"/>
      <c r="K659" s="412"/>
      <c r="L659" s="412"/>
      <c r="M659" s="412"/>
      <c r="N659" s="412"/>
    </row>
    <row r="660" spans="1:14" ht="43.5" hidden="1" customHeight="1" outlineLevel="2" thickBot="1">
      <c r="A660" s="215"/>
      <c r="B660" s="751" t="s">
        <v>189</v>
      </c>
      <c r="C660" s="752"/>
      <c r="D660" s="380">
        <f>SUM(D627+D635+D643+D651+D659)</f>
        <v>0</v>
      </c>
      <c r="E660" s="380">
        <f>SUM(E627+E635+E643+E651+E659)</f>
        <v>0</v>
      </c>
      <c r="F660" s="445">
        <f>SUM(F627+F635+F643+F651+F659)</f>
        <v>0</v>
      </c>
      <c r="G660" s="685"/>
      <c r="H660" s="686"/>
      <c r="I660" s="687"/>
      <c r="J660" s="404"/>
    </row>
    <row r="661" spans="1:14" hidden="1" outlineLevel="1" collapsed="1">
      <c r="A661" s="215"/>
      <c r="B661" s="215"/>
      <c r="C661" s="215"/>
      <c r="D661" s="215"/>
      <c r="E661" s="215"/>
      <c r="F661" s="215"/>
      <c r="G661" s="215"/>
      <c r="H661" s="215"/>
      <c r="I661" s="215"/>
      <c r="J661" s="404"/>
    </row>
    <row r="662" spans="1:14" ht="30.6" hidden="1" customHeight="1" outlineLevel="2" thickBot="1">
      <c r="A662" s="215"/>
      <c r="B662" s="228" t="s">
        <v>202</v>
      </c>
      <c r="C662" s="229" t="str">
        <f>IF('1. Application for admissibilit'!F648=0,"",'1. Application for admissibilit'!F648)</f>
        <v/>
      </c>
      <c r="D662" s="229"/>
      <c r="E662" s="228"/>
      <c r="F662" s="228"/>
      <c r="G662" s="228"/>
      <c r="H662" s="228"/>
      <c r="I662" s="230" t="str">
        <f>G34</f>
        <v>PE2XX-XXXX</v>
      </c>
      <c r="J662" s="404"/>
    </row>
    <row r="663" spans="1:14" ht="25.05" hidden="1" customHeight="1" outlineLevel="2">
      <c r="A663" s="215"/>
      <c r="B663" s="721">
        <v>1</v>
      </c>
      <c r="C663" s="722"/>
      <c r="D663" s="742" t="s">
        <v>181</v>
      </c>
      <c r="E663" s="743"/>
      <c r="F663" s="744"/>
      <c r="G663" s="725">
        <v>5</v>
      </c>
      <c r="H663" s="726"/>
      <c r="I663" s="726"/>
      <c r="J663" s="404"/>
    </row>
    <row r="664" spans="1:14" ht="18" hidden="1" customHeight="1" outlineLevel="2" thickBot="1">
      <c r="A664" s="215"/>
      <c r="B664" s="723"/>
      <c r="C664" s="724"/>
      <c r="D664" s="239">
        <v>2</v>
      </c>
      <c r="E664" s="239">
        <v>3</v>
      </c>
      <c r="F664" s="239">
        <v>4</v>
      </c>
      <c r="G664" s="727"/>
      <c r="H664" s="728"/>
      <c r="I664" s="728"/>
      <c r="J664" s="404"/>
    </row>
    <row r="665" spans="1:14" ht="27" hidden="1" customHeight="1" outlineLevel="2" thickBot="1">
      <c r="A665" s="215"/>
      <c r="B665" s="735" t="s">
        <v>182</v>
      </c>
      <c r="C665" s="735"/>
      <c r="D665" s="745" t="s">
        <v>183</v>
      </c>
      <c r="E665" s="747" t="s">
        <v>184</v>
      </c>
      <c r="F665" s="749" t="s">
        <v>185</v>
      </c>
      <c r="G665" s="729" t="s">
        <v>186</v>
      </c>
      <c r="H665" s="730"/>
      <c r="I665" s="731"/>
      <c r="J665" s="404"/>
    </row>
    <row r="666" spans="1:14" ht="19.05" hidden="1" customHeight="1" outlineLevel="2" thickBot="1">
      <c r="A666" s="215"/>
      <c r="B666" s="736" t="s">
        <v>187</v>
      </c>
      <c r="C666" s="736"/>
      <c r="D666" s="746"/>
      <c r="E666" s="748"/>
      <c r="F666" s="750"/>
      <c r="G666" s="732"/>
      <c r="H666" s="733"/>
      <c r="I666" s="734"/>
      <c r="J666" s="404"/>
    </row>
    <row r="667" spans="1:14" ht="22.5" hidden="1" customHeight="1" outlineLevel="2">
      <c r="A667" s="215"/>
      <c r="B667" s="737"/>
      <c r="C667" s="738"/>
      <c r="D667" s="373"/>
      <c r="E667" s="373"/>
      <c r="F667" s="446">
        <f t="shared" ref="F667:F673" si="65">(E667)-(D667)</f>
        <v>0</v>
      </c>
      <c r="G667" s="739"/>
      <c r="H667" s="740"/>
      <c r="I667" s="741"/>
      <c r="J667" s="404"/>
    </row>
    <row r="668" spans="1:14" ht="22.5" hidden="1" customHeight="1" outlineLevel="2">
      <c r="A668" s="215"/>
      <c r="B668" s="717"/>
      <c r="C668" s="718"/>
      <c r="D668" s="374"/>
      <c r="E668" s="375"/>
      <c r="F668" s="447">
        <f t="shared" si="65"/>
        <v>0</v>
      </c>
      <c r="G668" s="694"/>
      <c r="H668" s="695"/>
      <c r="I668" s="696"/>
      <c r="J668" s="404"/>
    </row>
    <row r="669" spans="1:14" ht="22.5" hidden="1" customHeight="1" outlineLevel="2">
      <c r="A669" s="215"/>
      <c r="B669" s="717"/>
      <c r="C669" s="718"/>
      <c r="D669" s="375"/>
      <c r="E669" s="375"/>
      <c r="F669" s="447">
        <f t="shared" si="65"/>
        <v>0</v>
      </c>
      <c r="G669" s="694"/>
      <c r="H669" s="695"/>
      <c r="I669" s="696"/>
      <c r="J669" s="404"/>
    </row>
    <row r="670" spans="1:14" ht="22.5" hidden="1" customHeight="1" outlineLevel="2">
      <c r="A670" s="215"/>
      <c r="B670" s="717"/>
      <c r="C670" s="718"/>
      <c r="D670" s="375"/>
      <c r="E670" s="375"/>
      <c r="F670" s="447">
        <f t="shared" si="65"/>
        <v>0</v>
      </c>
      <c r="G670" s="694"/>
      <c r="H670" s="695"/>
      <c r="I670" s="696"/>
      <c r="J670" s="404"/>
    </row>
    <row r="671" spans="1:14" ht="22.5" hidden="1" customHeight="1" outlineLevel="2">
      <c r="A671" s="215"/>
      <c r="B671" s="717"/>
      <c r="C671" s="718"/>
      <c r="D671" s="375"/>
      <c r="E671" s="375"/>
      <c r="F671" s="447">
        <f t="shared" si="65"/>
        <v>0</v>
      </c>
      <c r="G671" s="694"/>
      <c r="H671" s="695"/>
      <c r="I671" s="696"/>
      <c r="J671" s="404"/>
    </row>
    <row r="672" spans="1:14" ht="22.5" hidden="1" customHeight="1" outlineLevel="2">
      <c r="A672" s="215"/>
      <c r="B672" s="717"/>
      <c r="C672" s="718"/>
      <c r="D672" s="375"/>
      <c r="E672" s="375"/>
      <c r="F672" s="447">
        <f t="shared" si="65"/>
        <v>0</v>
      </c>
      <c r="G672" s="694"/>
      <c r="H672" s="695"/>
      <c r="I672" s="696"/>
      <c r="J672" s="404"/>
    </row>
    <row r="673" spans="1:14" ht="22.5" hidden="1" customHeight="1" outlineLevel="2">
      <c r="A673" s="215"/>
      <c r="B673" s="719"/>
      <c r="C673" s="720"/>
      <c r="D673" s="376"/>
      <c r="E673" s="376"/>
      <c r="F673" s="448">
        <f t="shared" si="65"/>
        <v>0</v>
      </c>
      <c r="G673" s="697"/>
      <c r="H673" s="698"/>
      <c r="I673" s="699"/>
      <c r="J673" s="404"/>
    </row>
    <row r="674" spans="1:14" s="236" customFormat="1" ht="30" hidden="1" customHeight="1" outlineLevel="2">
      <c r="A674" s="235"/>
      <c r="B674" s="703" t="s">
        <v>188</v>
      </c>
      <c r="C674" s="704"/>
      <c r="D674" s="442">
        <f>SUM(D667:D673)</f>
        <v>0</v>
      </c>
      <c r="E674" s="442">
        <f>SUM(E667:E673)</f>
        <v>0</v>
      </c>
      <c r="F674" s="443">
        <f>SUM(F667:F673)</f>
        <v>0</v>
      </c>
      <c r="G674" s="688"/>
      <c r="H674" s="689"/>
      <c r="I674" s="690"/>
      <c r="J674" s="409"/>
      <c r="K674" s="410"/>
      <c r="L674" s="410"/>
      <c r="M674" s="410"/>
      <c r="N674" s="410"/>
    </row>
    <row r="675" spans="1:14" ht="22.5" hidden="1" customHeight="1" outlineLevel="2">
      <c r="A675" s="215"/>
      <c r="B675" s="705"/>
      <c r="C675" s="706"/>
      <c r="D675" s="377"/>
      <c r="E675" s="377"/>
      <c r="F675" s="449">
        <f t="shared" ref="F675:F681" si="66">(E675)-(D675)</f>
        <v>0</v>
      </c>
      <c r="G675" s="691"/>
      <c r="H675" s="692"/>
      <c r="I675" s="693"/>
      <c r="J675" s="404"/>
    </row>
    <row r="676" spans="1:14" ht="22.5" hidden="1" customHeight="1" outlineLevel="2">
      <c r="A676" s="215"/>
      <c r="B676" s="707"/>
      <c r="C676" s="708"/>
      <c r="D676" s="374"/>
      <c r="E676" s="375"/>
      <c r="F676" s="447">
        <f t="shared" si="66"/>
        <v>0</v>
      </c>
      <c r="G676" s="694"/>
      <c r="H676" s="695"/>
      <c r="I676" s="696"/>
      <c r="J676" s="404"/>
    </row>
    <row r="677" spans="1:14" ht="22.5" hidden="1" customHeight="1" outlineLevel="2">
      <c r="A677" s="215"/>
      <c r="B677" s="707"/>
      <c r="C677" s="708"/>
      <c r="D677" s="375"/>
      <c r="E677" s="375"/>
      <c r="F677" s="447">
        <f t="shared" si="66"/>
        <v>0</v>
      </c>
      <c r="G677" s="694"/>
      <c r="H677" s="695"/>
      <c r="I677" s="696"/>
      <c r="J677" s="404"/>
    </row>
    <row r="678" spans="1:14" ht="22.5" hidden="1" customHeight="1" outlineLevel="2">
      <c r="A678" s="215"/>
      <c r="B678" s="707"/>
      <c r="C678" s="708"/>
      <c r="D678" s="375"/>
      <c r="E678" s="375"/>
      <c r="F678" s="447">
        <f t="shared" si="66"/>
        <v>0</v>
      </c>
      <c r="G678" s="694"/>
      <c r="H678" s="695"/>
      <c r="I678" s="696"/>
      <c r="J678" s="404"/>
    </row>
    <row r="679" spans="1:14" ht="22.5" hidden="1" customHeight="1" outlineLevel="2">
      <c r="A679" s="215"/>
      <c r="B679" s="707"/>
      <c r="C679" s="708"/>
      <c r="D679" s="375"/>
      <c r="E679" s="375"/>
      <c r="F679" s="447">
        <f t="shared" si="66"/>
        <v>0</v>
      </c>
      <c r="G679" s="694"/>
      <c r="H679" s="695"/>
      <c r="I679" s="696"/>
      <c r="J679" s="404"/>
    </row>
    <row r="680" spans="1:14" ht="22.5" hidden="1" customHeight="1" outlineLevel="2">
      <c r="A680" s="215"/>
      <c r="B680" s="707"/>
      <c r="C680" s="708"/>
      <c r="D680" s="375"/>
      <c r="E680" s="375"/>
      <c r="F680" s="447">
        <f t="shared" si="66"/>
        <v>0</v>
      </c>
      <c r="G680" s="694"/>
      <c r="H680" s="695"/>
      <c r="I680" s="696"/>
      <c r="J680" s="404"/>
    </row>
    <row r="681" spans="1:14" ht="22.5" hidden="1" customHeight="1" outlineLevel="2">
      <c r="A681" s="215"/>
      <c r="B681" s="709"/>
      <c r="C681" s="710"/>
      <c r="D681" s="376"/>
      <c r="E681" s="376"/>
      <c r="F681" s="448">
        <f t="shared" si="66"/>
        <v>0</v>
      </c>
      <c r="G681" s="697"/>
      <c r="H681" s="698"/>
      <c r="I681" s="699"/>
      <c r="J681" s="404"/>
    </row>
    <row r="682" spans="1:14" s="238" customFormat="1" ht="22.5" hidden="1" customHeight="1" outlineLevel="2">
      <c r="A682" s="237"/>
      <c r="B682" s="703" t="s">
        <v>188</v>
      </c>
      <c r="C682" s="704"/>
      <c r="D682" s="442">
        <f>SUM(D675:D681)</f>
        <v>0</v>
      </c>
      <c r="E682" s="442">
        <f>SUM(E675:E681)</f>
        <v>0</v>
      </c>
      <c r="F682" s="443">
        <f>SUM(F675:F681)</f>
        <v>0</v>
      </c>
      <c r="G682" s="688"/>
      <c r="H682" s="689"/>
      <c r="I682" s="690"/>
      <c r="J682" s="411"/>
      <c r="K682" s="412"/>
      <c r="L682" s="412"/>
      <c r="M682" s="412"/>
      <c r="N682" s="412"/>
    </row>
    <row r="683" spans="1:14" ht="22.5" hidden="1" customHeight="1" outlineLevel="2">
      <c r="A683" s="215"/>
      <c r="B683" s="713"/>
      <c r="C683" s="714"/>
      <c r="D683" s="377"/>
      <c r="E683" s="377"/>
      <c r="F683" s="449">
        <f t="shared" ref="F683:F689" si="67">(E683)-(D683)</f>
        <v>0</v>
      </c>
      <c r="G683" s="691"/>
      <c r="H683" s="692"/>
      <c r="I683" s="693"/>
      <c r="J683" s="404"/>
    </row>
    <row r="684" spans="1:14" ht="22.5" hidden="1" customHeight="1" outlineLevel="2">
      <c r="A684" s="215"/>
      <c r="B684" s="715"/>
      <c r="C684" s="716"/>
      <c r="D684" s="374"/>
      <c r="E684" s="375"/>
      <c r="F684" s="447">
        <f t="shared" si="67"/>
        <v>0</v>
      </c>
      <c r="G684" s="694"/>
      <c r="H684" s="695"/>
      <c r="I684" s="696"/>
      <c r="J684" s="404"/>
    </row>
    <row r="685" spans="1:14" ht="22.5" hidden="1" customHeight="1" outlineLevel="2">
      <c r="A685" s="215"/>
      <c r="B685" s="707"/>
      <c r="C685" s="708"/>
      <c r="D685" s="378"/>
      <c r="E685" s="378"/>
      <c r="F685" s="449">
        <f t="shared" si="67"/>
        <v>0</v>
      </c>
      <c r="G685" s="694"/>
      <c r="H685" s="695"/>
      <c r="I685" s="696"/>
      <c r="J685" s="404"/>
    </row>
    <row r="686" spans="1:14" ht="22.5" hidden="1" customHeight="1" outlineLevel="2">
      <c r="A686" s="215"/>
      <c r="B686" s="707"/>
      <c r="C686" s="708"/>
      <c r="D686" s="375"/>
      <c r="E686" s="375"/>
      <c r="F686" s="447">
        <f t="shared" si="67"/>
        <v>0</v>
      </c>
      <c r="G686" s="694"/>
      <c r="H686" s="695"/>
      <c r="I686" s="696"/>
      <c r="J686" s="404"/>
    </row>
    <row r="687" spans="1:14" ht="22.5" hidden="1" customHeight="1" outlineLevel="2">
      <c r="A687" s="215"/>
      <c r="B687" s="707"/>
      <c r="C687" s="708"/>
      <c r="D687" s="375"/>
      <c r="E687" s="375"/>
      <c r="F687" s="447">
        <f t="shared" si="67"/>
        <v>0</v>
      </c>
      <c r="G687" s="694"/>
      <c r="H687" s="695"/>
      <c r="I687" s="696"/>
      <c r="J687" s="404"/>
    </row>
    <row r="688" spans="1:14" ht="22.5" hidden="1" customHeight="1" outlineLevel="2">
      <c r="A688" s="215"/>
      <c r="B688" s="707"/>
      <c r="C688" s="708"/>
      <c r="D688" s="375"/>
      <c r="E688" s="375"/>
      <c r="F688" s="447">
        <f t="shared" si="67"/>
        <v>0</v>
      </c>
      <c r="G688" s="694"/>
      <c r="H688" s="695"/>
      <c r="I688" s="696"/>
      <c r="J688" s="404"/>
    </row>
    <row r="689" spans="1:14" ht="22.5" hidden="1" customHeight="1" outlineLevel="2">
      <c r="A689" s="215"/>
      <c r="B689" s="709"/>
      <c r="C689" s="710"/>
      <c r="D689" s="376"/>
      <c r="E689" s="376"/>
      <c r="F689" s="448">
        <f t="shared" si="67"/>
        <v>0</v>
      </c>
      <c r="G689" s="697"/>
      <c r="H689" s="698"/>
      <c r="I689" s="699"/>
      <c r="J689" s="404"/>
    </row>
    <row r="690" spans="1:14" s="238" customFormat="1" ht="22.5" hidden="1" customHeight="1" outlineLevel="2">
      <c r="A690" s="237"/>
      <c r="B690" s="703" t="s">
        <v>188</v>
      </c>
      <c r="C690" s="704"/>
      <c r="D690" s="442">
        <f>SUM(D683:D689)</f>
        <v>0</v>
      </c>
      <c r="E690" s="442">
        <f>SUM(E683:E689)</f>
        <v>0</v>
      </c>
      <c r="F690" s="443">
        <f>SUM(F683:F689)</f>
        <v>0</v>
      </c>
      <c r="G690" s="688"/>
      <c r="H690" s="689"/>
      <c r="I690" s="690"/>
      <c r="J690" s="411"/>
      <c r="K690" s="412"/>
      <c r="L690" s="412"/>
      <c r="M690" s="412"/>
      <c r="N690" s="412"/>
    </row>
    <row r="691" spans="1:14" ht="22.5" hidden="1" customHeight="1" outlineLevel="2">
      <c r="A691" s="215"/>
      <c r="B691" s="705"/>
      <c r="C691" s="706"/>
      <c r="D691" s="377"/>
      <c r="E691" s="377"/>
      <c r="F691" s="449">
        <f t="shared" ref="F691:F697" si="68">(E691)-(D691)</f>
        <v>0</v>
      </c>
      <c r="G691" s="691"/>
      <c r="H691" s="692"/>
      <c r="I691" s="693"/>
      <c r="J691" s="404"/>
    </row>
    <row r="692" spans="1:14" ht="22.5" hidden="1" customHeight="1" outlineLevel="2">
      <c r="A692" s="215"/>
      <c r="B692" s="707"/>
      <c r="C692" s="708"/>
      <c r="D692" s="374"/>
      <c r="E692" s="375"/>
      <c r="F692" s="447">
        <f t="shared" si="68"/>
        <v>0</v>
      </c>
      <c r="G692" s="694"/>
      <c r="H692" s="695"/>
      <c r="I692" s="696"/>
      <c r="J692" s="404"/>
    </row>
    <row r="693" spans="1:14" ht="22.5" hidden="1" customHeight="1" outlineLevel="2">
      <c r="A693" s="215"/>
      <c r="B693" s="707"/>
      <c r="C693" s="708"/>
      <c r="D693" s="375"/>
      <c r="E693" s="375"/>
      <c r="F693" s="447">
        <f t="shared" si="68"/>
        <v>0</v>
      </c>
      <c r="G693" s="694"/>
      <c r="H693" s="695"/>
      <c r="I693" s="696"/>
      <c r="J693" s="404"/>
    </row>
    <row r="694" spans="1:14" ht="22.5" hidden="1" customHeight="1" outlineLevel="2">
      <c r="A694" s="215"/>
      <c r="B694" s="707"/>
      <c r="C694" s="708"/>
      <c r="D694" s="375"/>
      <c r="E694" s="375"/>
      <c r="F694" s="447">
        <f t="shared" si="68"/>
        <v>0</v>
      </c>
      <c r="G694" s="694"/>
      <c r="H694" s="695"/>
      <c r="I694" s="696"/>
      <c r="J694" s="404"/>
    </row>
    <row r="695" spans="1:14" ht="22.5" hidden="1" customHeight="1" outlineLevel="2">
      <c r="A695" s="215"/>
      <c r="B695" s="707"/>
      <c r="C695" s="708"/>
      <c r="D695" s="375"/>
      <c r="E695" s="375"/>
      <c r="F695" s="447">
        <f t="shared" si="68"/>
        <v>0</v>
      </c>
      <c r="G695" s="694"/>
      <c r="H695" s="695"/>
      <c r="I695" s="696"/>
      <c r="J695" s="404"/>
    </row>
    <row r="696" spans="1:14" ht="22.5" hidden="1" customHeight="1" outlineLevel="2">
      <c r="A696" s="215"/>
      <c r="B696" s="707"/>
      <c r="C696" s="708"/>
      <c r="D696" s="375"/>
      <c r="E696" s="375"/>
      <c r="F696" s="447">
        <f t="shared" si="68"/>
        <v>0</v>
      </c>
      <c r="G696" s="694"/>
      <c r="H696" s="695"/>
      <c r="I696" s="696"/>
      <c r="J696" s="404"/>
    </row>
    <row r="697" spans="1:14" ht="22.5" hidden="1" customHeight="1" outlineLevel="2">
      <c r="A697" s="215"/>
      <c r="B697" s="709"/>
      <c r="C697" s="710"/>
      <c r="D697" s="376"/>
      <c r="E697" s="376"/>
      <c r="F697" s="448">
        <f t="shared" si="68"/>
        <v>0</v>
      </c>
      <c r="G697" s="697"/>
      <c r="H697" s="698"/>
      <c r="I697" s="699"/>
      <c r="J697" s="404"/>
    </row>
    <row r="698" spans="1:14" s="238" customFormat="1" ht="22.5" hidden="1" customHeight="1" outlineLevel="2">
      <c r="A698" s="237"/>
      <c r="B698" s="703" t="s">
        <v>188</v>
      </c>
      <c r="C698" s="704"/>
      <c r="D698" s="442">
        <f>SUM(D691:D697)</f>
        <v>0</v>
      </c>
      <c r="E698" s="442">
        <f>SUM(E691:E697)</f>
        <v>0</v>
      </c>
      <c r="F698" s="443">
        <f>SUM(F691:F697)</f>
        <v>0</v>
      </c>
      <c r="G698" s="688"/>
      <c r="H698" s="689"/>
      <c r="I698" s="690"/>
      <c r="J698" s="411"/>
      <c r="K698" s="412"/>
      <c r="L698" s="412"/>
      <c r="M698" s="412"/>
      <c r="N698" s="412"/>
    </row>
    <row r="699" spans="1:14" ht="22.5" hidden="1" customHeight="1" outlineLevel="2">
      <c r="A699" s="215"/>
      <c r="B699" s="705"/>
      <c r="C699" s="706"/>
      <c r="D699" s="377"/>
      <c r="E699" s="377"/>
      <c r="F699" s="449">
        <f t="shared" ref="F699:F705" si="69">(E699)-(D699)</f>
        <v>0</v>
      </c>
      <c r="G699" s="691"/>
      <c r="H699" s="692"/>
      <c r="I699" s="693"/>
      <c r="J699" s="404"/>
    </row>
    <row r="700" spans="1:14" ht="22.5" hidden="1" customHeight="1" outlineLevel="2">
      <c r="A700" s="215"/>
      <c r="B700" s="707"/>
      <c r="C700" s="708"/>
      <c r="D700" s="374"/>
      <c r="E700" s="375"/>
      <c r="F700" s="447">
        <f t="shared" si="69"/>
        <v>0</v>
      </c>
      <c r="G700" s="694"/>
      <c r="H700" s="695"/>
      <c r="I700" s="696"/>
      <c r="J700" s="404"/>
    </row>
    <row r="701" spans="1:14" ht="22.5" hidden="1" customHeight="1" outlineLevel="2">
      <c r="A701" s="215"/>
      <c r="B701" s="707"/>
      <c r="C701" s="708"/>
      <c r="D701" s="378"/>
      <c r="E701" s="378"/>
      <c r="F701" s="449">
        <f t="shared" si="69"/>
        <v>0</v>
      </c>
      <c r="G701" s="694"/>
      <c r="H701" s="695"/>
      <c r="I701" s="696"/>
      <c r="J701" s="404"/>
    </row>
    <row r="702" spans="1:14" ht="22.5" hidden="1" customHeight="1" outlineLevel="2">
      <c r="A702" s="215"/>
      <c r="B702" s="707"/>
      <c r="C702" s="708"/>
      <c r="D702" s="378"/>
      <c r="E702" s="378"/>
      <c r="F702" s="449">
        <f t="shared" si="69"/>
        <v>0</v>
      </c>
      <c r="G702" s="694"/>
      <c r="H702" s="695"/>
      <c r="I702" s="696"/>
      <c r="J702" s="404"/>
    </row>
    <row r="703" spans="1:14" ht="22.5" hidden="1" customHeight="1" outlineLevel="2">
      <c r="A703" s="215"/>
      <c r="B703" s="707"/>
      <c r="C703" s="708"/>
      <c r="D703" s="378"/>
      <c r="E703" s="378"/>
      <c r="F703" s="449">
        <f t="shared" si="69"/>
        <v>0</v>
      </c>
      <c r="G703" s="694"/>
      <c r="H703" s="695"/>
      <c r="I703" s="696"/>
      <c r="J703" s="404"/>
    </row>
    <row r="704" spans="1:14" ht="22.5" hidden="1" customHeight="1" outlineLevel="2">
      <c r="A704" s="215"/>
      <c r="B704" s="707"/>
      <c r="C704" s="708"/>
      <c r="D704" s="378"/>
      <c r="E704" s="378"/>
      <c r="F704" s="449">
        <f t="shared" si="69"/>
        <v>0</v>
      </c>
      <c r="G704" s="694"/>
      <c r="H704" s="695"/>
      <c r="I704" s="696"/>
      <c r="J704" s="404"/>
    </row>
    <row r="705" spans="1:14" ht="22.5" hidden="1" customHeight="1" outlineLevel="2">
      <c r="A705" s="215"/>
      <c r="B705" s="709"/>
      <c r="C705" s="710"/>
      <c r="D705" s="376"/>
      <c r="E705" s="376"/>
      <c r="F705" s="448">
        <f t="shared" si="69"/>
        <v>0</v>
      </c>
      <c r="G705" s="697"/>
      <c r="H705" s="698"/>
      <c r="I705" s="699"/>
      <c r="J705" s="404"/>
    </row>
    <row r="706" spans="1:14" s="238" customFormat="1" ht="22.5" hidden="1" customHeight="1" outlineLevel="2" thickBot="1">
      <c r="A706" s="237"/>
      <c r="B706" s="711" t="s">
        <v>188</v>
      </c>
      <c r="C706" s="712"/>
      <c r="D706" s="379">
        <f>SUM(D699:D705)</f>
        <v>0</v>
      </c>
      <c r="E706" s="379">
        <f>SUM(E699:E705)</f>
        <v>0</v>
      </c>
      <c r="F706" s="444">
        <f>SUM(F699:F705)</f>
        <v>0</v>
      </c>
      <c r="G706" s="700"/>
      <c r="H706" s="701"/>
      <c r="I706" s="702"/>
      <c r="J706" s="411"/>
      <c r="K706" s="412"/>
      <c r="L706" s="412"/>
      <c r="M706" s="412"/>
      <c r="N706" s="412"/>
    </row>
    <row r="707" spans="1:14" ht="43.5" hidden="1" customHeight="1" outlineLevel="2" thickBot="1">
      <c r="A707" s="215"/>
      <c r="B707" s="751" t="s">
        <v>189</v>
      </c>
      <c r="C707" s="752"/>
      <c r="D707" s="380">
        <f>SUM(D674+D682+D690+D698+D706)</f>
        <v>0</v>
      </c>
      <c r="E707" s="380">
        <f>SUM(E674+E682+E690+E698+E706)</f>
        <v>0</v>
      </c>
      <c r="F707" s="445">
        <f>SUM(F674+F682+F690+F698+F706)</f>
        <v>0</v>
      </c>
      <c r="G707" s="685"/>
      <c r="H707" s="686"/>
      <c r="I707" s="687"/>
      <c r="J707" s="404"/>
    </row>
    <row r="708" spans="1:14" hidden="1" outlineLevel="1" collapsed="1">
      <c r="A708" s="215"/>
      <c r="B708" s="215"/>
      <c r="C708" s="215"/>
      <c r="D708" s="215"/>
      <c r="E708" s="215"/>
      <c r="F708" s="215"/>
      <c r="G708" s="215"/>
      <c r="H708" s="215"/>
      <c r="I708" s="215"/>
      <c r="J708" s="404"/>
    </row>
    <row r="709" spans="1:14" ht="30.6" hidden="1" customHeight="1" outlineLevel="2" thickBot="1">
      <c r="A709" s="215"/>
      <c r="B709" s="228" t="s">
        <v>203</v>
      </c>
      <c r="C709" s="229" t="str">
        <f>IF('1. Application for admissibilit'!F695=0,"",'1. Application for admissibilit'!F695)</f>
        <v/>
      </c>
      <c r="D709" s="229" t="str">
        <f>IF('1. Application for admissibilit'!C65=0,"",'1. Application for admissibilit'!C65)</f>
        <v/>
      </c>
      <c r="E709" s="228"/>
      <c r="F709" s="228"/>
      <c r="G709" s="228"/>
      <c r="H709" s="228"/>
      <c r="I709" s="230" t="str">
        <f>G36</f>
        <v>PE2XX-XXXX</v>
      </c>
      <c r="J709" s="404"/>
    </row>
    <row r="710" spans="1:14" ht="25.05" hidden="1" customHeight="1" outlineLevel="2">
      <c r="A710" s="215"/>
      <c r="B710" s="721">
        <v>1</v>
      </c>
      <c r="C710" s="722"/>
      <c r="D710" s="742" t="s">
        <v>181</v>
      </c>
      <c r="E710" s="743"/>
      <c r="F710" s="744"/>
      <c r="G710" s="725">
        <v>5</v>
      </c>
      <c r="H710" s="726"/>
      <c r="I710" s="726"/>
      <c r="J710" s="404"/>
    </row>
    <row r="711" spans="1:14" ht="18" hidden="1" customHeight="1" outlineLevel="2" thickBot="1">
      <c r="A711" s="215"/>
      <c r="B711" s="723"/>
      <c r="C711" s="724"/>
      <c r="D711" s="239">
        <v>2</v>
      </c>
      <c r="E711" s="239">
        <v>3</v>
      </c>
      <c r="F711" s="239">
        <v>4</v>
      </c>
      <c r="G711" s="727"/>
      <c r="H711" s="728"/>
      <c r="I711" s="728"/>
      <c r="J711" s="404"/>
    </row>
    <row r="712" spans="1:14" ht="27" hidden="1" customHeight="1" outlineLevel="2" thickBot="1">
      <c r="A712" s="215"/>
      <c r="B712" s="735" t="s">
        <v>182</v>
      </c>
      <c r="C712" s="735"/>
      <c r="D712" s="745" t="s">
        <v>183</v>
      </c>
      <c r="E712" s="747" t="s">
        <v>184</v>
      </c>
      <c r="F712" s="749" t="s">
        <v>185</v>
      </c>
      <c r="G712" s="729" t="s">
        <v>186</v>
      </c>
      <c r="H712" s="730"/>
      <c r="I712" s="731"/>
      <c r="J712" s="404"/>
    </row>
    <row r="713" spans="1:14" ht="19.05" hidden="1" customHeight="1" outlineLevel="2" thickBot="1">
      <c r="A713" s="215"/>
      <c r="B713" s="736" t="s">
        <v>187</v>
      </c>
      <c r="C713" s="736"/>
      <c r="D713" s="746"/>
      <c r="E713" s="748"/>
      <c r="F713" s="750"/>
      <c r="G713" s="732"/>
      <c r="H713" s="733"/>
      <c r="I713" s="734"/>
      <c r="J713" s="404"/>
    </row>
    <row r="714" spans="1:14" ht="22.5" hidden="1" customHeight="1" outlineLevel="2">
      <c r="A714" s="215"/>
      <c r="B714" s="737"/>
      <c r="C714" s="738"/>
      <c r="D714" s="373"/>
      <c r="E714" s="373"/>
      <c r="F714" s="446">
        <f t="shared" ref="F714:F720" si="70">(E714)-(D714)</f>
        <v>0</v>
      </c>
      <c r="G714" s="739"/>
      <c r="H714" s="740"/>
      <c r="I714" s="741"/>
      <c r="J714" s="404"/>
    </row>
    <row r="715" spans="1:14" ht="22.5" hidden="1" customHeight="1" outlineLevel="2">
      <c r="A715" s="215"/>
      <c r="B715" s="717"/>
      <c r="C715" s="718"/>
      <c r="D715" s="374"/>
      <c r="E715" s="375"/>
      <c r="F715" s="447">
        <f t="shared" si="70"/>
        <v>0</v>
      </c>
      <c r="G715" s="694"/>
      <c r="H715" s="695"/>
      <c r="I715" s="696"/>
      <c r="J715" s="404"/>
    </row>
    <row r="716" spans="1:14" ht="22.5" hidden="1" customHeight="1" outlineLevel="2">
      <c r="A716" s="215"/>
      <c r="B716" s="717"/>
      <c r="C716" s="718"/>
      <c r="D716" s="375"/>
      <c r="E716" s="375"/>
      <c r="F716" s="447">
        <f t="shared" si="70"/>
        <v>0</v>
      </c>
      <c r="G716" s="694"/>
      <c r="H716" s="695"/>
      <c r="I716" s="696"/>
      <c r="J716" s="404"/>
    </row>
    <row r="717" spans="1:14" ht="22.5" hidden="1" customHeight="1" outlineLevel="2">
      <c r="A717" s="215"/>
      <c r="B717" s="717"/>
      <c r="C717" s="718"/>
      <c r="D717" s="375"/>
      <c r="E717" s="375"/>
      <c r="F717" s="447">
        <f t="shared" si="70"/>
        <v>0</v>
      </c>
      <c r="G717" s="694"/>
      <c r="H717" s="695"/>
      <c r="I717" s="696"/>
      <c r="J717" s="404"/>
    </row>
    <row r="718" spans="1:14" ht="22.5" hidden="1" customHeight="1" outlineLevel="2">
      <c r="A718" s="215"/>
      <c r="B718" s="717"/>
      <c r="C718" s="718"/>
      <c r="D718" s="375"/>
      <c r="E718" s="375"/>
      <c r="F718" s="447">
        <f t="shared" si="70"/>
        <v>0</v>
      </c>
      <c r="G718" s="694"/>
      <c r="H718" s="695"/>
      <c r="I718" s="696"/>
      <c r="J718" s="404"/>
    </row>
    <row r="719" spans="1:14" ht="22.5" hidden="1" customHeight="1" outlineLevel="2">
      <c r="A719" s="215"/>
      <c r="B719" s="717"/>
      <c r="C719" s="718"/>
      <c r="D719" s="375"/>
      <c r="E719" s="375"/>
      <c r="F719" s="447">
        <f t="shared" si="70"/>
        <v>0</v>
      </c>
      <c r="G719" s="694"/>
      <c r="H719" s="695"/>
      <c r="I719" s="696"/>
      <c r="J719" s="404"/>
    </row>
    <row r="720" spans="1:14" ht="22.5" hidden="1" customHeight="1" outlineLevel="2">
      <c r="A720" s="215"/>
      <c r="B720" s="719"/>
      <c r="C720" s="720"/>
      <c r="D720" s="376"/>
      <c r="E720" s="376"/>
      <c r="F720" s="448">
        <f t="shared" si="70"/>
        <v>0</v>
      </c>
      <c r="G720" s="697"/>
      <c r="H720" s="698"/>
      <c r="I720" s="699"/>
      <c r="J720" s="404"/>
    </row>
    <row r="721" spans="1:14" s="236" customFormat="1" ht="30" hidden="1" customHeight="1" outlineLevel="2">
      <c r="A721" s="235"/>
      <c r="B721" s="703" t="s">
        <v>188</v>
      </c>
      <c r="C721" s="704"/>
      <c r="D721" s="442">
        <f>SUM(D714:D720)</f>
        <v>0</v>
      </c>
      <c r="E721" s="442">
        <f>SUM(E714:E720)</f>
        <v>0</v>
      </c>
      <c r="F721" s="443">
        <f>SUM(F714:F720)</f>
        <v>0</v>
      </c>
      <c r="G721" s="688"/>
      <c r="H721" s="689"/>
      <c r="I721" s="690"/>
      <c r="J721" s="409"/>
      <c r="K721" s="410"/>
      <c r="L721" s="410"/>
      <c r="M721" s="410"/>
      <c r="N721" s="410"/>
    </row>
    <row r="722" spans="1:14" ht="22.5" hidden="1" customHeight="1" outlineLevel="2">
      <c r="A722" s="215"/>
      <c r="B722" s="705"/>
      <c r="C722" s="706"/>
      <c r="D722" s="377"/>
      <c r="E722" s="377"/>
      <c r="F722" s="449">
        <f t="shared" ref="F722:F728" si="71">(E722)-(D722)</f>
        <v>0</v>
      </c>
      <c r="G722" s="691"/>
      <c r="H722" s="692"/>
      <c r="I722" s="693"/>
      <c r="J722" s="404"/>
    </row>
    <row r="723" spans="1:14" ht="22.5" hidden="1" customHeight="1" outlineLevel="2">
      <c r="A723" s="215"/>
      <c r="B723" s="707"/>
      <c r="C723" s="708"/>
      <c r="D723" s="374"/>
      <c r="E723" s="375"/>
      <c r="F723" s="447">
        <f t="shared" si="71"/>
        <v>0</v>
      </c>
      <c r="G723" s="694"/>
      <c r="H723" s="695"/>
      <c r="I723" s="696"/>
      <c r="J723" s="404"/>
    </row>
    <row r="724" spans="1:14" ht="22.5" hidden="1" customHeight="1" outlineLevel="2">
      <c r="A724" s="215"/>
      <c r="B724" s="707"/>
      <c r="C724" s="708"/>
      <c r="D724" s="375"/>
      <c r="E724" s="375"/>
      <c r="F724" s="447">
        <f t="shared" si="71"/>
        <v>0</v>
      </c>
      <c r="G724" s="694"/>
      <c r="H724" s="695"/>
      <c r="I724" s="696"/>
      <c r="J724" s="404"/>
    </row>
    <row r="725" spans="1:14" ht="22.5" hidden="1" customHeight="1" outlineLevel="2">
      <c r="A725" s="215"/>
      <c r="B725" s="707"/>
      <c r="C725" s="708"/>
      <c r="D725" s="375"/>
      <c r="E725" s="375"/>
      <c r="F725" s="447">
        <f t="shared" si="71"/>
        <v>0</v>
      </c>
      <c r="G725" s="694"/>
      <c r="H725" s="695"/>
      <c r="I725" s="696"/>
      <c r="J725" s="404"/>
    </row>
    <row r="726" spans="1:14" ht="22.5" hidden="1" customHeight="1" outlineLevel="2">
      <c r="A726" s="215"/>
      <c r="B726" s="707"/>
      <c r="C726" s="708"/>
      <c r="D726" s="378"/>
      <c r="E726" s="378"/>
      <c r="F726" s="449">
        <f t="shared" si="71"/>
        <v>0</v>
      </c>
      <c r="G726" s="694"/>
      <c r="H726" s="695"/>
      <c r="I726" s="696"/>
      <c r="J726" s="404"/>
    </row>
    <row r="727" spans="1:14" ht="22.5" hidden="1" customHeight="1" outlineLevel="2">
      <c r="A727" s="215"/>
      <c r="B727" s="707"/>
      <c r="C727" s="708"/>
      <c r="D727" s="375"/>
      <c r="E727" s="375"/>
      <c r="F727" s="447">
        <f t="shared" si="71"/>
        <v>0</v>
      </c>
      <c r="G727" s="694"/>
      <c r="H727" s="695"/>
      <c r="I727" s="696"/>
      <c r="J727" s="404"/>
    </row>
    <row r="728" spans="1:14" ht="22.5" hidden="1" customHeight="1" outlineLevel="2">
      <c r="A728" s="215"/>
      <c r="B728" s="709"/>
      <c r="C728" s="710"/>
      <c r="D728" s="376"/>
      <c r="E728" s="376"/>
      <c r="F728" s="448">
        <f t="shared" si="71"/>
        <v>0</v>
      </c>
      <c r="G728" s="697"/>
      <c r="H728" s="698"/>
      <c r="I728" s="699"/>
      <c r="J728" s="404"/>
    </row>
    <row r="729" spans="1:14" s="238" customFormat="1" ht="22.5" hidden="1" customHeight="1" outlineLevel="2">
      <c r="A729" s="237"/>
      <c r="B729" s="703" t="s">
        <v>188</v>
      </c>
      <c r="C729" s="704"/>
      <c r="D729" s="442">
        <f>SUM(D722:D728)</f>
        <v>0</v>
      </c>
      <c r="E729" s="442">
        <f>SUM(E722:E728)</f>
        <v>0</v>
      </c>
      <c r="F729" s="443">
        <f>SUM(F722:F728)</f>
        <v>0</v>
      </c>
      <c r="G729" s="688"/>
      <c r="H729" s="689"/>
      <c r="I729" s="690"/>
      <c r="J729" s="411"/>
      <c r="K729" s="412"/>
      <c r="L729" s="412"/>
      <c r="M729" s="412"/>
      <c r="N729" s="412"/>
    </row>
    <row r="730" spans="1:14" ht="22.5" hidden="1" customHeight="1" outlineLevel="2">
      <c r="A730" s="215"/>
      <c r="B730" s="713"/>
      <c r="C730" s="714"/>
      <c r="D730" s="377"/>
      <c r="E730" s="377"/>
      <c r="F730" s="449">
        <f t="shared" ref="F730:F736" si="72">(E730)-(D730)</f>
        <v>0</v>
      </c>
      <c r="G730" s="691"/>
      <c r="H730" s="692"/>
      <c r="I730" s="693"/>
      <c r="J730" s="404"/>
    </row>
    <row r="731" spans="1:14" ht="22.5" hidden="1" customHeight="1" outlineLevel="2">
      <c r="A731" s="215"/>
      <c r="B731" s="715"/>
      <c r="C731" s="716"/>
      <c r="D731" s="374"/>
      <c r="E731" s="375"/>
      <c r="F731" s="447">
        <f t="shared" si="72"/>
        <v>0</v>
      </c>
      <c r="G731" s="694"/>
      <c r="H731" s="695"/>
      <c r="I731" s="696"/>
      <c r="J731" s="404"/>
    </row>
    <row r="732" spans="1:14" ht="22.5" hidden="1" customHeight="1" outlineLevel="2">
      <c r="A732" s="215"/>
      <c r="B732" s="707"/>
      <c r="C732" s="708"/>
      <c r="D732" s="375"/>
      <c r="E732" s="375"/>
      <c r="F732" s="447">
        <f t="shared" si="72"/>
        <v>0</v>
      </c>
      <c r="G732" s="694"/>
      <c r="H732" s="695"/>
      <c r="I732" s="696"/>
      <c r="J732" s="404"/>
    </row>
    <row r="733" spans="1:14" ht="22.5" hidden="1" customHeight="1" outlineLevel="2">
      <c r="A733" s="215"/>
      <c r="B733" s="707"/>
      <c r="C733" s="708"/>
      <c r="D733" s="375"/>
      <c r="E733" s="375"/>
      <c r="F733" s="447">
        <f t="shared" si="72"/>
        <v>0</v>
      </c>
      <c r="G733" s="694"/>
      <c r="H733" s="695"/>
      <c r="I733" s="696"/>
      <c r="J733" s="404"/>
    </row>
    <row r="734" spans="1:14" ht="22.5" hidden="1" customHeight="1" outlineLevel="2">
      <c r="A734" s="215"/>
      <c r="B734" s="707"/>
      <c r="C734" s="708"/>
      <c r="D734" s="375"/>
      <c r="E734" s="375"/>
      <c r="F734" s="447">
        <f t="shared" si="72"/>
        <v>0</v>
      </c>
      <c r="G734" s="694"/>
      <c r="H734" s="695"/>
      <c r="I734" s="696"/>
      <c r="J734" s="404"/>
    </row>
    <row r="735" spans="1:14" ht="22.5" hidden="1" customHeight="1" outlineLevel="2">
      <c r="A735" s="215"/>
      <c r="B735" s="707"/>
      <c r="C735" s="708"/>
      <c r="D735" s="375"/>
      <c r="E735" s="375"/>
      <c r="F735" s="447">
        <f t="shared" si="72"/>
        <v>0</v>
      </c>
      <c r="G735" s="694"/>
      <c r="H735" s="695"/>
      <c r="I735" s="696"/>
      <c r="J735" s="404"/>
    </row>
    <row r="736" spans="1:14" ht="22.5" hidden="1" customHeight="1" outlineLevel="2">
      <c r="A736" s="215"/>
      <c r="B736" s="709"/>
      <c r="C736" s="710"/>
      <c r="D736" s="376"/>
      <c r="E736" s="376"/>
      <c r="F736" s="448">
        <f t="shared" si="72"/>
        <v>0</v>
      </c>
      <c r="G736" s="697"/>
      <c r="H736" s="698"/>
      <c r="I736" s="699"/>
      <c r="J736" s="404"/>
    </row>
    <row r="737" spans="1:14" s="238" customFormat="1" ht="22.5" hidden="1" customHeight="1" outlineLevel="2">
      <c r="A737" s="237"/>
      <c r="B737" s="703" t="s">
        <v>188</v>
      </c>
      <c r="C737" s="704"/>
      <c r="D737" s="442">
        <f>SUM(D730:D736)</f>
        <v>0</v>
      </c>
      <c r="E737" s="442">
        <f>SUM(E730:E736)</f>
        <v>0</v>
      </c>
      <c r="F737" s="443">
        <f>SUM(F730:F736)</f>
        <v>0</v>
      </c>
      <c r="G737" s="688"/>
      <c r="H737" s="689"/>
      <c r="I737" s="690"/>
      <c r="J737" s="411"/>
      <c r="K737" s="412"/>
      <c r="L737" s="412"/>
      <c r="M737" s="412"/>
      <c r="N737" s="412"/>
    </row>
    <row r="738" spans="1:14" ht="22.5" hidden="1" customHeight="1" outlineLevel="2">
      <c r="A738" s="215"/>
      <c r="B738" s="705"/>
      <c r="C738" s="706"/>
      <c r="D738" s="377"/>
      <c r="E738" s="377"/>
      <c r="F738" s="449">
        <f t="shared" ref="F738:F744" si="73">(E738)-(D738)</f>
        <v>0</v>
      </c>
      <c r="G738" s="691"/>
      <c r="H738" s="692"/>
      <c r="I738" s="693"/>
      <c r="J738" s="404"/>
    </row>
    <row r="739" spans="1:14" ht="22.5" hidden="1" customHeight="1" outlineLevel="2">
      <c r="A739" s="215"/>
      <c r="B739" s="707"/>
      <c r="C739" s="708"/>
      <c r="D739" s="374"/>
      <c r="E739" s="375"/>
      <c r="F739" s="447">
        <f t="shared" si="73"/>
        <v>0</v>
      </c>
      <c r="G739" s="694"/>
      <c r="H739" s="695"/>
      <c r="I739" s="696"/>
      <c r="J739" s="404"/>
    </row>
    <row r="740" spans="1:14" ht="22.5" hidden="1" customHeight="1" outlineLevel="2">
      <c r="A740" s="215"/>
      <c r="B740" s="707"/>
      <c r="C740" s="708"/>
      <c r="D740" s="375"/>
      <c r="E740" s="375"/>
      <c r="F740" s="447">
        <f t="shared" si="73"/>
        <v>0</v>
      </c>
      <c r="G740" s="694"/>
      <c r="H740" s="695"/>
      <c r="I740" s="696"/>
      <c r="J740" s="404"/>
    </row>
    <row r="741" spans="1:14" ht="22.5" hidden="1" customHeight="1" outlineLevel="2">
      <c r="A741" s="215"/>
      <c r="B741" s="707"/>
      <c r="C741" s="708"/>
      <c r="D741" s="375"/>
      <c r="E741" s="375"/>
      <c r="F741" s="447">
        <f t="shared" si="73"/>
        <v>0</v>
      </c>
      <c r="G741" s="694"/>
      <c r="H741" s="695"/>
      <c r="I741" s="696"/>
      <c r="J741" s="404"/>
    </row>
    <row r="742" spans="1:14" ht="22.5" hidden="1" customHeight="1" outlineLevel="2">
      <c r="A742" s="215"/>
      <c r="B742" s="707"/>
      <c r="C742" s="708"/>
      <c r="D742" s="375"/>
      <c r="E742" s="375"/>
      <c r="F742" s="447">
        <f t="shared" si="73"/>
        <v>0</v>
      </c>
      <c r="G742" s="694"/>
      <c r="H742" s="695"/>
      <c r="I742" s="696"/>
      <c r="J742" s="404"/>
    </row>
    <row r="743" spans="1:14" ht="22.5" hidden="1" customHeight="1" outlineLevel="2">
      <c r="A743" s="215"/>
      <c r="B743" s="707"/>
      <c r="C743" s="708"/>
      <c r="D743" s="375"/>
      <c r="E743" s="375"/>
      <c r="F743" s="447">
        <f t="shared" si="73"/>
        <v>0</v>
      </c>
      <c r="G743" s="694"/>
      <c r="H743" s="695"/>
      <c r="I743" s="696"/>
      <c r="J743" s="404"/>
    </row>
    <row r="744" spans="1:14" ht="22.5" hidden="1" customHeight="1" outlineLevel="2">
      <c r="A744" s="215"/>
      <c r="B744" s="709"/>
      <c r="C744" s="710"/>
      <c r="D744" s="376"/>
      <c r="E744" s="376"/>
      <c r="F744" s="448">
        <f t="shared" si="73"/>
        <v>0</v>
      </c>
      <c r="G744" s="697"/>
      <c r="H744" s="698"/>
      <c r="I744" s="699"/>
      <c r="J744" s="404"/>
    </row>
    <row r="745" spans="1:14" s="238" customFormat="1" ht="22.5" hidden="1" customHeight="1" outlineLevel="2">
      <c r="A745" s="237"/>
      <c r="B745" s="703" t="s">
        <v>188</v>
      </c>
      <c r="C745" s="704"/>
      <c r="D745" s="442">
        <f>SUM(D738:D744)</f>
        <v>0</v>
      </c>
      <c r="E745" s="442">
        <f>SUM(E738:E744)</f>
        <v>0</v>
      </c>
      <c r="F745" s="443">
        <f>SUM(F738:F744)</f>
        <v>0</v>
      </c>
      <c r="G745" s="688"/>
      <c r="H745" s="689"/>
      <c r="I745" s="690"/>
      <c r="J745" s="411"/>
      <c r="K745" s="412"/>
      <c r="L745" s="412"/>
      <c r="M745" s="412"/>
      <c r="N745" s="412"/>
    </row>
    <row r="746" spans="1:14" ht="22.5" hidden="1" customHeight="1" outlineLevel="2">
      <c r="A746" s="215"/>
      <c r="B746" s="705"/>
      <c r="C746" s="706"/>
      <c r="D746" s="377"/>
      <c r="E746" s="377"/>
      <c r="F746" s="449">
        <f t="shared" ref="F746:F752" si="74">(E746)-(D746)</f>
        <v>0</v>
      </c>
      <c r="G746" s="691"/>
      <c r="H746" s="692"/>
      <c r="I746" s="693"/>
      <c r="J746" s="404"/>
    </row>
    <row r="747" spans="1:14" ht="22.5" hidden="1" customHeight="1" outlineLevel="2">
      <c r="A747" s="215"/>
      <c r="B747" s="707"/>
      <c r="C747" s="708"/>
      <c r="D747" s="374"/>
      <c r="E747" s="375"/>
      <c r="F747" s="447">
        <f t="shared" si="74"/>
        <v>0</v>
      </c>
      <c r="G747" s="694"/>
      <c r="H747" s="695"/>
      <c r="I747" s="696"/>
      <c r="J747" s="404"/>
    </row>
    <row r="748" spans="1:14" ht="22.5" hidden="1" customHeight="1" outlineLevel="2">
      <c r="A748" s="215"/>
      <c r="B748" s="707"/>
      <c r="C748" s="708"/>
      <c r="D748" s="375"/>
      <c r="E748" s="375"/>
      <c r="F748" s="447">
        <f t="shared" si="74"/>
        <v>0</v>
      </c>
      <c r="G748" s="694"/>
      <c r="H748" s="695"/>
      <c r="I748" s="696"/>
      <c r="J748" s="404"/>
    </row>
    <row r="749" spans="1:14" ht="22.5" hidden="1" customHeight="1" outlineLevel="2">
      <c r="A749" s="215"/>
      <c r="B749" s="707"/>
      <c r="C749" s="708"/>
      <c r="D749" s="378"/>
      <c r="E749" s="378"/>
      <c r="F749" s="449">
        <f t="shared" si="74"/>
        <v>0</v>
      </c>
      <c r="G749" s="694"/>
      <c r="H749" s="695"/>
      <c r="I749" s="696"/>
      <c r="J749" s="404"/>
    </row>
    <row r="750" spans="1:14" ht="22.5" hidden="1" customHeight="1" outlineLevel="2">
      <c r="A750" s="215"/>
      <c r="B750" s="707"/>
      <c r="C750" s="708"/>
      <c r="D750" s="375"/>
      <c r="E750" s="375"/>
      <c r="F750" s="447">
        <f t="shared" si="74"/>
        <v>0</v>
      </c>
      <c r="G750" s="694"/>
      <c r="H750" s="695"/>
      <c r="I750" s="696"/>
      <c r="J750" s="404"/>
    </row>
    <row r="751" spans="1:14" ht="22.5" hidden="1" customHeight="1" outlineLevel="2">
      <c r="A751" s="215"/>
      <c r="B751" s="707"/>
      <c r="C751" s="708"/>
      <c r="D751" s="375"/>
      <c r="E751" s="375"/>
      <c r="F751" s="447">
        <f t="shared" si="74"/>
        <v>0</v>
      </c>
      <c r="G751" s="694"/>
      <c r="H751" s="695"/>
      <c r="I751" s="696"/>
      <c r="J751" s="404"/>
    </row>
    <row r="752" spans="1:14" ht="22.5" hidden="1" customHeight="1" outlineLevel="2">
      <c r="A752" s="215"/>
      <c r="B752" s="709"/>
      <c r="C752" s="710"/>
      <c r="D752" s="376"/>
      <c r="E752" s="376"/>
      <c r="F752" s="448">
        <f t="shared" si="74"/>
        <v>0</v>
      </c>
      <c r="G752" s="697"/>
      <c r="H752" s="698"/>
      <c r="I752" s="699"/>
      <c r="J752" s="404"/>
    </row>
    <row r="753" spans="1:14" s="238" customFormat="1" ht="22.5" hidden="1" customHeight="1" outlineLevel="2" thickBot="1">
      <c r="A753" s="237"/>
      <c r="B753" s="711" t="s">
        <v>188</v>
      </c>
      <c r="C753" s="712"/>
      <c r="D753" s="379">
        <f>SUM(D746:D752)</f>
        <v>0</v>
      </c>
      <c r="E753" s="379">
        <f>SUM(E746:E752)</f>
        <v>0</v>
      </c>
      <c r="F753" s="444">
        <f>SUM(F746:F752)</f>
        <v>0</v>
      </c>
      <c r="G753" s="700"/>
      <c r="H753" s="701"/>
      <c r="I753" s="702"/>
      <c r="J753" s="411"/>
      <c r="K753" s="412"/>
      <c r="L753" s="412"/>
      <c r="M753" s="412"/>
      <c r="N753" s="412"/>
    </row>
    <row r="754" spans="1:14" ht="43.5" hidden="1" customHeight="1" outlineLevel="2" thickBot="1">
      <c r="A754" s="215"/>
      <c r="B754" s="751" t="s">
        <v>189</v>
      </c>
      <c r="C754" s="752"/>
      <c r="D754" s="380">
        <f>SUM(D721+D729+D737+D745+D753)</f>
        <v>0</v>
      </c>
      <c r="E754" s="380">
        <f>SUM(E721+E729+E737+E745+E753)</f>
        <v>0</v>
      </c>
      <c r="F754" s="445">
        <f>SUM(F721+F729+F737+F745+F753)</f>
        <v>0</v>
      </c>
      <c r="G754" s="685"/>
      <c r="H754" s="686"/>
      <c r="I754" s="687"/>
      <c r="J754" s="404"/>
    </row>
    <row r="755" spans="1:14" hidden="1" outlineLevel="1" collapsed="1">
      <c r="A755" s="215"/>
      <c r="B755" s="215"/>
      <c r="C755" s="215"/>
      <c r="D755" s="215"/>
      <c r="E755" s="215"/>
      <c r="F755" s="215"/>
      <c r="G755" s="215"/>
      <c r="H755" s="215"/>
      <c r="I755" s="215"/>
      <c r="J755" s="404"/>
    </row>
    <row r="756" spans="1:14" ht="30.6" hidden="1" customHeight="1" outlineLevel="2" thickBot="1">
      <c r="A756" s="215"/>
      <c r="B756" s="228" t="s">
        <v>204</v>
      </c>
      <c r="C756" s="229" t="str">
        <f>IF('1. Application for admissibilit'!F742=0,"",'1. Application for admissibilit'!F742)</f>
        <v/>
      </c>
      <c r="D756" s="229"/>
      <c r="E756" s="228"/>
      <c r="F756" s="228"/>
      <c r="G756" s="228"/>
      <c r="H756" s="228"/>
      <c r="I756" s="230" t="str">
        <f>G38</f>
        <v>PE2XX-XXXX</v>
      </c>
      <c r="J756" s="404"/>
    </row>
    <row r="757" spans="1:14" ht="25.05" hidden="1" customHeight="1" outlineLevel="2">
      <c r="A757" s="215"/>
      <c r="B757" s="721">
        <v>1</v>
      </c>
      <c r="C757" s="722"/>
      <c r="D757" s="742" t="s">
        <v>181</v>
      </c>
      <c r="E757" s="743"/>
      <c r="F757" s="744"/>
      <c r="G757" s="725">
        <v>5</v>
      </c>
      <c r="H757" s="726"/>
      <c r="I757" s="726"/>
      <c r="J757" s="404"/>
    </row>
    <row r="758" spans="1:14" ht="18" hidden="1" customHeight="1" outlineLevel="2" thickBot="1">
      <c r="A758" s="215"/>
      <c r="B758" s="723"/>
      <c r="C758" s="724"/>
      <c r="D758" s="239">
        <v>2</v>
      </c>
      <c r="E758" s="239">
        <v>3</v>
      </c>
      <c r="F758" s="239">
        <v>4</v>
      </c>
      <c r="G758" s="727"/>
      <c r="H758" s="728"/>
      <c r="I758" s="728"/>
      <c r="J758" s="404"/>
    </row>
    <row r="759" spans="1:14" ht="27" hidden="1" customHeight="1" outlineLevel="2" thickBot="1">
      <c r="A759" s="215"/>
      <c r="B759" s="735" t="s">
        <v>182</v>
      </c>
      <c r="C759" s="735"/>
      <c r="D759" s="745" t="s">
        <v>183</v>
      </c>
      <c r="E759" s="747" t="s">
        <v>184</v>
      </c>
      <c r="F759" s="749" t="s">
        <v>185</v>
      </c>
      <c r="G759" s="729" t="s">
        <v>186</v>
      </c>
      <c r="H759" s="730"/>
      <c r="I759" s="731"/>
      <c r="J759" s="404"/>
    </row>
    <row r="760" spans="1:14" ht="19.05" hidden="1" customHeight="1" outlineLevel="2" thickBot="1">
      <c r="A760" s="215"/>
      <c r="B760" s="736" t="s">
        <v>187</v>
      </c>
      <c r="C760" s="736"/>
      <c r="D760" s="746"/>
      <c r="E760" s="748"/>
      <c r="F760" s="750"/>
      <c r="G760" s="732"/>
      <c r="H760" s="733"/>
      <c r="I760" s="734"/>
      <c r="J760" s="404"/>
    </row>
    <row r="761" spans="1:14" ht="22.5" hidden="1" customHeight="1" outlineLevel="2">
      <c r="A761" s="215"/>
      <c r="B761" s="737"/>
      <c r="C761" s="738"/>
      <c r="D761" s="373"/>
      <c r="E761" s="373"/>
      <c r="F761" s="446">
        <f t="shared" ref="F761:F767" si="75">(E761)-(D761)</f>
        <v>0</v>
      </c>
      <c r="G761" s="739"/>
      <c r="H761" s="740"/>
      <c r="I761" s="741"/>
      <c r="J761" s="404"/>
    </row>
    <row r="762" spans="1:14" ht="22.5" hidden="1" customHeight="1" outlineLevel="2">
      <c r="A762" s="215"/>
      <c r="B762" s="717"/>
      <c r="C762" s="718"/>
      <c r="D762" s="374"/>
      <c r="E762" s="375"/>
      <c r="F762" s="447">
        <f t="shared" si="75"/>
        <v>0</v>
      </c>
      <c r="G762" s="694"/>
      <c r="H762" s="695"/>
      <c r="I762" s="696"/>
      <c r="J762" s="404"/>
    </row>
    <row r="763" spans="1:14" ht="22.5" hidden="1" customHeight="1" outlineLevel="2">
      <c r="A763" s="215"/>
      <c r="B763" s="717"/>
      <c r="C763" s="718"/>
      <c r="D763" s="375"/>
      <c r="E763" s="375"/>
      <c r="F763" s="447">
        <f t="shared" si="75"/>
        <v>0</v>
      </c>
      <c r="G763" s="694"/>
      <c r="H763" s="695"/>
      <c r="I763" s="696"/>
      <c r="J763" s="404"/>
    </row>
    <row r="764" spans="1:14" ht="22.5" hidden="1" customHeight="1" outlineLevel="2">
      <c r="A764" s="215"/>
      <c r="B764" s="717"/>
      <c r="C764" s="718"/>
      <c r="D764" s="375"/>
      <c r="E764" s="375"/>
      <c r="F764" s="447">
        <f t="shared" si="75"/>
        <v>0</v>
      </c>
      <c r="G764" s="694"/>
      <c r="H764" s="695"/>
      <c r="I764" s="696"/>
      <c r="J764" s="404"/>
    </row>
    <row r="765" spans="1:14" ht="22.5" hidden="1" customHeight="1" outlineLevel="2">
      <c r="A765" s="215"/>
      <c r="B765" s="717"/>
      <c r="C765" s="718"/>
      <c r="D765" s="375"/>
      <c r="E765" s="375"/>
      <c r="F765" s="447">
        <f t="shared" si="75"/>
        <v>0</v>
      </c>
      <c r="G765" s="694"/>
      <c r="H765" s="695"/>
      <c r="I765" s="696"/>
      <c r="J765" s="404"/>
    </row>
    <row r="766" spans="1:14" ht="22.5" hidden="1" customHeight="1" outlineLevel="2">
      <c r="A766" s="215"/>
      <c r="B766" s="717"/>
      <c r="C766" s="718"/>
      <c r="D766" s="375"/>
      <c r="E766" s="375"/>
      <c r="F766" s="447">
        <f t="shared" si="75"/>
        <v>0</v>
      </c>
      <c r="G766" s="694"/>
      <c r="H766" s="695"/>
      <c r="I766" s="696"/>
      <c r="J766" s="404"/>
    </row>
    <row r="767" spans="1:14" ht="22.5" hidden="1" customHeight="1" outlineLevel="2">
      <c r="A767" s="215"/>
      <c r="B767" s="719"/>
      <c r="C767" s="720"/>
      <c r="D767" s="376"/>
      <c r="E767" s="376"/>
      <c r="F767" s="448">
        <f t="shared" si="75"/>
        <v>0</v>
      </c>
      <c r="G767" s="697"/>
      <c r="H767" s="698"/>
      <c r="I767" s="699"/>
      <c r="J767" s="404"/>
    </row>
    <row r="768" spans="1:14" s="236" customFormat="1" ht="30" hidden="1" customHeight="1" outlineLevel="2">
      <c r="A768" s="235"/>
      <c r="B768" s="703" t="s">
        <v>188</v>
      </c>
      <c r="C768" s="704"/>
      <c r="D768" s="442">
        <f>SUM(D761:D767)</f>
        <v>0</v>
      </c>
      <c r="E768" s="442">
        <f>SUM(E761:E767)</f>
        <v>0</v>
      </c>
      <c r="F768" s="443">
        <f>SUM(F761:F767)</f>
        <v>0</v>
      </c>
      <c r="G768" s="688"/>
      <c r="H768" s="689"/>
      <c r="I768" s="690"/>
      <c r="J768" s="409"/>
      <c r="K768" s="410"/>
      <c r="L768" s="410"/>
      <c r="M768" s="410"/>
      <c r="N768" s="410"/>
    </row>
    <row r="769" spans="1:14" ht="22.5" hidden="1" customHeight="1" outlineLevel="2">
      <c r="A769" s="215"/>
      <c r="B769" s="705"/>
      <c r="C769" s="706"/>
      <c r="D769" s="377"/>
      <c r="E769" s="377"/>
      <c r="F769" s="449">
        <f t="shared" ref="F769:F775" si="76">(E769)-(D769)</f>
        <v>0</v>
      </c>
      <c r="G769" s="691"/>
      <c r="H769" s="692"/>
      <c r="I769" s="693"/>
      <c r="J769" s="404"/>
    </row>
    <row r="770" spans="1:14" ht="22.5" hidden="1" customHeight="1" outlineLevel="2">
      <c r="A770" s="215"/>
      <c r="B770" s="707"/>
      <c r="C770" s="708"/>
      <c r="D770" s="374"/>
      <c r="E770" s="375"/>
      <c r="F770" s="447">
        <f t="shared" si="76"/>
        <v>0</v>
      </c>
      <c r="G770" s="694"/>
      <c r="H770" s="695"/>
      <c r="I770" s="696"/>
      <c r="J770" s="404"/>
    </row>
    <row r="771" spans="1:14" ht="22.5" hidden="1" customHeight="1" outlineLevel="2">
      <c r="A771" s="215"/>
      <c r="B771" s="707"/>
      <c r="C771" s="708"/>
      <c r="D771" s="375"/>
      <c r="E771" s="375"/>
      <c r="F771" s="447">
        <f t="shared" si="76"/>
        <v>0</v>
      </c>
      <c r="G771" s="694"/>
      <c r="H771" s="695"/>
      <c r="I771" s="696"/>
      <c r="J771" s="404"/>
    </row>
    <row r="772" spans="1:14" ht="22.5" hidden="1" customHeight="1" outlineLevel="2">
      <c r="A772" s="215"/>
      <c r="B772" s="707"/>
      <c r="C772" s="708"/>
      <c r="D772" s="375"/>
      <c r="E772" s="375"/>
      <c r="F772" s="447">
        <f t="shared" si="76"/>
        <v>0</v>
      </c>
      <c r="G772" s="694"/>
      <c r="H772" s="695"/>
      <c r="I772" s="696"/>
      <c r="J772" s="404"/>
    </row>
    <row r="773" spans="1:14" ht="22.5" hidden="1" customHeight="1" outlineLevel="2">
      <c r="A773" s="215"/>
      <c r="B773" s="707"/>
      <c r="C773" s="708"/>
      <c r="D773" s="375"/>
      <c r="E773" s="375"/>
      <c r="F773" s="447">
        <f t="shared" si="76"/>
        <v>0</v>
      </c>
      <c r="G773" s="694"/>
      <c r="H773" s="695"/>
      <c r="I773" s="696"/>
      <c r="J773" s="404"/>
    </row>
    <row r="774" spans="1:14" ht="22.5" hidden="1" customHeight="1" outlineLevel="2">
      <c r="A774" s="215"/>
      <c r="B774" s="707"/>
      <c r="C774" s="708"/>
      <c r="D774" s="375"/>
      <c r="E774" s="375"/>
      <c r="F774" s="447">
        <f t="shared" si="76"/>
        <v>0</v>
      </c>
      <c r="G774" s="694"/>
      <c r="H774" s="695"/>
      <c r="I774" s="696"/>
      <c r="J774" s="404"/>
    </row>
    <row r="775" spans="1:14" ht="22.5" hidden="1" customHeight="1" outlineLevel="2">
      <c r="A775" s="215"/>
      <c r="B775" s="709"/>
      <c r="C775" s="710"/>
      <c r="D775" s="376"/>
      <c r="E775" s="376"/>
      <c r="F775" s="448">
        <f t="shared" si="76"/>
        <v>0</v>
      </c>
      <c r="G775" s="697"/>
      <c r="H775" s="698"/>
      <c r="I775" s="699"/>
      <c r="J775" s="404"/>
    </row>
    <row r="776" spans="1:14" s="238" customFormat="1" ht="22.5" hidden="1" customHeight="1" outlineLevel="2">
      <c r="A776" s="237"/>
      <c r="B776" s="703" t="s">
        <v>188</v>
      </c>
      <c r="C776" s="704"/>
      <c r="D776" s="442">
        <f>SUM(D769:D775)</f>
        <v>0</v>
      </c>
      <c r="E776" s="442">
        <f>SUM(E769:E775)</f>
        <v>0</v>
      </c>
      <c r="F776" s="443">
        <f>SUM(F769:F775)</f>
        <v>0</v>
      </c>
      <c r="G776" s="688"/>
      <c r="H776" s="689"/>
      <c r="I776" s="690"/>
      <c r="J776" s="411"/>
      <c r="K776" s="412"/>
      <c r="L776" s="412"/>
      <c r="M776" s="412"/>
      <c r="N776" s="412"/>
    </row>
    <row r="777" spans="1:14" ht="22.5" hidden="1" customHeight="1" outlineLevel="2">
      <c r="A777" s="215"/>
      <c r="B777" s="713"/>
      <c r="C777" s="714"/>
      <c r="D777" s="377"/>
      <c r="E777" s="377"/>
      <c r="F777" s="449">
        <f t="shared" ref="F777:F783" si="77">(E777)-(D777)</f>
        <v>0</v>
      </c>
      <c r="G777" s="691"/>
      <c r="H777" s="692"/>
      <c r="I777" s="693"/>
      <c r="J777" s="404"/>
    </row>
    <row r="778" spans="1:14" ht="22.5" hidden="1" customHeight="1" outlineLevel="2">
      <c r="A778" s="215"/>
      <c r="B778" s="715"/>
      <c r="C778" s="716"/>
      <c r="D778" s="374"/>
      <c r="E778" s="375"/>
      <c r="F778" s="447">
        <f t="shared" si="77"/>
        <v>0</v>
      </c>
      <c r="G778" s="694"/>
      <c r="H778" s="695"/>
      <c r="I778" s="696"/>
      <c r="J778" s="404"/>
    </row>
    <row r="779" spans="1:14" ht="22.5" hidden="1" customHeight="1" outlineLevel="2">
      <c r="A779" s="215"/>
      <c r="B779" s="707"/>
      <c r="C779" s="708"/>
      <c r="D779" s="375"/>
      <c r="E779" s="375"/>
      <c r="F779" s="447">
        <f t="shared" si="77"/>
        <v>0</v>
      </c>
      <c r="G779" s="694"/>
      <c r="H779" s="695"/>
      <c r="I779" s="696"/>
      <c r="J779" s="404"/>
    </row>
    <row r="780" spans="1:14" ht="22.5" hidden="1" customHeight="1" outlineLevel="2">
      <c r="A780" s="215"/>
      <c r="B780" s="707"/>
      <c r="C780" s="708"/>
      <c r="D780" s="375"/>
      <c r="E780" s="375"/>
      <c r="F780" s="447">
        <f t="shared" si="77"/>
        <v>0</v>
      </c>
      <c r="G780" s="694"/>
      <c r="H780" s="695"/>
      <c r="I780" s="696"/>
      <c r="J780" s="404"/>
    </row>
    <row r="781" spans="1:14" ht="22.5" hidden="1" customHeight="1" outlineLevel="2">
      <c r="A781" s="215"/>
      <c r="B781" s="707"/>
      <c r="C781" s="708"/>
      <c r="D781" s="375"/>
      <c r="E781" s="375"/>
      <c r="F781" s="447">
        <f t="shared" si="77"/>
        <v>0</v>
      </c>
      <c r="G781" s="694"/>
      <c r="H781" s="695"/>
      <c r="I781" s="696"/>
      <c r="J781" s="404"/>
    </row>
    <row r="782" spans="1:14" ht="22.5" hidden="1" customHeight="1" outlineLevel="2">
      <c r="A782" s="215"/>
      <c r="B782" s="707"/>
      <c r="C782" s="708"/>
      <c r="D782" s="375"/>
      <c r="E782" s="375"/>
      <c r="F782" s="447">
        <f t="shared" si="77"/>
        <v>0</v>
      </c>
      <c r="G782" s="694"/>
      <c r="H782" s="695"/>
      <c r="I782" s="696"/>
      <c r="J782" s="404"/>
    </row>
    <row r="783" spans="1:14" ht="22.5" hidden="1" customHeight="1" outlineLevel="2">
      <c r="A783" s="215"/>
      <c r="B783" s="709"/>
      <c r="C783" s="710"/>
      <c r="D783" s="376"/>
      <c r="E783" s="376"/>
      <c r="F783" s="448">
        <f t="shared" si="77"/>
        <v>0</v>
      </c>
      <c r="G783" s="697"/>
      <c r="H783" s="698"/>
      <c r="I783" s="699"/>
      <c r="J783" s="404"/>
    </row>
    <row r="784" spans="1:14" s="238" customFormat="1" ht="22.5" hidden="1" customHeight="1" outlineLevel="2">
      <c r="A784" s="237"/>
      <c r="B784" s="703" t="s">
        <v>188</v>
      </c>
      <c r="C784" s="704"/>
      <c r="D784" s="442">
        <f>SUM(D777:D783)</f>
        <v>0</v>
      </c>
      <c r="E784" s="442">
        <f>SUM(E777:E783)</f>
        <v>0</v>
      </c>
      <c r="F784" s="443">
        <f>SUM(F777:F783)</f>
        <v>0</v>
      </c>
      <c r="G784" s="688"/>
      <c r="H784" s="689"/>
      <c r="I784" s="690"/>
      <c r="J784" s="411"/>
      <c r="K784" s="412"/>
      <c r="L784" s="412"/>
      <c r="M784" s="412"/>
      <c r="N784" s="412"/>
    </row>
    <row r="785" spans="1:14" ht="22.5" hidden="1" customHeight="1" outlineLevel="2">
      <c r="A785" s="215"/>
      <c r="B785" s="705"/>
      <c r="C785" s="706"/>
      <c r="D785" s="377"/>
      <c r="E785" s="377"/>
      <c r="F785" s="449">
        <f t="shared" ref="F785:F791" si="78">(E785)-(D785)</f>
        <v>0</v>
      </c>
      <c r="G785" s="691"/>
      <c r="H785" s="692"/>
      <c r="I785" s="693"/>
      <c r="J785" s="404"/>
    </row>
    <row r="786" spans="1:14" ht="22.5" hidden="1" customHeight="1" outlineLevel="2">
      <c r="A786" s="215"/>
      <c r="B786" s="707"/>
      <c r="C786" s="708"/>
      <c r="D786" s="374"/>
      <c r="E786" s="375"/>
      <c r="F786" s="447">
        <f t="shared" si="78"/>
        <v>0</v>
      </c>
      <c r="G786" s="694"/>
      <c r="H786" s="695"/>
      <c r="I786" s="696"/>
      <c r="J786" s="404"/>
    </row>
    <row r="787" spans="1:14" ht="22.5" hidden="1" customHeight="1" outlineLevel="2">
      <c r="A787" s="215"/>
      <c r="B787" s="707"/>
      <c r="C787" s="708"/>
      <c r="D787" s="375"/>
      <c r="E787" s="375"/>
      <c r="F787" s="447">
        <f t="shared" si="78"/>
        <v>0</v>
      </c>
      <c r="G787" s="694"/>
      <c r="H787" s="695"/>
      <c r="I787" s="696"/>
      <c r="J787" s="404"/>
    </row>
    <row r="788" spans="1:14" ht="22.5" hidden="1" customHeight="1" outlineLevel="2">
      <c r="A788" s="215"/>
      <c r="B788" s="707"/>
      <c r="C788" s="708"/>
      <c r="D788" s="375"/>
      <c r="E788" s="375"/>
      <c r="F788" s="447">
        <f t="shared" si="78"/>
        <v>0</v>
      </c>
      <c r="G788" s="694"/>
      <c r="H788" s="695"/>
      <c r="I788" s="696"/>
      <c r="J788" s="404"/>
    </row>
    <row r="789" spans="1:14" ht="22.5" hidden="1" customHeight="1" outlineLevel="2">
      <c r="A789" s="215"/>
      <c r="B789" s="707"/>
      <c r="C789" s="708"/>
      <c r="D789" s="375"/>
      <c r="E789" s="375"/>
      <c r="F789" s="447">
        <f t="shared" si="78"/>
        <v>0</v>
      </c>
      <c r="G789" s="694"/>
      <c r="H789" s="695"/>
      <c r="I789" s="696"/>
      <c r="J789" s="404"/>
    </row>
    <row r="790" spans="1:14" ht="22.5" hidden="1" customHeight="1" outlineLevel="2">
      <c r="A790" s="215"/>
      <c r="B790" s="707"/>
      <c r="C790" s="708"/>
      <c r="D790" s="375"/>
      <c r="E790" s="375"/>
      <c r="F790" s="447">
        <f t="shared" si="78"/>
        <v>0</v>
      </c>
      <c r="G790" s="694"/>
      <c r="H790" s="695"/>
      <c r="I790" s="696"/>
      <c r="J790" s="404"/>
    </row>
    <row r="791" spans="1:14" ht="22.5" hidden="1" customHeight="1" outlineLevel="2">
      <c r="A791" s="215"/>
      <c r="B791" s="709"/>
      <c r="C791" s="710"/>
      <c r="D791" s="376"/>
      <c r="E791" s="376"/>
      <c r="F791" s="448">
        <f t="shared" si="78"/>
        <v>0</v>
      </c>
      <c r="G791" s="697"/>
      <c r="H791" s="698"/>
      <c r="I791" s="699"/>
      <c r="J791" s="404"/>
    </row>
    <row r="792" spans="1:14" s="238" customFormat="1" ht="22.5" hidden="1" customHeight="1" outlineLevel="2">
      <c r="A792" s="237"/>
      <c r="B792" s="703" t="s">
        <v>188</v>
      </c>
      <c r="C792" s="704"/>
      <c r="D792" s="442">
        <f>SUM(D785:D791)</f>
        <v>0</v>
      </c>
      <c r="E792" s="442">
        <f>SUM(E785:E791)</f>
        <v>0</v>
      </c>
      <c r="F792" s="443">
        <f>SUM(F785:F791)</f>
        <v>0</v>
      </c>
      <c r="G792" s="688"/>
      <c r="H792" s="689"/>
      <c r="I792" s="690"/>
      <c r="J792" s="411"/>
      <c r="K792" s="412"/>
      <c r="L792" s="412"/>
      <c r="M792" s="412"/>
      <c r="N792" s="412"/>
    </row>
    <row r="793" spans="1:14" ht="22.5" hidden="1" customHeight="1" outlineLevel="2">
      <c r="A793" s="215"/>
      <c r="B793" s="705"/>
      <c r="C793" s="706"/>
      <c r="D793" s="377"/>
      <c r="E793" s="377"/>
      <c r="F793" s="449">
        <f t="shared" ref="F793:F799" si="79">(E793)-(D793)</f>
        <v>0</v>
      </c>
      <c r="G793" s="691"/>
      <c r="H793" s="692"/>
      <c r="I793" s="693"/>
      <c r="J793" s="404"/>
    </row>
    <row r="794" spans="1:14" ht="22.5" hidden="1" customHeight="1" outlineLevel="2">
      <c r="A794" s="215"/>
      <c r="B794" s="707"/>
      <c r="C794" s="708"/>
      <c r="D794" s="381"/>
      <c r="E794" s="378"/>
      <c r="F794" s="449">
        <f t="shared" si="79"/>
        <v>0</v>
      </c>
      <c r="G794" s="694"/>
      <c r="H794" s="695"/>
      <c r="I794" s="696"/>
      <c r="J794" s="404"/>
    </row>
    <row r="795" spans="1:14" ht="22.5" hidden="1" customHeight="1" outlineLevel="2">
      <c r="A795" s="215"/>
      <c r="B795" s="707"/>
      <c r="C795" s="708"/>
      <c r="D795" s="375"/>
      <c r="E795" s="375"/>
      <c r="F795" s="447">
        <f t="shared" si="79"/>
        <v>0</v>
      </c>
      <c r="G795" s="694"/>
      <c r="H795" s="695"/>
      <c r="I795" s="696"/>
      <c r="J795" s="404"/>
    </row>
    <row r="796" spans="1:14" ht="22.5" hidden="1" customHeight="1" outlineLevel="2">
      <c r="A796" s="215"/>
      <c r="B796" s="707"/>
      <c r="C796" s="708"/>
      <c r="D796" s="375"/>
      <c r="E796" s="375"/>
      <c r="F796" s="447">
        <f t="shared" si="79"/>
        <v>0</v>
      </c>
      <c r="G796" s="694"/>
      <c r="H796" s="695"/>
      <c r="I796" s="696"/>
      <c r="J796" s="404"/>
    </row>
    <row r="797" spans="1:14" ht="22.5" hidden="1" customHeight="1" outlineLevel="2">
      <c r="A797" s="215"/>
      <c r="B797" s="707"/>
      <c r="C797" s="708"/>
      <c r="D797" s="375"/>
      <c r="E797" s="375"/>
      <c r="F797" s="447">
        <f t="shared" si="79"/>
        <v>0</v>
      </c>
      <c r="G797" s="694"/>
      <c r="H797" s="695"/>
      <c r="I797" s="696"/>
      <c r="J797" s="404"/>
    </row>
    <row r="798" spans="1:14" ht="22.5" hidden="1" customHeight="1" outlineLevel="2">
      <c r="A798" s="215"/>
      <c r="B798" s="707"/>
      <c r="C798" s="708"/>
      <c r="D798" s="375"/>
      <c r="E798" s="375"/>
      <c r="F798" s="447">
        <f t="shared" si="79"/>
        <v>0</v>
      </c>
      <c r="G798" s="694"/>
      <c r="H798" s="695"/>
      <c r="I798" s="696"/>
      <c r="J798" s="404"/>
    </row>
    <row r="799" spans="1:14" ht="22.5" hidden="1" customHeight="1" outlineLevel="2">
      <c r="A799" s="215"/>
      <c r="B799" s="709"/>
      <c r="C799" s="710"/>
      <c r="D799" s="376"/>
      <c r="E799" s="376"/>
      <c r="F799" s="448">
        <f t="shared" si="79"/>
        <v>0</v>
      </c>
      <c r="G799" s="697"/>
      <c r="H799" s="698"/>
      <c r="I799" s="699"/>
      <c r="J799" s="404"/>
    </row>
    <row r="800" spans="1:14" s="238" customFormat="1" ht="22.5" hidden="1" customHeight="1" outlineLevel="2" thickBot="1">
      <c r="A800" s="237"/>
      <c r="B800" s="711" t="s">
        <v>188</v>
      </c>
      <c r="C800" s="712"/>
      <c r="D800" s="379">
        <f>SUM(D793:D799)</f>
        <v>0</v>
      </c>
      <c r="E800" s="379">
        <f>SUM(E793:E799)</f>
        <v>0</v>
      </c>
      <c r="F800" s="444">
        <f>SUM(F793:F799)</f>
        <v>0</v>
      </c>
      <c r="G800" s="700"/>
      <c r="H800" s="701"/>
      <c r="I800" s="702"/>
      <c r="J800" s="411"/>
      <c r="K800" s="412"/>
      <c r="L800" s="412"/>
      <c r="M800" s="412"/>
      <c r="N800" s="412"/>
    </row>
    <row r="801" spans="1:14" ht="43.5" hidden="1" customHeight="1" outlineLevel="2" thickBot="1">
      <c r="A801" s="215"/>
      <c r="B801" s="751" t="s">
        <v>189</v>
      </c>
      <c r="C801" s="752"/>
      <c r="D801" s="380">
        <f>SUM(D768+D776+D784+D792+D800)</f>
        <v>0</v>
      </c>
      <c r="E801" s="380">
        <f>SUM(E768+E776+E784+E792+E800)</f>
        <v>0</v>
      </c>
      <c r="F801" s="445">
        <f>SUM(F768+F776+F784+F792+F800)</f>
        <v>0</v>
      </c>
      <c r="G801" s="685"/>
      <c r="H801" s="686"/>
      <c r="I801" s="687"/>
      <c r="J801" s="404"/>
    </row>
    <row r="802" spans="1:14" ht="13.5" hidden="1" customHeight="1" outlineLevel="1" collapsed="1">
      <c r="A802" s="215"/>
      <c r="B802" s="215"/>
      <c r="C802" s="215"/>
      <c r="D802" s="215"/>
      <c r="E802" s="215"/>
      <c r="F802" s="215"/>
      <c r="G802" s="215"/>
      <c r="H802" s="215"/>
      <c r="I802" s="215"/>
      <c r="J802" s="404"/>
    </row>
    <row r="803" spans="1:14" ht="30.6" hidden="1" customHeight="1" outlineLevel="2" thickBot="1">
      <c r="A803" s="215"/>
      <c r="B803" s="228" t="s">
        <v>205</v>
      </c>
      <c r="C803" s="229" t="str">
        <f>IF('1. Application for admissibilit'!F789=0,"",'1. Application for admissibilit'!F789)</f>
        <v/>
      </c>
      <c r="D803" s="229"/>
      <c r="E803" s="228"/>
      <c r="F803" s="228"/>
      <c r="G803" s="228"/>
      <c r="H803" s="228"/>
      <c r="I803" s="230" t="str">
        <f>G40</f>
        <v>PE2XX-XXXX</v>
      </c>
      <c r="J803" s="404"/>
    </row>
    <row r="804" spans="1:14" ht="25.05" hidden="1" customHeight="1" outlineLevel="2">
      <c r="A804" s="215"/>
      <c r="B804" s="721">
        <v>1</v>
      </c>
      <c r="C804" s="722"/>
      <c r="D804" s="742" t="s">
        <v>181</v>
      </c>
      <c r="E804" s="743"/>
      <c r="F804" s="744"/>
      <c r="G804" s="725">
        <v>5</v>
      </c>
      <c r="H804" s="726"/>
      <c r="I804" s="726"/>
      <c r="J804" s="404"/>
    </row>
    <row r="805" spans="1:14" ht="18" hidden="1" customHeight="1" outlineLevel="2" thickBot="1">
      <c r="A805" s="215"/>
      <c r="B805" s="723"/>
      <c r="C805" s="724"/>
      <c r="D805" s="239">
        <v>2</v>
      </c>
      <c r="E805" s="239">
        <v>3</v>
      </c>
      <c r="F805" s="239">
        <v>4</v>
      </c>
      <c r="G805" s="727"/>
      <c r="H805" s="728"/>
      <c r="I805" s="728"/>
      <c r="J805" s="404"/>
    </row>
    <row r="806" spans="1:14" ht="27" hidden="1" customHeight="1" outlineLevel="2" thickBot="1">
      <c r="A806" s="215"/>
      <c r="B806" s="735" t="s">
        <v>182</v>
      </c>
      <c r="C806" s="735"/>
      <c r="D806" s="745" t="s">
        <v>183</v>
      </c>
      <c r="E806" s="747" t="s">
        <v>184</v>
      </c>
      <c r="F806" s="749" t="s">
        <v>185</v>
      </c>
      <c r="G806" s="729" t="s">
        <v>186</v>
      </c>
      <c r="H806" s="730"/>
      <c r="I806" s="731"/>
      <c r="J806" s="404"/>
    </row>
    <row r="807" spans="1:14" ht="19.05" hidden="1" customHeight="1" outlineLevel="2" thickBot="1">
      <c r="A807" s="215"/>
      <c r="B807" s="736" t="s">
        <v>187</v>
      </c>
      <c r="C807" s="736"/>
      <c r="D807" s="746"/>
      <c r="E807" s="748"/>
      <c r="F807" s="750"/>
      <c r="G807" s="732"/>
      <c r="H807" s="733"/>
      <c r="I807" s="734"/>
      <c r="J807" s="404"/>
    </row>
    <row r="808" spans="1:14" ht="22.5" hidden="1" customHeight="1" outlineLevel="2">
      <c r="A808" s="215"/>
      <c r="B808" s="737"/>
      <c r="C808" s="738"/>
      <c r="D808" s="373"/>
      <c r="E808" s="373"/>
      <c r="F808" s="446">
        <f t="shared" ref="F808:F814" si="80">(E808)-(D808)</f>
        <v>0</v>
      </c>
      <c r="G808" s="739"/>
      <c r="H808" s="740"/>
      <c r="I808" s="741"/>
      <c r="J808" s="404"/>
    </row>
    <row r="809" spans="1:14" ht="22.5" hidden="1" customHeight="1" outlineLevel="2">
      <c r="A809" s="215"/>
      <c r="B809" s="717"/>
      <c r="C809" s="718"/>
      <c r="D809" s="374"/>
      <c r="E809" s="375"/>
      <c r="F809" s="447">
        <f t="shared" si="80"/>
        <v>0</v>
      </c>
      <c r="G809" s="694"/>
      <c r="H809" s="695"/>
      <c r="I809" s="696"/>
      <c r="J809" s="404"/>
    </row>
    <row r="810" spans="1:14" ht="22.5" hidden="1" customHeight="1" outlineLevel="2">
      <c r="A810" s="215"/>
      <c r="B810" s="717"/>
      <c r="C810" s="718"/>
      <c r="D810" s="375"/>
      <c r="E810" s="375"/>
      <c r="F810" s="447">
        <f t="shared" si="80"/>
        <v>0</v>
      </c>
      <c r="G810" s="694"/>
      <c r="H810" s="695"/>
      <c r="I810" s="696"/>
      <c r="J810" s="404"/>
    </row>
    <row r="811" spans="1:14" ht="22.5" hidden="1" customHeight="1" outlineLevel="2">
      <c r="A811" s="215"/>
      <c r="B811" s="717"/>
      <c r="C811" s="718"/>
      <c r="D811" s="375"/>
      <c r="E811" s="375"/>
      <c r="F811" s="447">
        <f t="shared" si="80"/>
        <v>0</v>
      </c>
      <c r="G811" s="694"/>
      <c r="H811" s="695"/>
      <c r="I811" s="696"/>
      <c r="J811" s="404"/>
    </row>
    <row r="812" spans="1:14" ht="22.5" hidden="1" customHeight="1" outlineLevel="2">
      <c r="A812" s="215"/>
      <c r="B812" s="717"/>
      <c r="C812" s="718"/>
      <c r="D812" s="375"/>
      <c r="E812" s="375"/>
      <c r="F812" s="447">
        <f t="shared" si="80"/>
        <v>0</v>
      </c>
      <c r="G812" s="694"/>
      <c r="H812" s="695"/>
      <c r="I812" s="696"/>
      <c r="J812" s="404"/>
    </row>
    <row r="813" spans="1:14" ht="22.5" hidden="1" customHeight="1" outlineLevel="2">
      <c r="A813" s="215"/>
      <c r="B813" s="717"/>
      <c r="C813" s="718"/>
      <c r="D813" s="375"/>
      <c r="E813" s="375"/>
      <c r="F813" s="447">
        <f t="shared" si="80"/>
        <v>0</v>
      </c>
      <c r="G813" s="694"/>
      <c r="H813" s="695"/>
      <c r="I813" s="696"/>
      <c r="J813" s="404"/>
    </row>
    <row r="814" spans="1:14" ht="22.5" hidden="1" customHeight="1" outlineLevel="2">
      <c r="A814" s="215"/>
      <c r="B814" s="719"/>
      <c r="C814" s="720"/>
      <c r="D814" s="376"/>
      <c r="E814" s="376"/>
      <c r="F814" s="448">
        <f t="shared" si="80"/>
        <v>0</v>
      </c>
      <c r="G814" s="697"/>
      <c r="H814" s="698"/>
      <c r="I814" s="699"/>
      <c r="J814" s="404"/>
    </row>
    <row r="815" spans="1:14" s="236" customFormat="1" ht="30" hidden="1" customHeight="1" outlineLevel="2">
      <c r="A815" s="235"/>
      <c r="B815" s="703" t="s">
        <v>188</v>
      </c>
      <c r="C815" s="704"/>
      <c r="D815" s="442">
        <f>SUM(D808:D814)</f>
        <v>0</v>
      </c>
      <c r="E815" s="442">
        <f>SUM(E808:E814)</f>
        <v>0</v>
      </c>
      <c r="F815" s="443">
        <f>SUM(F808:F814)</f>
        <v>0</v>
      </c>
      <c r="G815" s="688"/>
      <c r="H815" s="689"/>
      <c r="I815" s="690"/>
      <c r="J815" s="409"/>
      <c r="K815" s="410"/>
      <c r="L815" s="410"/>
      <c r="M815" s="410"/>
      <c r="N815" s="410"/>
    </row>
    <row r="816" spans="1:14" ht="22.5" hidden="1" customHeight="1" outlineLevel="2">
      <c r="A816" s="215"/>
      <c r="B816" s="705"/>
      <c r="C816" s="706"/>
      <c r="D816" s="377"/>
      <c r="E816" s="377"/>
      <c r="F816" s="449">
        <f t="shared" ref="F816:F822" si="81">(E816)-(D816)</f>
        <v>0</v>
      </c>
      <c r="G816" s="691"/>
      <c r="H816" s="692"/>
      <c r="I816" s="693"/>
      <c r="J816" s="404"/>
    </row>
    <row r="817" spans="1:14" ht="22.5" hidden="1" customHeight="1" outlineLevel="2">
      <c r="A817" s="215"/>
      <c r="B817" s="707"/>
      <c r="C817" s="708"/>
      <c r="D817" s="374"/>
      <c r="E817" s="375"/>
      <c r="F817" s="447">
        <f t="shared" si="81"/>
        <v>0</v>
      </c>
      <c r="G817" s="694"/>
      <c r="H817" s="695"/>
      <c r="I817" s="696"/>
      <c r="J817" s="404"/>
    </row>
    <row r="818" spans="1:14" ht="22.5" hidden="1" customHeight="1" outlineLevel="2">
      <c r="A818" s="215"/>
      <c r="B818" s="707"/>
      <c r="C818" s="708"/>
      <c r="D818" s="375"/>
      <c r="E818" s="375"/>
      <c r="F818" s="447">
        <f t="shared" si="81"/>
        <v>0</v>
      </c>
      <c r="G818" s="694"/>
      <c r="H818" s="695"/>
      <c r="I818" s="696"/>
      <c r="J818" s="404"/>
    </row>
    <row r="819" spans="1:14" ht="22.5" hidden="1" customHeight="1" outlineLevel="2">
      <c r="A819" s="215"/>
      <c r="B819" s="707"/>
      <c r="C819" s="708"/>
      <c r="D819" s="375"/>
      <c r="E819" s="375"/>
      <c r="F819" s="447">
        <f t="shared" si="81"/>
        <v>0</v>
      </c>
      <c r="G819" s="694"/>
      <c r="H819" s="695"/>
      <c r="I819" s="696"/>
      <c r="J819" s="404"/>
    </row>
    <row r="820" spans="1:14" ht="22.5" hidden="1" customHeight="1" outlineLevel="2">
      <c r="A820" s="215"/>
      <c r="B820" s="707"/>
      <c r="C820" s="708"/>
      <c r="D820" s="375"/>
      <c r="E820" s="375"/>
      <c r="F820" s="447">
        <f t="shared" si="81"/>
        <v>0</v>
      </c>
      <c r="G820" s="694"/>
      <c r="H820" s="695"/>
      <c r="I820" s="696"/>
      <c r="J820" s="404"/>
    </row>
    <row r="821" spans="1:14" ht="22.5" hidden="1" customHeight="1" outlineLevel="2">
      <c r="A821" s="215"/>
      <c r="B821" s="707"/>
      <c r="C821" s="708"/>
      <c r="D821" s="375"/>
      <c r="E821" s="375"/>
      <c r="F821" s="447">
        <f t="shared" si="81"/>
        <v>0</v>
      </c>
      <c r="G821" s="694"/>
      <c r="H821" s="695"/>
      <c r="I821" s="696"/>
      <c r="J821" s="404"/>
    </row>
    <row r="822" spans="1:14" ht="22.5" hidden="1" customHeight="1" outlineLevel="2">
      <c r="A822" s="215"/>
      <c r="B822" s="709"/>
      <c r="C822" s="710"/>
      <c r="D822" s="376"/>
      <c r="E822" s="376"/>
      <c r="F822" s="448">
        <f t="shared" si="81"/>
        <v>0</v>
      </c>
      <c r="G822" s="697"/>
      <c r="H822" s="698"/>
      <c r="I822" s="699"/>
      <c r="J822" s="404"/>
    </row>
    <row r="823" spans="1:14" s="238" customFormat="1" ht="22.5" hidden="1" customHeight="1" outlineLevel="2">
      <c r="A823" s="237"/>
      <c r="B823" s="703" t="s">
        <v>188</v>
      </c>
      <c r="C823" s="704"/>
      <c r="D823" s="442">
        <f>SUM(D816:D822)</f>
        <v>0</v>
      </c>
      <c r="E823" s="442">
        <f>SUM(E816:E822)</f>
        <v>0</v>
      </c>
      <c r="F823" s="443">
        <f>SUM(F816:F822)</f>
        <v>0</v>
      </c>
      <c r="G823" s="688"/>
      <c r="H823" s="689"/>
      <c r="I823" s="690"/>
      <c r="J823" s="411"/>
      <c r="K823" s="412"/>
      <c r="L823" s="412"/>
      <c r="M823" s="412"/>
      <c r="N823" s="412"/>
    </row>
    <row r="824" spans="1:14" ht="22.5" hidden="1" customHeight="1" outlineLevel="2">
      <c r="A824" s="215"/>
      <c r="B824" s="713"/>
      <c r="C824" s="714"/>
      <c r="D824" s="377"/>
      <c r="E824" s="377"/>
      <c r="F824" s="449">
        <f t="shared" ref="F824:F830" si="82">(E824)-(D824)</f>
        <v>0</v>
      </c>
      <c r="G824" s="691"/>
      <c r="H824" s="692"/>
      <c r="I824" s="693"/>
      <c r="J824" s="404"/>
    </row>
    <row r="825" spans="1:14" ht="22.5" hidden="1" customHeight="1" outlineLevel="2">
      <c r="A825" s="215"/>
      <c r="B825" s="715"/>
      <c r="C825" s="716"/>
      <c r="D825" s="374"/>
      <c r="E825" s="375"/>
      <c r="F825" s="447">
        <f t="shared" si="82"/>
        <v>0</v>
      </c>
      <c r="G825" s="694"/>
      <c r="H825" s="695"/>
      <c r="I825" s="696"/>
      <c r="J825" s="404"/>
    </row>
    <row r="826" spans="1:14" ht="22.5" hidden="1" customHeight="1" outlineLevel="2">
      <c r="A826" s="215"/>
      <c r="B826" s="707"/>
      <c r="C826" s="708"/>
      <c r="D826" s="375"/>
      <c r="E826" s="375"/>
      <c r="F826" s="447">
        <f t="shared" si="82"/>
        <v>0</v>
      </c>
      <c r="G826" s="694"/>
      <c r="H826" s="695"/>
      <c r="I826" s="696"/>
      <c r="J826" s="404"/>
    </row>
    <row r="827" spans="1:14" ht="22.5" hidden="1" customHeight="1" outlineLevel="2">
      <c r="A827" s="215"/>
      <c r="B827" s="707"/>
      <c r="C827" s="708"/>
      <c r="D827" s="375"/>
      <c r="E827" s="375"/>
      <c r="F827" s="447">
        <f t="shared" si="82"/>
        <v>0</v>
      </c>
      <c r="G827" s="694"/>
      <c r="H827" s="695"/>
      <c r="I827" s="696"/>
      <c r="J827" s="404"/>
    </row>
    <row r="828" spans="1:14" ht="22.5" hidden="1" customHeight="1" outlineLevel="2">
      <c r="A828" s="215"/>
      <c r="B828" s="707"/>
      <c r="C828" s="708"/>
      <c r="D828" s="375"/>
      <c r="E828" s="375"/>
      <c r="F828" s="447">
        <f t="shared" si="82"/>
        <v>0</v>
      </c>
      <c r="G828" s="694"/>
      <c r="H828" s="695"/>
      <c r="I828" s="696"/>
      <c r="J828" s="404"/>
    </row>
    <row r="829" spans="1:14" ht="22.5" hidden="1" customHeight="1" outlineLevel="2">
      <c r="A829" s="215"/>
      <c r="B829" s="707"/>
      <c r="C829" s="708"/>
      <c r="D829" s="375"/>
      <c r="E829" s="375"/>
      <c r="F829" s="447">
        <f t="shared" si="82"/>
        <v>0</v>
      </c>
      <c r="G829" s="694"/>
      <c r="H829" s="695"/>
      <c r="I829" s="696"/>
      <c r="J829" s="404"/>
    </row>
    <row r="830" spans="1:14" ht="22.5" hidden="1" customHeight="1" outlineLevel="2">
      <c r="A830" s="215"/>
      <c r="B830" s="709"/>
      <c r="C830" s="710"/>
      <c r="D830" s="376"/>
      <c r="E830" s="376"/>
      <c r="F830" s="448">
        <f t="shared" si="82"/>
        <v>0</v>
      </c>
      <c r="G830" s="697"/>
      <c r="H830" s="698"/>
      <c r="I830" s="699"/>
      <c r="J830" s="404"/>
    </row>
    <row r="831" spans="1:14" s="238" customFormat="1" ht="22.5" hidden="1" customHeight="1" outlineLevel="2">
      <c r="A831" s="237"/>
      <c r="B831" s="703" t="s">
        <v>188</v>
      </c>
      <c r="C831" s="704"/>
      <c r="D831" s="442">
        <f>SUM(D824:D830)</f>
        <v>0</v>
      </c>
      <c r="E831" s="442">
        <f>SUM(E824:E830)</f>
        <v>0</v>
      </c>
      <c r="F831" s="443">
        <f>SUM(F824:F830)</f>
        <v>0</v>
      </c>
      <c r="G831" s="688"/>
      <c r="H831" s="689"/>
      <c r="I831" s="690"/>
      <c r="J831" s="411"/>
      <c r="K831" s="412"/>
      <c r="L831" s="412"/>
      <c r="M831" s="412"/>
      <c r="N831" s="412"/>
    </row>
    <row r="832" spans="1:14" ht="22.5" hidden="1" customHeight="1" outlineLevel="2">
      <c r="A832" s="215"/>
      <c r="B832" s="705"/>
      <c r="C832" s="706"/>
      <c r="D832" s="377"/>
      <c r="E832" s="377"/>
      <c r="F832" s="449">
        <f t="shared" ref="F832:F838" si="83">(E832)-(D832)</f>
        <v>0</v>
      </c>
      <c r="G832" s="691"/>
      <c r="H832" s="692"/>
      <c r="I832" s="693"/>
      <c r="J832" s="404"/>
    </row>
    <row r="833" spans="1:14" ht="22.5" hidden="1" customHeight="1" outlineLevel="2">
      <c r="A833" s="215"/>
      <c r="B833" s="707"/>
      <c r="C833" s="708"/>
      <c r="D833" s="374"/>
      <c r="E833" s="375"/>
      <c r="F833" s="447">
        <f t="shared" si="83"/>
        <v>0</v>
      </c>
      <c r="G833" s="694"/>
      <c r="H833" s="695"/>
      <c r="I833" s="696"/>
      <c r="J833" s="404"/>
    </row>
    <row r="834" spans="1:14" ht="22.5" hidden="1" customHeight="1" outlineLevel="2">
      <c r="A834" s="215"/>
      <c r="B834" s="707"/>
      <c r="C834" s="708"/>
      <c r="D834" s="375"/>
      <c r="E834" s="375"/>
      <c r="F834" s="447">
        <f t="shared" si="83"/>
        <v>0</v>
      </c>
      <c r="G834" s="694"/>
      <c r="H834" s="695"/>
      <c r="I834" s="696"/>
      <c r="J834" s="404"/>
    </row>
    <row r="835" spans="1:14" ht="22.5" hidden="1" customHeight="1" outlineLevel="2">
      <c r="A835" s="215"/>
      <c r="B835" s="707"/>
      <c r="C835" s="708"/>
      <c r="D835" s="375"/>
      <c r="E835" s="375"/>
      <c r="F835" s="447">
        <f t="shared" si="83"/>
        <v>0</v>
      </c>
      <c r="G835" s="694"/>
      <c r="H835" s="695"/>
      <c r="I835" s="696"/>
      <c r="J835" s="404"/>
    </row>
    <row r="836" spans="1:14" ht="22.5" hidden="1" customHeight="1" outlineLevel="2">
      <c r="A836" s="215"/>
      <c r="B836" s="707"/>
      <c r="C836" s="708"/>
      <c r="D836" s="375"/>
      <c r="E836" s="375"/>
      <c r="F836" s="447">
        <f t="shared" si="83"/>
        <v>0</v>
      </c>
      <c r="G836" s="694"/>
      <c r="H836" s="695"/>
      <c r="I836" s="696"/>
      <c r="J836" s="404"/>
    </row>
    <row r="837" spans="1:14" ht="22.5" hidden="1" customHeight="1" outlineLevel="2">
      <c r="A837" s="215"/>
      <c r="B837" s="707"/>
      <c r="C837" s="708"/>
      <c r="D837" s="375"/>
      <c r="E837" s="375"/>
      <c r="F837" s="447">
        <f t="shared" si="83"/>
        <v>0</v>
      </c>
      <c r="G837" s="694"/>
      <c r="H837" s="695"/>
      <c r="I837" s="696"/>
      <c r="J837" s="404"/>
    </row>
    <row r="838" spans="1:14" ht="22.5" hidden="1" customHeight="1" outlineLevel="2">
      <c r="A838" s="215"/>
      <c r="B838" s="709"/>
      <c r="C838" s="710"/>
      <c r="D838" s="376"/>
      <c r="E838" s="376"/>
      <c r="F838" s="448">
        <f t="shared" si="83"/>
        <v>0</v>
      </c>
      <c r="G838" s="697"/>
      <c r="H838" s="698"/>
      <c r="I838" s="699"/>
      <c r="J838" s="404"/>
    </row>
    <row r="839" spans="1:14" s="238" customFormat="1" ht="22.5" hidden="1" customHeight="1" outlineLevel="2">
      <c r="A839" s="237"/>
      <c r="B839" s="703" t="s">
        <v>188</v>
      </c>
      <c r="C839" s="704"/>
      <c r="D839" s="442">
        <f>SUM(D832:D838)</f>
        <v>0</v>
      </c>
      <c r="E839" s="442">
        <f>SUM(E832:E838)</f>
        <v>0</v>
      </c>
      <c r="F839" s="443">
        <f>SUM(F832:F838)</f>
        <v>0</v>
      </c>
      <c r="G839" s="688"/>
      <c r="H839" s="689"/>
      <c r="I839" s="690"/>
      <c r="J839" s="411"/>
      <c r="K839" s="412"/>
      <c r="L839" s="412"/>
      <c r="M839" s="412"/>
      <c r="N839" s="412"/>
    </row>
    <row r="840" spans="1:14" ht="22.5" hidden="1" customHeight="1" outlineLevel="2">
      <c r="A840" s="215"/>
      <c r="B840" s="705"/>
      <c r="C840" s="706"/>
      <c r="D840" s="377"/>
      <c r="E840" s="377"/>
      <c r="F840" s="449">
        <f t="shared" ref="F840:F846" si="84">(E840)-(D840)</f>
        <v>0</v>
      </c>
      <c r="G840" s="691"/>
      <c r="H840" s="692"/>
      <c r="I840" s="693"/>
      <c r="J840" s="404"/>
    </row>
    <row r="841" spans="1:14" ht="22.5" hidden="1" customHeight="1" outlineLevel="2">
      <c r="A841" s="215"/>
      <c r="B841" s="707"/>
      <c r="C841" s="708"/>
      <c r="D841" s="374"/>
      <c r="E841" s="375"/>
      <c r="F841" s="447">
        <f t="shared" si="84"/>
        <v>0</v>
      </c>
      <c r="G841" s="694"/>
      <c r="H841" s="695"/>
      <c r="I841" s="696"/>
      <c r="J841" s="404"/>
    </row>
    <row r="842" spans="1:14" ht="22.5" hidden="1" customHeight="1" outlineLevel="2">
      <c r="A842" s="215"/>
      <c r="B842" s="707"/>
      <c r="C842" s="708"/>
      <c r="D842" s="375"/>
      <c r="E842" s="375"/>
      <c r="F842" s="447">
        <f t="shared" si="84"/>
        <v>0</v>
      </c>
      <c r="G842" s="694"/>
      <c r="H842" s="695"/>
      <c r="I842" s="696"/>
      <c r="J842" s="404"/>
    </row>
    <row r="843" spans="1:14" ht="22.5" hidden="1" customHeight="1" outlineLevel="2">
      <c r="A843" s="215"/>
      <c r="B843" s="707"/>
      <c r="C843" s="708"/>
      <c r="D843" s="375"/>
      <c r="E843" s="375"/>
      <c r="F843" s="447">
        <f t="shared" si="84"/>
        <v>0</v>
      </c>
      <c r="G843" s="694"/>
      <c r="H843" s="695"/>
      <c r="I843" s="696"/>
      <c r="J843" s="404"/>
    </row>
    <row r="844" spans="1:14" ht="22.5" hidden="1" customHeight="1" outlineLevel="2">
      <c r="A844" s="215"/>
      <c r="B844" s="707"/>
      <c r="C844" s="708"/>
      <c r="D844" s="375"/>
      <c r="E844" s="375"/>
      <c r="F844" s="447">
        <f t="shared" si="84"/>
        <v>0</v>
      </c>
      <c r="G844" s="694"/>
      <c r="H844" s="695"/>
      <c r="I844" s="696"/>
      <c r="J844" s="404"/>
    </row>
    <row r="845" spans="1:14" ht="22.5" hidden="1" customHeight="1" outlineLevel="2">
      <c r="A845" s="215"/>
      <c r="B845" s="707"/>
      <c r="C845" s="708"/>
      <c r="D845" s="375"/>
      <c r="E845" s="375"/>
      <c r="F845" s="447">
        <f t="shared" si="84"/>
        <v>0</v>
      </c>
      <c r="G845" s="694"/>
      <c r="H845" s="695"/>
      <c r="I845" s="696"/>
      <c r="J845" s="404"/>
    </row>
    <row r="846" spans="1:14" ht="22.5" hidden="1" customHeight="1" outlineLevel="2">
      <c r="A846" s="215"/>
      <c r="B846" s="709"/>
      <c r="C846" s="710"/>
      <c r="D846" s="376"/>
      <c r="E846" s="376"/>
      <c r="F846" s="448">
        <f t="shared" si="84"/>
        <v>0</v>
      </c>
      <c r="G846" s="697"/>
      <c r="H846" s="698"/>
      <c r="I846" s="699"/>
      <c r="J846" s="404"/>
    </row>
    <row r="847" spans="1:14" s="238" customFormat="1" ht="22.5" hidden="1" customHeight="1" outlineLevel="2" thickBot="1">
      <c r="A847" s="237"/>
      <c r="B847" s="711" t="s">
        <v>188</v>
      </c>
      <c r="C847" s="712"/>
      <c r="D847" s="379">
        <f>SUM(D840:D846)</f>
        <v>0</v>
      </c>
      <c r="E847" s="379">
        <f>SUM(E840:E846)</f>
        <v>0</v>
      </c>
      <c r="F847" s="444">
        <f>SUM(F840:F846)</f>
        <v>0</v>
      </c>
      <c r="G847" s="700"/>
      <c r="H847" s="701"/>
      <c r="I847" s="702"/>
      <c r="J847" s="411"/>
      <c r="K847" s="412"/>
      <c r="L847" s="412"/>
      <c r="M847" s="412"/>
      <c r="N847" s="412"/>
    </row>
    <row r="848" spans="1:14" ht="43.5" hidden="1" customHeight="1" outlineLevel="2" thickBot="1">
      <c r="A848" s="215"/>
      <c r="B848" s="751" t="s">
        <v>189</v>
      </c>
      <c r="C848" s="752"/>
      <c r="D848" s="380">
        <f>SUM(D815+D823+D831+D839+D847)</f>
        <v>0</v>
      </c>
      <c r="E848" s="380">
        <f>SUM(E815+E823+E831+E839+E847)</f>
        <v>0</v>
      </c>
      <c r="F848" s="445">
        <f>SUM(F815+F823+F831+F839+F847)</f>
        <v>0</v>
      </c>
      <c r="G848" s="685"/>
      <c r="H848" s="686"/>
      <c r="I848" s="687"/>
      <c r="J848" s="404"/>
    </row>
    <row r="849" spans="1:14" hidden="1" outlineLevel="1" collapsed="1">
      <c r="A849" s="215"/>
      <c r="B849" s="215"/>
      <c r="C849" s="215"/>
      <c r="D849" s="215"/>
      <c r="E849" s="215"/>
      <c r="F849" s="215"/>
      <c r="G849" s="215"/>
      <c r="H849" s="215"/>
      <c r="I849" s="215"/>
      <c r="J849" s="404"/>
    </row>
    <row r="850" spans="1:14" ht="30.6" hidden="1" customHeight="1" outlineLevel="2" thickBot="1">
      <c r="A850" s="215"/>
      <c r="B850" s="228" t="s">
        <v>206</v>
      </c>
      <c r="C850" s="229" t="str">
        <f>IF('1. Application for admissibilit'!F836=0,"",'1. Application for admissibilit'!F836)</f>
        <v/>
      </c>
      <c r="D850" s="229"/>
      <c r="E850" s="228"/>
      <c r="F850" s="228"/>
      <c r="G850" s="228"/>
      <c r="H850" s="228"/>
      <c r="I850" s="230" t="str">
        <f>G42</f>
        <v>PE2XX-XXXX</v>
      </c>
      <c r="J850" s="404"/>
    </row>
    <row r="851" spans="1:14" ht="25.05" hidden="1" customHeight="1" outlineLevel="2">
      <c r="A851" s="215"/>
      <c r="B851" s="721">
        <v>1</v>
      </c>
      <c r="C851" s="722"/>
      <c r="D851" s="742" t="s">
        <v>181</v>
      </c>
      <c r="E851" s="743"/>
      <c r="F851" s="744"/>
      <c r="G851" s="725">
        <v>5</v>
      </c>
      <c r="H851" s="726"/>
      <c r="I851" s="726"/>
      <c r="J851" s="404"/>
    </row>
    <row r="852" spans="1:14" ht="18" hidden="1" customHeight="1" outlineLevel="2" thickBot="1">
      <c r="A852" s="215"/>
      <c r="B852" s="723"/>
      <c r="C852" s="724"/>
      <c r="D852" s="239">
        <v>2</v>
      </c>
      <c r="E852" s="239">
        <v>3</v>
      </c>
      <c r="F852" s="239">
        <v>4</v>
      </c>
      <c r="G852" s="727"/>
      <c r="H852" s="728"/>
      <c r="I852" s="728"/>
      <c r="J852" s="404"/>
    </row>
    <row r="853" spans="1:14" ht="27" hidden="1" customHeight="1" outlineLevel="2" thickBot="1">
      <c r="A853" s="215"/>
      <c r="B853" s="735" t="s">
        <v>182</v>
      </c>
      <c r="C853" s="735"/>
      <c r="D853" s="745" t="s">
        <v>183</v>
      </c>
      <c r="E853" s="747" t="s">
        <v>184</v>
      </c>
      <c r="F853" s="749" t="s">
        <v>185</v>
      </c>
      <c r="G853" s="729" t="s">
        <v>186</v>
      </c>
      <c r="H853" s="730"/>
      <c r="I853" s="731"/>
      <c r="J853" s="404"/>
    </row>
    <row r="854" spans="1:14" ht="19.05" hidden="1" customHeight="1" outlineLevel="2" thickBot="1">
      <c r="A854" s="215"/>
      <c r="B854" s="736" t="s">
        <v>187</v>
      </c>
      <c r="C854" s="736"/>
      <c r="D854" s="746"/>
      <c r="E854" s="748"/>
      <c r="F854" s="750"/>
      <c r="G854" s="732"/>
      <c r="H854" s="733"/>
      <c r="I854" s="734"/>
      <c r="J854" s="404"/>
    </row>
    <row r="855" spans="1:14" ht="22.5" hidden="1" customHeight="1" outlineLevel="2">
      <c r="A855" s="215"/>
      <c r="B855" s="737"/>
      <c r="C855" s="738"/>
      <c r="D855" s="373"/>
      <c r="E855" s="373"/>
      <c r="F855" s="446">
        <f t="shared" ref="F855:F861" si="85">(E855)-(D855)</f>
        <v>0</v>
      </c>
      <c r="G855" s="739"/>
      <c r="H855" s="740"/>
      <c r="I855" s="741"/>
      <c r="J855" s="404"/>
    </row>
    <row r="856" spans="1:14" ht="22.5" hidden="1" customHeight="1" outlineLevel="2">
      <c r="A856" s="215"/>
      <c r="B856" s="717"/>
      <c r="C856" s="718"/>
      <c r="D856" s="374"/>
      <c r="E856" s="375"/>
      <c r="F856" s="447">
        <f t="shared" si="85"/>
        <v>0</v>
      </c>
      <c r="G856" s="694"/>
      <c r="H856" s="695"/>
      <c r="I856" s="696"/>
      <c r="J856" s="404"/>
    </row>
    <row r="857" spans="1:14" ht="22.5" hidden="1" customHeight="1" outlineLevel="2">
      <c r="A857" s="215"/>
      <c r="B857" s="717"/>
      <c r="C857" s="718"/>
      <c r="D857" s="375"/>
      <c r="E857" s="375"/>
      <c r="F857" s="447">
        <f t="shared" si="85"/>
        <v>0</v>
      </c>
      <c r="G857" s="694"/>
      <c r="H857" s="695"/>
      <c r="I857" s="696"/>
      <c r="J857" s="404"/>
    </row>
    <row r="858" spans="1:14" ht="22.5" hidden="1" customHeight="1" outlineLevel="2">
      <c r="A858" s="215"/>
      <c r="B858" s="717"/>
      <c r="C858" s="718"/>
      <c r="D858" s="375"/>
      <c r="E858" s="375"/>
      <c r="F858" s="447">
        <f t="shared" si="85"/>
        <v>0</v>
      </c>
      <c r="G858" s="694"/>
      <c r="H858" s="695"/>
      <c r="I858" s="696"/>
      <c r="J858" s="404"/>
    </row>
    <row r="859" spans="1:14" ht="22.5" hidden="1" customHeight="1" outlineLevel="2">
      <c r="A859" s="215"/>
      <c r="B859" s="717"/>
      <c r="C859" s="718"/>
      <c r="D859" s="375"/>
      <c r="E859" s="375"/>
      <c r="F859" s="447">
        <f t="shared" si="85"/>
        <v>0</v>
      </c>
      <c r="G859" s="694"/>
      <c r="H859" s="695"/>
      <c r="I859" s="696"/>
      <c r="J859" s="404"/>
    </row>
    <row r="860" spans="1:14" ht="22.5" hidden="1" customHeight="1" outlineLevel="2">
      <c r="A860" s="215"/>
      <c r="B860" s="717"/>
      <c r="C860" s="718"/>
      <c r="D860" s="375"/>
      <c r="E860" s="375"/>
      <c r="F860" s="447">
        <f t="shared" si="85"/>
        <v>0</v>
      </c>
      <c r="G860" s="694"/>
      <c r="H860" s="695"/>
      <c r="I860" s="696"/>
      <c r="J860" s="404"/>
    </row>
    <row r="861" spans="1:14" ht="22.5" hidden="1" customHeight="1" outlineLevel="2">
      <c r="A861" s="215"/>
      <c r="B861" s="719"/>
      <c r="C861" s="720"/>
      <c r="D861" s="376"/>
      <c r="E861" s="376"/>
      <c r="F861" s="448">
        <f t="shared" si="85"/>
        <v>0</v>
      </c>
      <c r="G861" s="697"/>
      <c r="H861" s="698"/>
      <c r="I861" s="699"/>
      <c r="J861" s="404"/>
    </row>
    <row r="862" spans="1:14" s="236" customFormat="1" ht="30" hidden="1" customHeight="1" outlineLevel="2">
      <c r="A862" s="235"/>
      <c r="B862" s="703" t="s">
        <v>188</v>
      </c>
      <c r="C862" s="704"/>
      <c r="D862" s="442">
        <f>SUM(D855:D861)</f>
        <v>0</v>
      </c>
      <c r="E862" s="442">
        <f>SUM(E855:E861)</f>
        <v>0</v>
      </c>
      <c r="F862" s="443">
        <f>SUM(F855:F861)</f>
        <v>0</v>
      </c>
      <c r="G862" s="688"/>
      <c r="H862" s="689"/>
      <c r="I862" s="690"/>
      <c r="J862" s="409"/>
      <c r="K862" s="410"/>
      <c r="L862" s="410"/>
      <c r="M862" s="410"/>
      <c r="N862" s="410"/>
    </row>
    <row r="863" spans="1:14" ht="22.5" hidden="1" customHeight="1" outlineLevel="2">
      <c r="A863" s="215"/>
      <c r="B863" s="705"/>
      <c r="C863" s="706"/>
      <c r="D863" s="377"/>
      <c r="E863" s="377"/>
      <c r="F863" s="449">
        <f t="shared" ref="F863:F869" si="86">(E863)-(D863)</f>
        <v>0</v>
      </c>
      <c r="G863" s="691"/>
      <c r="H863" s="692"/>
      <c r="I863" s="693"/>
      <c r="J863" s="404"/>
    </row>
    <row r="864" spans="1:14" ht="22.5" hidden="1" customHeight="1" outlineLevel="2">
      <c r="A864" s="215"/>
      <c r="B864" s="707"/>
      <c r="C864" s="708"/>
      <c r="D864" s="374"/>
      <c r="E864" s="375"/>
      <c r="F864" s="447">
        <f t="shared" si="86"/>
        <v>0</v>
      </c>
      <c r="G864" s="694"/>
      <c r="H864" s="695"/>
      <c r="I864" s="696"/>
      <c r="J864" s="404"/>
    </row>
    <row r="865" spans="1:14" ht="22.5" hidden="1" customHeight="1" outlineLevel="2">
      <c r="A865" s="215"/>
      <c r="B865" s="707"/>
      <c r="C865" s="708"/>
      <c r="D865" s="375"/>
      <c r="E865" s="375"/>
      <c r="F865" s="447">
        <f t="shared" si="86"/>
        <v>0</v>
      </c>
      <c r="G865" s="694"/>
      <c r="H865" s="695"/>
      <c r="I865" s="696"/>
      <c r="J865" s="404"/>
    </row>
    <row r="866" spans="1:14" ht="22.5" hidden="1" customHeight="1" outlineLevel="2">
      <c r="A866" s="215"/>
      <c r="B866" s="707"/>
      <c r="C866" s="708"/>
      <c r="D866" s="375"/>
      <c r="E866" s="375"/>
      <c r="F866" s="447">
        <f t="shared" si="86"/>
        <v>0</v>
      </c>
      <c r="G866" s="694"/>
      <c r="H866" s="695"/>
      <c r="I866" s="696"/>
      <c r="J866" s="404"/>
    </row>
    <row r="867" spans="1:14" ht="22.5" hidden="1" customHeight="1" outlineLevel="2">
      <c r="A867" s="215"/>
      <c r="B867" s="707"/>
      <c r="C867" s="708"/>
      <c r="D867" s="375"/>
      <c r="E867" s="375"/>
      <c r="F867" s="447">
        <f t="shared" si="86"/>
        <v>0</v>
      </c>
      <c r="G867" s="694"/>
      <c r="H867" s="695"/>
      <c r="I867" s="696"/>
      <c r="J867" s="404"/>
    </row>
    <row r="868" spans="1:14" ht="22.5" hidden="1" customHeight="1" outlineLevel="2">
      <c r="A868" s="215"/>
      <c r="B868" s="707"/>
      <c r="C868" s="708"/>
      <c r="D868" s="375"/>
      <c r="E868" s="375"/>
      <c r="F868" s="447">
        <f t="shared" si="86"/>
        <v>0</v>
      </c>
      <c r="G868" s="694"/>
      <c r="H868" s="695"/>
      <c r="I868" s="696"/>
      <c r="J868" s="404"/>
    </row>
    <row r="869" spans="1:14" ht="22.5" hidden="1" customHeight="1" outlineLevel="2">
      <c r="A869" s="215"/>
      <c r="B869" s="709"/>
      <c r="C869" s="710"/>
      <c r="D869" s="376"/>
      <c r="E869" s="376"/>
      <c r="F869" s="448">
        <f t="shared" si="86"/>
        <v>0</v>
      </c>
      <c r="G869" s="697"/>
      <c r="H869" s="698"/>
      <c r="I869" s="699"/>
      <c r="J869" s="404"/>
    </row>
    <row r="870" spans="1:14" s="238" customFormat="1" ht="22.5" hidden="1" customHeight="1" outlineLevel="2">
      <c r="A870" s="237"/>
      <c r="B870" s="703" t="s">
        <v>188</v>
      </c>
      <c r="C870" s="704"/>
      <c r="D870" s="442">
        <f>SUM(D863:D869)</f>
        <v>0</v>
      </c>
      <c r="E870" s="442">
        <f>SUM(E863:E869)</f>
        <v>0</v>
      </c>
      <c r="F870" s="443">
        <f>SUM(F863:F869)</f>
        <v>0</v>
      </c>
      <c r="G870" s="688"/>
      <c r="H870" s="689"/>
      <c r="I870" s="690"/>
      <c r="J870" s="411"/>
      <c r="K870" s="412"/>
      <c r="L870" s="412"/>
      <c r="M870" s="412"/>
      <c r="N870" s="412"/>
    </row>
    <row r="871" spans="1:14" ht="22.5" hidden="1" customHeight="1" outlineLevel="2">
      <c r="A871" s="215"/>
      <c r="B871" s="713"/>
      <c r="C871" s="714"/>
      <c r="D871" s="377"/>
      <c r="E871" s="377"/>
      <c r="F871" s="449">
        <f t="shared" ref="F871:F877" si="87">(E871)-(D871)</f>
        <v>0</v>
      </c>
      <c r="G871" s="691"/>
      <c r="H871" s="692"/>
      <c r="I871" s="693"/>
      <c r="J871" s="404"/>
    </row>
    <row r="872" spans="1:14" ht="22.5" hidden="1" customHeight="1" outlineLevel="2">
      <c r="A872" s="215"/>
      <c r="B872" s="715"/>
      <c r="C872" s="716"/>
      <c r="D872" s="374"/>
      <c r="E872" s="375"/>
      <c r="F872" s="447">
        <f t="shared" si="87"/>
        <v>0</v>
      </c>
      <c r="G872" s="694"/>
      <c r="H872" s="695"/>
      <c r="I872" s="696"/>
      <c r="J872" s="404"/>
    </row>
    <row r="873" spans="1:14" ht="22.5" hidden="1" customHeight="1" outlineLevel="2">
      <c r="A873" s="215"/>
      <c r="B873" s="707"/>
      <c r="C873" s="708"/>
      <c r="D873" s="375"/>
      <c r="E873" s="375"/>
      <c r="F873" s="447">
        <f t="shared" si="87"/>
        <v>0</v>
      </c>
      <c r="G873" s="694"/>
      <c r="H873" s="695"/>
      <c r="I873" s="696"/>
      <c r="J873" s="404"/>
    </row>
    <row r="874" spans="1:14" ht="22.5" hidden="1" customHeight="1" outlineLevel="2">
      <c r="A874" s="215"/>
      <c r="B874" s="707"/>
      <c r="C874" s="708"/>
      <c r="D874" s="375"/>
      <c r="E874" s="375"/>
      <c r="F874" s="447">
        <f t="shared" si="87"/>
        <v>0</v>
      </c>
      <c r="G874" s="694"/>
      <c r="H874" s="695"/>
      <c r="I874" s="696"/>
      <c r="J874" s="404"/>
    </row>
    <row r="875" spans="1:14" ht="22.5" hidden="1" customHeight="1" outlineLevel="2">
      <c r="A875" s="215"/>
      <c r="B875" s="707"/>
      <c r="C875" s="708"/>
      <c r="D875" s="375"/>
      <c r="E875" s="375"/>
      <c r="F875" s="447">
        <f t="shared" si="87"/>
        <v>0</v>
      </c>
      <c r="G875" s="694"/>
      <c r="H875" s="695"/>
      <c r="I875" s="696"/>
      <c r="J875" s="404"/>
    </row>
    <row r="876" spans="1:14" ht="22.5" hidden="1" customHeight="1" outlineLevel="2">
      <c r="A876" s="215"/>
      <c r="B876" s="707"/>
      <c r="C876" s="708"/>
      <c r="D876" s="375"/>
      <c r="E876" s="375"/>
      <c r="F876" s="447">
        <f t="shared" si="87"/>
        <v>0</v>
      </c>
      <c r="G876" s="694"/>
      <c r="H876" s="695"/>
      <c r="I876" s="696"/>
      <c r="J876" s="404"/>
    </row>
    <row r="877" spans="1:14" ht="22.5" hidden="1" customHeight="1" outlineLevel="2">
      <c r="A877" s="215"/>
      <c r="B877" s="709"/>
      <c r="C877" s="710"/>
      <c r="D877" s="376"/>
      <c r="E877" s="376"/>
      <c r="F877" s="448">
        <f t="shared" si="87"/>
        <v>0</v>
      </c>
      <c r="G877" s="697"/>
      <c r="H877" s="698"/>
      <c r="I877" s="699"/>
      <c r="J877" s="404"/>
    </row>
    <row r="878" spans="1:14" s="238" customFormat="1" ht="22.5" hidden="1" customHeight="1" outlineLevel="2">
      <c r="A878" s="237"/>
      <c r="B878" s="703" t="s">
        <v>188</v>
      </c>
      <c r="C878" s="704"/>
      <c r="D878" s="442">
        <f>SUM(D871:D877)</f>
        <v>0</v>
      </c>
      <c r="E878" s="442">
        <f>SUM(E871:E877)</f>
        <v>0</v>
      </c>
      <c r="F878" s="443">
        <f>SUM(F871:F877)</f>
        <v>0</v>
      </c>
      <c r="G878" s="688"/>
      <c r="H878" s="689"/>
      <c r="I878" s="690"/>
      <c r="J878" s="411"/>
      <c r="K878" s="412"/>
      <c r="L878" s="412"/>
      <c r="M878" s="412"/>
      <c r="N878" s="412"/>
    </row>
    <row r="879" spans="1:14" ht="22.5" hidden="1" customHeight="1" outlineLevel="2">
      <c r="A879" s="215"/>
      <c r="B879" s="705"/>
      <c r="C879" s="706"/>
      <c r="D879" s="377"/>
      <c r="E879" s="377"/>
      <c r="F879" s="449">
        <f t="shared" ref="F879:F885" si="88">(E879)-(D879)</f>
        <v>0</v>
      </c>
      <c r="G879" s="691"/>
      <c r="H879" s="692"/>
      <c r="I879" s="693"/>
      <c r="J879" s="404"/>
    </row>
    <row r="880" spans="1:14" ht="22.5" hidden="1" customHeight="1" outlineLevel="2">
      <c r="A880" s="215"/>
      <c r="B880" s="707"/>
      <c r="C880" s="708"/>
      <c r="D880" s="374"/>
      <c r="E880" s="375"/>
      <c r="F880" s="447">
        <f t="shared" si="88"/>
        <v>0</v>
      </c>
      <c r="G880" s="694"/>
      <c r="H880" s="695"/>
      <c r="I880" s="696"/>
      <c r="J880" s="404"/>
    </row>
    <row r="881" spans="1:14" ht="22.5" hidden="1" customHeight="1" outlineLevel="2">
      <c r="A881" s="215"/>
      <c r="B881" s="707"/>
      <c r="C881" s="708"/>
      <c r="D881" s="375"/>
      <c r="E881" s="375"/>
      <c r="F881" s="447">
        <f t="shared" si="88"/>
        <v>0</v>
      </c>
      <c r="G881" s="694"/>
      <c r="H881" s="695"/>
      <c r="I881" s="696"/>
      <c r="J881" s="404"/>
    </row>
    <row r="882" spans="1:14" ht="22.5" hidden="1" customHeight="1" outlineLevel="2">
      <c r="A882" s="215"/>
      <c r="B882" s="707"/>
      <c r="C882" s="708"/>
      <c r="D882" s="375"/>
      <c r="E882" s="375"/>
      <c r="F882" s="447">
        <f t="shared" si="88"/>
        <v>0</v>
      </c>
      <c r="G882" s="694"/>
      <c r="H882" s="695"/>
      <c r="I882" s="696"/>
      <c r="J882" s="404"/>
    </row>
    <row r="883" spans="1:14" ht="22.5" hidden="1" customHeight="1" outlineLevel="2">
      <c r="A883" s="215"/>
      <c r="B883" s="707"/>
      <c r="C883" s="708"/>
      <c r="D883" s="378"/>
      <c r="E883" s="378"/>
      <c r="F883" s="449">
        <f t="shared" si="88"/>
        <v>0</v>
      </c>
      <c r="G883" s="694"/>
      <c r="H883" s="695"/>
      <c r="I883" s="696"/>
      <c r="J883" s="404"/>
    </row>
    <row r="884" spans="1:14" ht="22.5" hidden="1" customHeight="1" outlineLevel="2">
      <c r="A884" s="215"/>
      <c r="B884" s="707"/>
      <c r="C884" s="708"/>
      <c r="D884" s="375"/>
      <c r="E884" s="375"/>
      <c r="F884" s="447">
        <f t="shared" si="88"/>
        <v>0</v>
      </c>
      <c r="G884" s="694"/>
      <c r="H884" s="695"/>
      <c r="I884" s="696"/>
      <c r="J884" s="404"/>
    </row>
    <row r="885" spans="1:14" ht="22.5" hidden="1" customHeight="1" outlineLevel="2">
      <c r="A885" s="215"/>
      <c r="B885" s="709"/>
      <c r="C885" s="710"/>
      <c r="D885" s="376"/>
      <c r="E885" s="376"/>
      <c r="F885" s="448">
        <f t="shared" si="88"/>
        <v>0</v>
      </c>
      <c r="G885" s="697"/>
      <c r="H885" s="698"/>
      <c r="I885" s="699"/>
      <c r="J885" s="404"/>
    </row>
    <row r="886" spans="1:14" s="238" customFormat="1" ht="22.5" hidden="1" customHeight="1" outlineLevel="2">
      <c r="A886" s="237"/>
      <c r="B886" s="703" t="s">
        <v>188</v>
      </c>
      <c r="C886" s="704"/>
      <c r="D886" s="442">
        <f>SUM(D879:D885)</f>
        <v>0</v>
      </c>
      <c r="E886" s="442">
        <f>SUM(E879:E885)</f>
        <v>0</v>
      </c>
      <c r="F886" s="443">
        <f>SUM(F879:F885)</f>
        <v>0</v>
      </c>
      <c r="G886" s="688"/>
      <c r="H886" s="689"/>
      <c r="I886" s="690"/>
      <c r="J886" s="411"/>
      <c r="K886" s="412"/>
      <c r="L886" s="412"/>
      <c r="M886" s="412"/>
      <c r="N886" s="412"/>
    </row>
    <row r="887" spans="1:14" ht="22.5" hidden="1" customHeight="1" outlineLevel="2">
      <c r="A887" s="215"/>
      <c r="B887" s="705"/>
      <c r="C887" s="706"/>
      <c r="D887" s="377"/>
      <c r="E887" s="377"/>
      <c r="F887" s="449">
        <f t="shared" ref="F887:F893" si="89">(E887)-(D887)</f>
        <v>0</v>
      </c>
      <c r="G887" s="691"/>
      <c r="H887" s="692"/>
      <c r="I887" s="693"/>
      <c r="J887" s="404"/>
    </row>
    <row r="888" spans="1:14" ht="22.5" hidden="1" customHeight="1" outlineLevel="2">
      <c r="A888" s="215"/>
      <c r="B888" s="707"/>
      <c r="C888" s="708"/>
      <c r="D888" s="381"/>
      <c r="E888" s="378"/>
      <c r="F888" s="449">
        <f t="shared" si="89"/>
        <v>0</v>
      </c>
      <c r="G888" s="694"/>
      <c r="H888" s="695"/>
      <c r="I888" s="696"/>
      <c r="J888" s="404"/>
    </row>
    <row r="889" spans="1:14" ht="22.5" hidden="1" customHeight="1" outlineLevel="2">
      <c r="A889" s="215"/>
      <c r="B889" s="707"/>
      <c r="C889" s="708"/>
      <c r="D889" s="378"/>
      <c r="E889" s="378"/>
      <c r="F889" s="449">
        <f t="shared" si="89"/>
        <v>0</v>
      </c>
      <c r="G889" s="694"/>
      <c r="H889" s="695"/>
      <c r="I889" s="696"/>
      <c r="J889" s="404"/>
    </row>
    <row r="890" spans="1:14" ht="22.5" hidden="1" customHeight="1" outlineLevel="2">
      <c r="A890" s="215"/>
      <c r="B890" s="707"/>
      <c r="C890" s="708"/>
      <c r="D890" s="378"/>
      <c r="E890" s="378"/>
      <c r="F890" s="449">
        <f t="shared" si="89"/>
        <v>0</v>
      </c>
      <c r="G890" s="694"/>
      <c r="H890" s="695"/>
      <c r="I890" s="696"/>
      <c r="J890" s="404"/>
    </row>
    <row r="891" spans="1:14" ht="22.5" hidden="1" customHeight="1" outlineLevel="2">
      <c r="A891" s="215"/>
      <c r="B891" s="707"/>
      <c r="C891" s="708"/>
      <c r="D891" s="378"/>
      <c r="E891" s="378"/>
      <c r="F891" s="449">
        <f t="shared" si="89"/>
        <v>0</v>
      </c>
      <c r="G891" s="694"/>
      <c r="H891" s="695"/>
      <c r="I891" s="696"/>
      <c r="J891" s="404"/>
    </row>
    <row r="892" spans="1:14" ht="22.5" hidden="1" customHeight="1" outlineLevel="2">
      <c r="A892" s="215"/>
      <c r="B892" s="707"/>
      <c r="C892" s="708"/>
      <c r="D892" s="378"/>
      <c r="E892" s="378"/>
      <c r="F892" s="449">
        <f t="shared" si="89"/>
        <v>0</v>
      </c>
      <c r="G892" s="694"/>
      <c r="H892" s="695"/>
      <c r="I892" s="696"/>
      <c r="J892" s="404"/>
    </row>
    <row r="893" spans="1:14" ht="22.5" hidden="1" customHeight="1" outlineLevel="2">
      <c r="A893" s="215"/>
      <c r="B893" s="709"/>
      <c r="C893" s="710"/>
      <c r="D893" s="376"/>
      <c r="E893" s="376"/>
      <c r="F893" s="448">
        <f t="shared" si="89"/>
        <v>0</v>
      </c>
      <c r="G893" s="697"/>
      <c r="H893" s="698"/>
      <c r="I893" s="699"/>
      <c r="J893" s="404"/>
    </row>
    <row r="894" spans="1:14" s="238" customFormat="1" ht="22.5" hidden="1" customHeight="1" outlineLevel="2" thickBot="1">
      <c r="A894" s="237"/>
      <c r="B894" s="711" t="s">
        <v>188</v>
      </c>
      <c r="C894" s="712"/>
      <c r="D894" s="379">
        <f>SUM(D887:D893)</f>
        <v>0</v>
      </c>
      <c r="E894" s="379">
        <f>SUM(E887:E893)</f>
        <v>0</v>
      </c>
      <c r="F894" s="444">
        <f>SUM(F887:F893)</f>
        <v>0</v>
      </c>
      <c r="G894" s="700"/>
      <c r="H894" s="701"/>
      <c r="I894" s="702"/>
      <c r="J894" s="411"/>
      <c r="K894" s="412"/>
      <c r="L894" s="412"/>
      <c r="M894" s="412"/>
      <c r="N894" s="412"/>
    </row>
    <row r="895" spans="1:14" ht="43.5" hidden="1" customHeight="1" outlineLevel="2" thickBot="1">
      <c r="A895" s="215"/>
      <c r="B895" s="751" t="s">
        <v>189</v>
      </c>
      <c r="C895" s="752"/>
      <c r="D895" s="380">
        <f>SUM(D862+D870+D878+D886+D894)</f>
        <v>0</v>
      </c>
      <c r="E895" s="380">
        <f>SUM(E862+E870+E878+E886+E894)</f>
        <v>0</v>
      </c>
      <c r="F895" s="445">
        <f>SUM(F862+F870+F878+F886+F894)</f>
        <v>0</v>
      </c>
      <c r="G895" s="685"/>
      <c r="H895" s="686"/>
      <c r="I895" s="687"/>
      <c r="J895" s="404"/>
    </row>
    <row r="896" spans="1:14" hidden="1" outlineLevel="1" collapsed="1">
      <c r="A896" s="215"/>
      <c r="B896" s="215"/>
      <c r="C896" s="215"/>
      <c r="D896" s="215"/>
      <c r="E896" s="215"/>
      <c r="F896" s="215"/>
      <c r="G896" s="215"/>
      <c r="H896" s="215"/>
      <c r="I896" s="215"/>
      <c r="J896" s="404"/>
    </row>
    <row r="897" spans="1:14" ht="30.6" hidden="1" customHeight="1" outlineLevel="2" thickBot="1">
      <c r="A897" s="215"/>
      <c r="B897" s="228" t="s">
        <v>207</v>
      </c>
      <c r="C897" s="229" t="str">
        <f>IF('1. Application for admissibilit'!F883=0,"",'1. Application for admissibilit'!F883)</f>
        <v/>
      </c>
      <c r="D897" s="229" t="str">
        <f>IF('1. Application for admissibilit'!C69=0,"",'1. Application for admissibilit'!C69)</f>
        <v/>
      </c>
      <c r="E897" s="228"/>
      <c r="F897" s="228"/>
      <c r="G897" s="228"/>
      <c r="H897" s="228"/>
      <c r="I897" s="230" t="str">
        <f>G44</f>
        <v>PE2XX-XXXX</v>
      </c>
      <c r="J897" s="404"/>
    </row>
    <row r="898" spans="1:14" ht="25.05" hidden="1" customHeight="1" outlineLevel="2">
      <c r="A898" s="215"/>
      <c r="B898" s="721">
        <v>1</v>
      </c>
      <c r="C898" s="722"/>
      <c r="D898" s="742" t="s">
        <v>181</v>
      </c>
      <c r="E898" s="743"/>
      <c r="F898" s="744"/>
      <c r="G898" s="725">
        <v>5</v>
      </c>
      <c r="H898" s="726"/>
      <c r="I898" s="726"/>
      <c r="J898" s="404"/>
    </row>
    <row r="899" spans="1:14" ht="18" hidden="1" customHeight="1" outlineLevel="2" thickBot="1">
      <c r="A899" s="215"/>
      <c r="B899" s="723"/>
      <c r="C899" s="724"/>
      <c r="D899" s="239">
        <v>2</v>
      </c>
      <c r="E899" s="239">
        <v>3</v>
      </c>
      <c r="F899" s="239">
        <v>4</v>
      </c>
      <c r="G899" s="727"/>
      <c r="H899" s="728"/>
      <c r="I899" s="728"/>
      <c r="J899" s="404"/>
    </row>
    <row r="900" spans="1:14" ht="27" hidden="1" customHeight="1" outlineLevel="2" thickBot="1">
      <c r="A900" s="215"/>
      <c r="B900" s="735" t="s">
        <v>182</v>
      </c>
      <c r="C900" s="735"/>
      <c r="D900" s="745" t="s">
        <v>183</v>
      </c>
      <c r="E900" s="747" t="s">
        <v>184</v>
      </c>
      <c r="F900" s="749" t="s">
        <v>185</v>
      </c>
      <c r="G900" s="729" t="s">
        <v>186</v>
      </c>
      <c r="H900" s="730"/>
      <c r="I900" s="731"/>
      <c r="J900" s="404"/>
    </row>
    <row r="901" spans="1:14" ht="19.05" hidden="1" customHeight="1" outlineLevel="2" thickBot="1">
      <c r="A901" s="215"/>
      <c r="B901" s="736" t="s">
        <v>187</v>
      </c>
      <c r="C901" s="736"/>
      <c r="D901" s="746"/>
      <c r="E901" s="748"/>
      <c r="F901" s="750"/>
      <c r="G901" s="732"/>
      <c r="H901" s="733"/>
      <c r="I901" s="734"/>
      <c r="J901" s="404"/>
    </row>
    <row r="902" spans="1:14" ht="22.5" hidden="1" customHeight="1" outlineLevel="2">
      <c r="A902" s="215"/>
      <c r="B902" s="737"/>
      <c r="C902" s="738"/>
      <c r="D902" s="373"/>
      <c r="E902" s="373"/>
      <c r="F902" s="446">
        <f t="shared" ref="F902:F908" si="90">(E902)-(D902)</f>
        <v>0</v>
      </c>
      <c r="G902" s="739"/>
      <c r="H902" s="740"/>
      <c r="I902" s="741"/>
      <c r="J902" s="404"/>
    </row>
    <row r="903" spans="1:14" ht="22.5" hidden="1" customHeight="1" outlineLevel="2">
      <c r="A903" s="215"/>
      <c r="B903" s="717"/>
      <c r="C903" s="718"/>
      <c r="D903" s="374"/>
      <c r="E903" s="375"/>
      <c r="F903" s="447">
        <f t="shared" si="90"/>
        <v>0</v>
      </c>
      <c r="G903" s="694"/>
      <c r="H903" s="695"/>
      <c r="I903" s="696"/>
      <c r="J903" s="404"/>
    </row>
    <row r="904" spans="1:14" ht="22.5" hidden="1" customHeight="1" outlineLevel="2">
      <c r="A904" s="215"/>
      <c r="B904" s="717"/>
      <c r="C904" s="718"/>
      <c r="D904" s="375"/>
      <c r="E904" s="375"/>
      <c r="F904" s="447">
        <f t="shared" si="90"/>
        <v>0</v>
      </c>
      <c r="G904" s="694"/>
      <c r="H904" s="695"/>
      <c r="I904" s="696"/>
      <c r="J904" s="404"/>
    </row>
    <row r="905" spans="1:14" ht="22.5" hidden="1" customHeight="1" outlineLevel="2">
      <c r="A905" s="215"/>
      <c r="B905" s="717"/>
      <c r="C905" s="718"/>
      <c r="D905" s="375"/>
      <c r="E905" s="375"/>
      <c r="F905" s="447">
        <f t="shared" si="90"/>
        <v>0</v>
      </c>
      <c r="G905" s="694"/>
      <c r="H905" s="695"/>
      <c r="I905" s="696"/>
      <c r="J905" s="404"/>
    </row>
    <row r="906" spans="1:14" ht="22.5" hidden="1" customHeight="1" outlineLevel="2">
      <c r="A906" s="215"/>
      <c r="B906" s="717"/>
      <c r="C906" s="718"/>
      <c r="D906" s="375"/>
      <c r="E906" s="375"/>
      <c r="F906" s="447">
        <f t="shared" si="90"/>
        <v>0</v>
      </c>
      <c r="G906" s="694"/>
      <c r="H906" s="695"/>
      <c r="I906" s="696"/>
      <c r="J906" s="404"/>
    </row>
    <row r="907" spans="1:14" ht="22.5" hidden="1" customHeight="1" outlineLevel="2">
      <c r="A907" s="215"/>
      <c r="B907" s="717"/>
      <c r="C907" s="718"/>
      <c r="D907" s="375"/>
      <c r="E907" s="375"/>
      <c r="F907" s="447">
        <f t="shared" si="90"/>
        <v>0</v>
      </c>
      <c r="G907" s="694"/>
      <c r="H907" s="695"/>
      <c r="I907" s="696"/>
      <c r="J907" s="404"/>
    </row>
    <row r="908" spans="1:14" ht="22.5" hidden="1" customHeight="1" outlineLevel="2">
      <c r="A908" s="215"/>
      <c r="B908" s="719"/>
      <c r="C908" s="720"/>
      <c r="D908" s="376"/>
      <c r="E908" s="376"/>
      <c r="F908" s="448">
        <f t="shared" si="90"/>
        <v>0</v>
      </c>
      <c r="G908" s="697"/>
      <c r="H908" s="698"/>
      <c r="I908" s="699"/>
      <c r="J908" s="404"/>
    </row>
    <row r="909" spans="1:14" s="236" customFormat="1" ht="30" hidden="1" customHeight="1" outlineLevel="2">
      <c r="A909" s="235"/>
      <c r="B909" s="703" t="s">
        <v>188</v>
      </c>
      <c r="C909" s="704"/>
      <c r="D909" s="442">
        <f>SUM(D902:D908)</f>
        <v>0</v>
      </c>
      <c r="E909" s="442">
        <f>SUM(E902:E908)</f>
        <v>0</v>
      </c>
      <c r="F909" s="443">
        <f>SUM(F902:F908)</f>
        <v>0</v>
      </c>
      <c r="G909" s="688"/>
      <c r="H909" s="689"/>
      <c r="I909" s="690"/>
      <c r="J909" s="409"/>
      <c r="K909" s="410"/>
      <c r="L909" s="410"/>
      <c r="M909" s="410"/>
      <c r="N909" s="410"/>
    </row>
    <row r="910" spans="1:14" ht="22.5" hidden="1" customHeight="1" outlineLevel="2">
      <c r="A910" s="215"/>
      <c r="B910" s="705"/>
      <c r="C910" s="706"/>
      <c r="D910" s="377"/>
      <c r="E910" s="377"/>
      <c r="F910" s="449">
        <f t="shared" ref="F910:F916" si="91">(E910)-(D910)</f>
        <v>0</v>
      </c>
      <c r="G910" s="691"/>
      <c r="H910" s="692"/>
      <c r="I910" s="693"/>
      <c r="J910" s="404"/>
    </row>
    <row r="911" spans="1:14" ht="22.5" hidden="1" customHeight="1" outlineLevel="2">
      <c r="A911" s="215"/>
      <c r="B911" s="707"/>
      <c r="C911" s="708"/>
      <c r="D911" s="374"/>
      <c r="E911" s="375"/>
      <c r="F911" s="447">
        <f t="shared" si="91"/>
        <v>0</v>
      </c>
      <c r="G911" s="694"/>
      <c r="H911" s="695"/>
      <c r="I911" s="696"/>
      <c r="J911" s="404"/>
    </row>
    <row r="912" spans="1:14" ht="22.5" hidden="1" customHeight="1" outlineLevel="2">
      <c r="A912" s="215"/>
      <c r="B912" s="707"/>
      <c r="C912" s="708"/>
      <c r="D912" s="375"/>
      <c r="E912" s="375"/>
      <c r="F912" s="447">
        <f t="shared" si="91"/>
        <v>0</v>
      </c>
      <c r="G912" s="694"/>
      <c r="H912" s="695"/>
      <c r="I912" s="696"/>
      <c r="J912" s="404"/>
    </row>
    <row r="913" spans="1:14" ht="22.5" hidden="1" customHeight="1" outlineLevel="2">
      <c r="A913" s="215"/>
      <c r="B913" s="707"/>
      <c r="C913" s="708"/>
      <c r="D913" s="375"/>
      <c r="E913" s="375"/>
      <c r="F913" s="447">
        <f t="shared" si="91"/>
        <v>0</v>
      </c>
      <c r="G913" s="694"/>
      <c r="H913" s="695"/>
      <c r="I913" s="696"/>
      <c r="J913" s="404"/>
    </row>
    <row r="914" spans="1:14" ht="22.5" hidden="1" customHeight="1" outlineLevel="2">
      <c r="A914" s="215"/>
      <c r="B914" s="707"/>
      <c r="C914" s="708"/>
      <c r="D914" s="378"/>
      <c r="E914" s="378"/>
      <c r="F914" s="449">
        <f t="shared" si="91"/>
        <v>0</v>
      </c>
      <c r="G914" s="694"/>
      <c r="H914" s="695"/>
      <c r="I914" s="696"/>
      <c r="J914" s="404"/>
    </row>
    <row r="915" spans="1:14" ht="22.5" hidden="1" customHeight="1" outlineLevel="2">
      <c r="A915" s="215"/>
      <c r="B915" s="707"/>
      <c r="C915" s="708"/>
      <c r="D915" s="375"/>
      <c r="E915" s="375"/>
      <c r="F915" s="447">
        <f t="shared" si="91"/>
        <v>0</v>
      </c>
      <c r="G915" s="694"/>
      <c r="H915" s="695"/>
      <c r="I915" s="696"/>
      <c r="J915" s="404"/>
    </row>
    <row r="916" spans="1:14" ht="22.5" hidden="1" customHeight="1" outlineLevel="2">
      <c r="A916" s="215"/>
      <c r="B916" s="709"/>
      <c r="C916" s="710"/>
      <c r="D916" s="376"/>
      <c r="E916" s="376"/>
      <c r="F916" s="448">
        <f t="shared" si="91"/>
        <v>0</v>
      </c>
      <c r="G916" s="697"/>
      <c r="H916" s="698"/>
      <c r="I916" s="699"/>
      <c r="J916" s="404"/>
    </row>
    <row r="917" spans="1:14" s="238" customFormat="1" ht="22.5" hidden="1" customHeight="1" outlineLevel="2">
      <c r="A917" s="237"/>
      <c r="B917" s="703" t="s">
        <v>188</v>
      </c>
      <c r="C917" s="704"/>
      <c r="D917" s="442">
        <f>SUM(D910:D916)</f>
        <v>0</v>
      </c>
      <c r="E917" s="442">
        <f>SUM(E910:E916)</f>
        <v>0</v>
      </c>
      <c r="F917" s="443">
        <f>SUM(F910:F916)</f>
        <v>0</v>
      </c>
      <c r="G917" s="688"/>
      <c r="H917" s="689"/>
      <c r="I917" s="690"/>
      <c r="J917" s="411"/>
      <c r="K917" s="412"/>
      <c r="L917" s="412"/>
      <c r="M917" s="412"/>
      <c r="N917" s="412"/>
    </row>
    <row r="918" spans="1:14" ht="22.5" hidden="1" customHeight="1" outlineLevel="2">
      <c r="A918" s="215"/>
      <c r="B918" s="713"/>
      <c r="C918" s="714"/>
      <c r="D918" s="377"/>
      <c r="E918" s="377"/>
      <c r="F918" s="449">
        <f t="shared" ref="F918:F924" si="92">(E918)-(D918)</f>
        <v>0</v>
      </c>
      <c r="G918" s="691"/>
      <c r="H918" s="692"/>
      <c r="I918" s="693"/>
      <c r="J918" s="404"/>
    </row>
    <row r="919" spans="1:14" ht="22.5" hidden="1" customHeight="1" outlineLevel="2">
      <c r="A919" s="215"/>
      <c r="B919" s="715"/>
      <c r="C919" s="716"/>
      <c r="D919" s="374"/>
      <c r="E919" s="375"/>
      <c r="F919" s="447">
        <f t="shared" si="92"/>
        <v>0</v>
      </c>
      <c r="G919" s="694"/>
      <c r="H919" s="695"/>
      <c r="I919" s="696"/>
      <c r="J919" s="404"/>
    </row>
    <row r="920" spans="1:14" ht="22.5" hidden="1" customHeight="1" outlineLevel="2">
      <c r="A920" s="215"/>
      <c r="B920" s="707"/>
      <c r="C920" s="708"/>
      <c r="D920" s="375"/>
      <c r="E920" s="375"/>
      <c r="F920" s="447">
        <f t="shared" si="92"/>
        <v>0</v>
      </c>
      <c r="G920" s="694"/>
      <c r="H920" s="695"/>
      <c r="I920" s="696"/>
      <c r="J920" s="404"/>
    </row>
    <row r="921" spans="1:14" ht="22.5" hidden="1" customHeight="1" outlineLevel="2">
      <c r="A921" s="215"/>
      <c r="B921" s="707"/>
      <c r="C921" s="708"/>
      <c r="D921" s="375"/>
      <c r="E921" s="375"/>
      <c r="F921" s="447">
        <f t="shared" si="92"/>
        <v>0</v>
      </c>
      <c r="G921" s="694"/>
      <c r="H921" s="695"/>
      <c r="I921" s="696"/>
      <c r="J921" s="404"/>
    </row>
    <row r="922" spans="1:14" ht="22.5" hidden="1" customHeight="1" outlineLevel="2">
      <c r="A922" s="215"/>
      <c r="B922" s="707"/>
      <c r="C922" s="708"/>
      <c r="D922" s="375"/>
      <c r="E922" s="375"/>
      <c r="F922" s="447">
        <f t="shared" si="92"/>
        <v>0</v>
      </c>
      <c r="G922" s="694"/>
      <c r="H922" s="695"/>
      <c r="I922" s="696"/>
      <c r="J922" s="404"/>
    </row>
    <row r="923" spans="1:14" ht="22.5" hidden="1" customHeight="1" outlineLevel="2">
      <c r="A923" s="215"/>
      <c r="B923" s="707"/>
      <c r="C923" s="708"/>
      <c r="D923" s="375"/>
      <c r="E923" s="375"/>
      <c r="F923" s="447">
        <f t="shared" si="92"/>
        <v>0</v>
      </c>
      <c r="G923" s="694"/>
      <c r="H923" s="695"/>
      <c r="I923" s="696"/>
      <c r="J923" s="404"/>
    </row>
    <row r="924" spans="1:14" ht="22.5" hidden="1" customHeight="1" outlineLevel="2">
      <c r="A924" s="215"/>
      <c r="B924" s="709"/>
      <c r="C924" s="710"/>
      <c r="D924" s="376"/>
      <c r="E924" s="376"/>
      <c r="F924" s="448">
        <f t="shared" si="92"/>
        <v>0</v>
      </c>
      <c r="G924" s="697"/>
      <c r="H924" s="698"/>
      <c r="I924" s="699"/>
      <c r="J924" s="404"/>
    </row>
    <row r="925" spans="1:14" s="238" customFormat="1" ht="22.5" hidden="1" customHeight="1" outlineLevel="2">
      <c r="A925" s="237"/>
      <c r="B925" s="703" t="s">
        <v>188</v>
      </c>
      <c r="C925" s="704"/>
      <c r="D925" s="442">
        <f>SUM(D918:D924)</f>
        <v>0</v>
      </c>
      <c r="E925" s="442">
        <f>SUM(E918:E924)</f>
        <v>0</v>
      </c>
      <c r="F925" s="443">
        <f>SUM(F918:F924)</f>
        <v>0</v>
      </c>
      <c r="G925" s="688"/>
      <c r="H925" s="689"/>
      <c r="I925" s="690"/>
      <c r="J925" s="411"/>
      <c r="K925" s="412"/>
      <c r="L925" s="412"/>
      <c r="M925" s="412"/>
      <c r="N925" s="412"/>
    </row>
    <row r="926" spans="1:14" ht="22.5" hidden="1" customHeight="1" outlineLevel="2">
      <c r="A926" s="215"/>
      <c r="B926" s="705"/>
      <c r="C926" s="706"/>
      <c r="D926" s="377"/>
      <c r="E926" s="377"/>
      <c r="F926" s="449">
        <f t="shared" ref="F926:F932" si="93">(E926)-(D926)</f>
        <v>0</v>
      </c>
      <c r="G926" s="691"/>
      <c r="H926" s="692"/>
      <c r="I926" s="693"/>
      <c r="J926" s="404"/>
    </row>
    <row r="927" spans="1:14" ht="22.5" hidden="1" customHeight="1" outlineLevel="2">
      <c r="A927" s="215"/>
      <c r="B927" s="707"/>
      <c r="C927" s="708"/>
      <c r="D927" s="374"/>
      <c r="E927" s="375"/>
      <c r="F927" s="447">
        <f t="shared" si="93"/>
        <v>0</v>
      </c>
      <c r="G927" s="694"/>
      <c r="H927" s="695"/>
      <c r="I927" s="696"/>
      <c r="J927" s="404"/>
    </row>
    <row r="928" spans="1:14" ht="22.5" hidden="1" customHeight="1" outlineLevel="2">
      <c r="A928" s="215"/>
      <c r="B928" s="707"/>
      <c r="C928" s="708"/>
      <c r="D928" s="375"/>
      <c r="E928" s="375"/>
      <c r="F928" s="447">
        <f t="shared" si="93"/>
        <v>0</v>
      </c>
      <c r="G928" s="694"/>
      <c r="H928" s="695"/>
      <c r="I928" s="696"/>
      <c r="J928" s="404"/>
    </row>
    <row r="929" spans="1:14" ht="22.5" hidden="1" customHeight="1" outlineLevel="2">
      <c r="A929" s="215"/>
      <c r="B929" s="707"/>
      <c r="C929" s="708"/>
      <c r="D929" s="375"/>
      <c r="E929" s="375"/>
      <c r="F929" s="447">
        <f t="shared" si="93"/>
        <v>0</v>
      </c>
      <c r="G929" s="694"/>
      <c r="H929" s="695"/>
      <c r="I929" s="696"/>
      <c r="J929" s="404"/>
    </row>
    <row r="930" spans="1:14" ht="22.5" hidden="1" customHeight="1" outlineLevel="2">
      <c r="A930" s="215"/>
      <c r="B930" s="707"/>
      <c r="C930" s="708"/>
      <c r="D930" s="375"/>
      <c r="E930" s="375"/>
      <c r="F930" s="447">
        <f t="shared" si="93"/>
        <v>0</v>
      </c>
      <c r="G930" s="694"/>
      <c r="H930" s="695"/>
      <c r="I930" s="696"/>
      <c r="J930" s="404"/>
    </row>
    <row r="931" spans="1:14" ht="22.5" hidden="1" customHeight="1" outlineLevel="2">
      <c r="A931" s="215"/>
      <c r="B931" s="707"/>
      <c r="C931" s="708"/>
      <c r="D931" s="375"/>
      <c r="E931" s="375"/>
      <c r="F931" s="447">
        <f t="shared" si="93"/>
        <v>0</v>
      </c>
      <c r="G931" s="694"/>
      <c r="H931" s="695"/>
      <c r="I931" s="696"/>
      <c r="J931" s="404"/>
    </row>
    <row r="932" spans="1:14" ht="22.5" hidden="1" customHeight="1" outlineLevel="2">
      <c r="A932" s="215"/>
      <c r="B932" s="709"/>
      <c r="C932" s="710"/>
      <c r="D932" s="376"/>
      <c r="E932" s="376"/>
      <c r="F932" s="448">
        <f t="shared" si="93"/>
        <v>0</v>
      </c>
      <c r="G932" s="697"/>
      <c r="H932" s="698"/>
      <c r="I932" s="699"/>
      <c r="J932" s="404"/>
    </row>
    <row r="933" spans="1:14" s="238" customFormat="1" ht="22.5" hidden="1" customHeight="1" outlineLevel="2">
      <c r="A933" s="237"/>
      <c r="B933" s="703" t="s">
        <v>188</v>
      </c>
      <c r="C933" s="704"/>
      <c r="D933" s="442">
        <f>SUM(D926:D932)</f>
        <v>0</v>
      </c>
      <c r="E933" s="442">
        <f>SUM(E926:E932)</f>
        <v>0</v>
      </c>
      <c r="F933" s="443">
        <f>SUM(F926:F932)</f>
        <v>0</v>
      </c>
      <c r="G933" s="688"/>
      <c r="H933" s="689"/>
      <c r="I933" s="690"/>
      <c r="J933" s="411"/>
      <c r="K933" s="412"/>
      <c r="L933" s="412"/>
      <c r="M933" s="412"/>
      <c r="N933" s="412"/>
    </row>
    <row r="934" spans="1:14" ht="22.5" hidden="1" customHeight="1" outlineLevel="2">
      <c r="A934" s="215"/>
      <c r="B934" s="705"/>
      <c r="C934" s="706"/>
      <c r="D934" s="377"/>
      <c r="E934" s="377"/>
      <c r="F934" s="449">
        <f t="shared" ref="F934:F940" si="94">(E934)-(D934)</f>
        <v>0</v>
      </c>
      <c r="G934" s="691"/>
      <c r="H934" s="692"/>
      <c r="I934" s="693"/>
      <c r="J934" s="404"/>
    </row>
    <row r="935" spans="1:14" ht="22.5" hidden="1" customHeight="1" outlineLevel="2">
      <c r="A935" s="215"/>
      <c r="B935" s="707"/>
      <c r="C935" s="708"/>
      <c r="D935" s="374"/>
      <c r="E935" s="375"/>
      <c r="F935" s="447">
        <f t="shared" si="94"/>
        <v>0</v>
      </c>
      <c r="G935" s="694"/>
      <c r="H935" s="695"/>
      <c r="I935" s="696"/>
      <c r="J935" s="404"/>
    </row>
    <row r="936" spans="1:14" ht="22.5" hidden="1" customHeight="1" outlineLevel="2">
      <c r="A936" s="215"/>
      <c r="B936" s="707"/>
      <c r="C936" s="708"/>
      <c r="D936" s="375"/>
      <c r="E936" s="375"/>
      <c r="F936" s="447">
        <f t="shared" si="94"/>
        <v>0</v>
      </c>
      <c r="G936" s="694"/>
      <c r="H936" s="695"/>
      <c r="I936" s="696"/>
      <c r="J936" s="404"/>
    </row>
    <row r="937" spans="1:14" ht="22.5" hidden="1" customHeight="1" outlineLevel="2">
      <c r="A937" s="215"/>
      <c r="B937" s="707"/>
      <c r="C937" s="708"/>
      <c r="D937" s="375"/>
      <c r="E937" s="375"/>
      <c r="F937" s="447">
        <f t="shared" si="94"/>
        <v>0</v>
      </c>
      <c r="G937" s="694"/>
      <c r="H937" s="695"/>
      <c r="I937" s="696"/>
      <c r="J937" s="404"/>
    </row>
    <row r="938" spans="1:14" ht="22.5" hidden="1" customHeight="1" outlineLevel="2">
      <c r="A938" s="215"/>
      <c r="B938" s="707"/>
      <c r="C938" s="708"/>
      <c r="D938" s="375"/>
      <c r="E938" s="375"/>
      <c r="F938" s="447">
        <f t="shared" si="94"/>
        <v>0</v>
      </c>
      <c r="G938" s="694"/>
      <c r="H938" s="695"/>
      <c r="I938" s="696"/>
      <c r="J938" s="404"/>
    </row>
    <row r="939" spans="1:14" ht="22.5" hidden="1" customHeight="1" outlineLevel="2">
      <c r="A939" s="215"/>
      <c r="B939" s="707"/>
      <c r="C939" s="708"/>
      <c r="D939" s="375"/>
      <c r="E939" s="375"/>
      <c r="F939" s="447">
        <f t="shared" si="94"/>
        <v>0</v>
      </c>
      <c r="G939" s="694"/>
      <c r="H939" s="695"/>
      <c r="I939" s="696"/>
      <c r="J939" s="404"/>
    </row>
    <row r="940" spans="1:14" ht="22.5" hidden="1" customHeight="1" outlineLevel="2">
      <c r="A940" s="215"/>
      <c r="B940" s="709"/>
      <c r="C940" s="710"/>
      <c r="D940" s="376"/>
      <c r="E940" s="376"/>
      <c r="F940" s="448">
        <f t="shared" si="94"/>
        <v>0</v>
      </c>
      <c r="G940" s="697"/>
      <c r="H940" s="698"/>
      <c r="I940" s="699"/>
      <c r="J940" s="404"/>
    </row>
    <row r="941" spans="1:14" s="238" customFormat="1" ht="22.5" hidden="1" customHeight="1" outlineLevel="2" thickBot="1">
      <c r="A941" s="237"/>
      <c r="B941" s="711" t="s">
        <v>188</v>
      </c>
      <c r="C941" s="712"/>
      <c r="D941" s="379">
        <f>SUM(D934:D940)</f>
        <v>0</v>
      </c>
      <c r="E941" s="379">
        <f>SUM(E934:E940)</f>
        <v>0</v>
      </c>
      <c r="F941" s="444">
        <f>SUM(F934:F940)</f>
        <v>0</v>
      </c>
      <c r="G941" s="700"/>
      <c r="H941" s="701"/>
      <c r="I941" s="702"/>
      <c r="J941" s="411"/>
      <c r="K941" s="412"/>
      <c r="L941" s="412"/>
      <c r="M941" s="412"/>
      <c r="N941" s="412"/>
    </row>
    <row r="942" spans="1:14" ht="43.5" hidden="1" customHeight="1" outlineLevel="2" thickBot="1">
      <c r="A942" s="215"/>
      <c r="B942" s="751" t="s">
        <v>189</v>
      </c>
      <c r="C942" s="752"/>
      <c r="D942" s="380">
        <f>SUM(D909+D917+D925+D933+D941)</f>
        <v>0</v>
      </c>
      <c r="E942" s="380">
        <f>SUM(E909+E917+E925+E933+E941)</f>
        <v>0</v>
      </c>
      <c r="F942" s="445">
        <f>SUM(F909+F917+F925+F933+F941)</f>
        <v>0</v>
      </c>
      <c r="G942" s="685"/>
      <c r="H942" s="686"/>
      <c r="I942" s="687"/>
      <c r="J942" s="404"/>
    </row>
    <row r="943" spans="1:14" hidden="1" outlineLevel="1" collapsed="1">
      <c r="A943" s="215"/>
      <c r="B943" s="215"/>
      <c r="C943" s="215"/>
      <c r="D943" s="215"/>
      <c r="E943" s="215"/>
      <c r="F943" s="215"/>
      <c r="G943" s="215"/>
      <c r="H943" s="215"/>
      <c r="I943" s="215"/>
      <c r="J943" s="404"/>
    </row>
    <row r="944" spans="1:14" ht="30.6" hidden="1" customHeight="1" outlineLevel="2" thickBot="1">
      <c r="A944" s="215"/>
      <c r="B944" s="228" t="s">
        <v>208</v>
      </c>
      <c r="C944" s="229" t="str">
        <f>IF('1. Application for admissibilit'!F930=0,"",'1. Application for admissibilit'!F930)</f>
        <v/>
      </c>
      <c r="D944" s="229"/>
      <c r="E944" s="228"/>
      <c r="F944" s="228"/>
      <c r="G944" s="228"/>
      <c r="H944" s="228"/>
      <c r="I944" s="230" t="str">
        <f>G46</f>
        <v>PE2XX-XXXX</v>
      </c>
      <c r="J944" s="404"/>
    </row>
    <row r="945" spans="1:14" ht="25.05" hidden="1" customHeight="1" outlineLevel="2">
      <c r="A945" s="215"/>
      <c r="B945" s="721">
        <v>1</v>
      </c>
      <c r="C945" s="722"/>
      <c r="D945" s="742" t="s">
        <v>181</v>
      </c>
      <c r="E945" s="743"/>
      <c r="F945" s="744"/>
      <c r="G945" s="725">
        <v>5</v>
      </c>
      <c r="H945" s="726"/>
      <c r="I945" s="726"/>
      <c r="J945" s="404"/>
    </row>
    <row r="946" spans="1:14" ht="18" hidden="1" customHeight="1" outlineLevel="2" thickBot="1">
      <c r="A946" s="215"/>
      <c r="B946" s="723"/>
      <c r="C946" s="724"/>
      <c r="D946" s="239">
        <v>2</v>
      </c>
      <c r="E946" s="239">
        <v>3</v>
      </c>
      <c r="F946" s="239">
        <v>4</v>
      </c>
      <c r="G946" s="727"/>
      <c r="H946" s="728"/>
      <c r="I946" s="728"/>
      <c r="J946" s="404"/>
    </row>
    <row r="947" spans="1:14" ht="27" hidden="1" customHeight="1" outlineLevel="2" thickBot="1">
      <c r="A947" s="215"/>
      <c r="B947" s="735" t="s">
        <v>182</v>
      </c>
      <c r="C947" s="735"/>
      <c r="D947" s="745" t="s">
        <v>183</v>
      </c>
      <c r="E947" s="747" t="s">
        <v>184</v>
      </c>
      <c r="F947" s="749" t="s">
        <v>185</v>
      </c>
      <c r="G947" s="729" t="s">
        <v>186</v>
      </c>
      <c r="H947" s="730"/>
      <c r="I947" s="731"/>
      <c r="J947" s="404"/>
    </row>
    <row r="948" spans="1:14" ht="19.05" hidden="1" customHeight="1" outlineLevel="2" thickBot="1">
      <c r="A948" s="215"/>
      <c r="B948" s="736" t="s">
        <v>187</v>
      </c>
      <c r="C948" s="736"/>
      <c r="D948" s="746"/>
      <c r="E948" s="748"/>
      <c r="F948" s="750"/>
      <c r="G948" s="732"/>
      <c r="H948" s="733"/>
      <c r="I948" s="734"/>
      <c r="J948" s="404"/>
    </row>
    <row r="949" spans="1:14" ht="22.5" hidden="1" customHeight="1" outlineLevel="2">
      <c r="A949" s="215"/>
      <c r="B949" s="737"/>
      <c r="C949" s="738"/>
      <c r="D949" s="373"/>
      <c r="E949" s="373"/>
      <c r="F949" s="446">
        <f t="shared" ref="F949:F955" si="95">(E949)-(D949)</f>
        <v>0</v>
      </c>
      <c r="G949" s="739"/>
      <c r="H949" s="740"/>
      <c r="I949" s="741"/>
      <c r="J949" s="404"/>
    </row>
    <row r="950" spans="1:14" ht="22.5" hidden="1" customHeight="1" outlineLevel="2">
      <c r="A950" s="215"/>
      <c r="B950" s="717"/>
      <c r="C950" s="718"/>
      <c r="D950" s="374"/>
      <c r="E950" s="375"/>
      <c r="F950" s="447">
        <f t="shared" si="95"/>
        <v>0</v>
      </c>
      <c r="G950" s="694"/>
      <c r="H950" s="695"/>
      <c r="I950" s="696"/>
      <c r="J950" s="404"/>
    </row>
    <row r="951" spans="1:14" ht="22.5" hidden="1" customHeight="1" outlineLevel="2">
      <c r="A951" s="215"/>
      <c r="B951" s="717"/>
      <c r="C951" s="718"/>
      <c r="D951" s="375"/>
      <c r="E951" s="375"/>
      <c r="F951" s="447">
        <f t="shared" si="95"/>
        <v>0</v>
      </c>
      <c r="G951" s="694"/>
      <c r="H951" s="695"/>
      <c r="I951" s="696"/>
      <c r="J951" s="404"/>
    </row>
    <row r="952" spans="1:14" ht="22.5" hidden="1" customHeight="1" outlineLevel="2">
      <c r="A952" s="215"/>
      <c r="B952" s="717"/>
      <c r="C952" s="718"/>
      <c r="D952" s="375"/>
      <c r="E952" s="375"/>
      <c r="F952" s="447">
        <f t="shared" si="95"/>
        <v>0</v>
      </c>
      <c r="G952" s="694"/>
      <c r="H952" s="695"/>
      <c r="I952" s="696"/>
      <c r="J952" s="404"/>
    </row>
    <row r="953" spans="1:14" ht="22.5" hidden="1" customHeight="1" outlineLevel="2">
      <c r="A953" s="215"/>
      <c r="B953" s="717"/>
      <c r="C953" s="718"/>
      <c r="D953" s="375"/>
      <c r="E953" s="375"/>
      <c r="F953" s="447">
        <f t="shared" si="95"/>
        <v>0</v>
      </c>
      <c r="G953" s="694"/>
      <c r="H953" s="695"/>
      <c r="I953" s="696"/>
      <c r="J953" s="404"/>
    </row>
    <row r="954" spans="1:14" ht="22.5" hidden="1" customHeight="1" outlineLevel="2">
      <c r="A954" s="215"/>
      <c r="B954" s="717"/>
      <c r="C954" s="718"/>
      <c r="D954" s="375"/>
      <c r="E954" s="375"/>
      <c r="F954" s="447">
        <f t="shared" si="95"/>
        <v>0</v>
      </c>
      <c r="G954" s="694"/>
      <c r="H954" s="695"/>
      <c r="I954" s="696"/>
      <c r="J954" s="404"/>
    </row>
    <row r="955" spans="1:14" ht="22.5" hidden="1" customHeight="1" outlineLevel="2">
      <c r="A955" s="215"/>
      <c r="B955" s="719"/>
      <c r="C955" s="720"/>
      <c r="D955" s="376"/>
      <c r="E955" s="376"/>
      <c r="F955" s="448">
        <f t="shared" si="95"/>
        <v>0</v>
      </c>
      <c r="G955" s="697"/>
      <c r="H955" s="698"/>
      <c r="I955" s="699"/>
      <c r="J955" s="404"/>
    </row>
    <row r="956" spans="1:14" s="236" customFormat="1" ht="30" hidden="1" customHeight="1" outlineLevel="2">
      <c r="A956" s="235"/>
      <c r="B956" s="703" t="s">
        <v>188</v>
      </c>
      <c r="C956" s="704"/>
      <c r="D956" s="442">
        <f>SUM(D949:D955)</f>
        <v>0</v>
      </c>
      <c r="E956" s="442">
        <f>SUM(E949:E955)</f>
        <v>0</v>
      </c>
      <c r="F956" s="443">
        <f>SUM(F949:F955)</f>
        <v>0</v>
      </c>
      <c r="G956" s="688"/>
      <c r="H956" s="689"/>
      <c r="I956" s="690"/>
      <c r="J956" s="409"/>
      <c r="K956" s="410"/>
      <c r="L956" s="410"/>
      <c r="M956" s="410"/>
      <c r="N956" s="410"/>
    </row>
    <row r="957" spans="1:14" ht="22.5" hidden="1" customHeight="1" outlineLevel="2">
      <c r="A957" s="215"/>
      <c r="B957" s="705"/>
      <c r="C957" s="706"/>
      <c r="D957" s="377"/>
      <c r="E957" s="377"/>
      <c r="F957" s="449">
        <f t="shared" ref="F957:F963" si="96">(E957)-(D957)</f>
        <v>0</v>
      </c>
      <c r="G957" s="691"/>
      <c r="H957" s="692"/>
      <c r="I957" s="693"/>
      <c r="J957" s="404"/>
    </row>
    <row r="958" spans="1:14" ht="22.5" hidden="1" customHeight="1" outlineLevel="2">
      <c r="A958" s="215"/>
      <c r="B958" s="707"/>
      <c r="C958" s="708"/>
      <c r="D958" s="374"/>
      <c r="E958" s="375"/>
      <c r="F958" s="447">
        <f t="shared" si="96"/>
        <v>0</v>
      </c>
      <c r="G958" s="694"/>
      <c r="H958" s="695"/>
      <c r="I958" s="696"/>
      <c r="J958" s="404"/>
    </row>
    <row r="959" spans="1:14" ht="22.5" hidden="1" customHeight="1" outlineLevel="2">
      <c r="A959" s="215"/>
      <c r="B959" s="707"/>
      <c r="C959" s="708"/>
      <c r="D959" s="375"/>
      <c r="E959" s="375"/>
      <c r="F959" s="447">
        <f t="shared" si="96"/>
        <v>0</v>
      </c>
      <c r="G959" s="694"/>
      <c r="H959" s="695"/>
      <c r="I959" s="696"/>
      <c r="J959" s="404"/>
    </row>
    <row r="960" spans="1:14" ht="22.5" hidden="1" customHeight="1" outlineLevel="2">
      <c r="A960" s="215"/>
      <c r="B960" s="707"/>
      <c r="C960" s="708"/>
      <c r="D960" s="375"/>
      <c r="E960" s="375"/>
      <c r="F960" s="447">
        <f t="shared" si="96"/>
        <v>0</v>
      </c>
      <c r="G960" s="694"/>
      <c r="H960" s="695"/>
      <c r="I960" s="696"/>
      <c r="J960" s="404"/>
    </row>
    <row r="961" spans="1:14" ht="22.5" hidden="1" customHeight="1" outlineLevel="2">
      <c r="A961" s="215"/>
      <c r="B961" s="707"/>
      <c r="C961" s="708"/>
      <c r="D961" s="375"/>
      <c r="E961" s="375"/>
      <c r="F961" s="447">
        <f t="shared" si="96"/>
        <v>0</v>
      </c>
      <c r="G961" s="694"/>
      <c r="H961" s="695"/>
      <c r="I961" s="696"/>
      <c r="J961" s="404"/>
    </row>
    <row r="962" spans="1:14" ht="22.5" hidden="1" customHeight="1" outlineLevel="2">
      <c r="A962" s="215"/>
      <c r="B962" s="707"/>
      <c r="C962" s="708"/>
      <c r="D962" s="375"/>
      <c r="E962" s="375"/>
      <c r="F962" s="447">
        <f t="shared" si="96"/>
        <v>0</v>
      </c>
      <c r="G962" s="694"/>
      <c r="H962" s="695"/>
      <c r="I962" s="696"/>
      <c r="J962" s="404"/>
    </row>
    <row r="963" spans="1:14" ht="22.5" hidden="1" customHeight="1" outlineLevel="2">
      <c r="A963" s="215"/>
      <c r="B963" s="709"/>
      <c r="C963" s="710"/>
      <c r="D963" s="376"/>
      <c r="E963" s="376"/>
      <c r="F963" s="448">
        <f t="shared" si="96"/>
        <v>0</v>
      </c>
      <c r="G963" s="697"/>
      <c r="H963" s="698"/>
      <c r="I963" s="699"/>
      <c r="J963" s="404"/>
    </row>
    <row r="964" spans="1:14" s="238" customFormat="1" ht="22.5" hidden="1" customHeight="1" outlineLevel="2">
      <c r="A964" s="237"/>
      <c r="B964" s="703" t="s">
        <v>188</v>
      </c>
      <c r="C964" s="704"/>
      <c r="D964" s="442">
        <f>SUM(D957:D963)</f>
        <v>0</v>
      </c>
      <c r="E964" s="442">
        <f>SUM(E957:E963)</f>
        <v>0</v>
      </c>
      <c r="F964" s="443">
        <f>SUM(F957:F963)</f>
        <v>0</v>
      </c>
      <c r="G964" s="688"/>
      <c r="H964" s="689"/>
      <c r="I964" s="690"/>
      <c r="J964" s="411"/>
      <c r="K964" s="412"/>
      <c r="L964" s="412"/>
      <c r="M964" s="412"/>
      <c r="N964" s="412"/>
    </row>
    <row r="965" spans="1:14" ht="22.5" hidden="1" customHeight="1" outlineLevel="2">
      <c r="A965" s="215"/>
      <c r="B965" s="713"/>
      <c r="C965" s="714"/>
      <c r="D965" s="377"/>
      <c r="E965" s="377"/>
      <c r="F965" s="449">
        <f t="shared" ref="F965:F971" si="97">(E965)-(D965)</f>
        <v>0</v>
      </c>
      <c r="G965" s="691"/>
      <c r="H965" s="692"/>
      <c r="I965" s="693"/>
      <c r="J965" s="404"/>
    </row>
    <row r="966" spans="1:14" ht="22.5" hidden="1" customHeight="1" outlineLevel="2">
      <c r="A966" s="215"/>
      <c r="B966" s="715"/>
      <c r="C966" s="716"/>
      <c r="D966" s="374"/>
      <c r="E966" s="375"/>
      <c r="F966" s="447">
        <f t="shared" si="97"/>
        <v>0</v>
      </c>
      <c r="G966" s="694"/>
      <c r="H966" s="695"/>
      <c r="I966" s="696"/>
      <c r="J966" s="404"/>
    </row>
    <row r="967" spans="1:14" ht="22.5" hidden="1" customHeight="1" outlineLevel="2">
      <c r="A967" s="215"/>
      <c r="B967" s="707"/>
      <c r="C967" s="708"/>
      <c r="D967" s="375"/>
      <c r="E967" s="375"/>
      <c r="F967" s="447">
        <f t="shared" si="97"/>
        <v>0</v>
      </c>
      <c r="G967" s="694"/>
      <c r="H967" s="695"/>
      <c r="I967" s="696"/>
      <c r="J967" s="404"/>
    </row>
    <row r="968" spans="1:14" ht="22.5" hidden="1" customHeight="1" outlineLevel="2">
      <c r="A968" s="215"/>
      <c r="B968" s="707"/>
      <c r="C968" s="708"/>
      <c r="D968" s="375"/>
      <c r="E968" s="375"/>
      <c r="F968" s="447">
        <f t="shared" si="97"/>
        <v>0</v>
      </c>
      <c r="G968" s="694"/>
      <c r="H968" s="695"/>
      <c r="I968" s="696"/>
      <c r="J968" s="404"/>
    </row>
    <row r="969" spans="1:14" ht="22.5" hidden="1" customHeight="1" outlineLevel="2">
      <c r="A969" s="215"/>
      <c r="B969" s="707"/>
      <c r="C969" s="708"/>
      <c r="D969" s="375"/>
      <c r="E969" s="375"/>
      <c r="F969" s="447">
        <f t="shared" si="97"/>
        <v>0</v>
      </c>
      <c r="G969" s="694"/>
      <c r="H969" s="695"/>
      <c r="I969" s="696"/>
      <c r="J969" s="404"/>
    </row>
    <row r="970" spans="1:14" ht="22.5" hidden="1" customHeight="1" outlineLevel="2">
      <c r="A970" s="215"/>
      <c r="B970" s="707"/>
      <c r="C970" s="708"/>
      <c r="D970" s="375"/>
      <c r="E970" s="375"/>
      <c r="F970" s="447">
        <f t="shared" si="97"/>
        <v>0</v>
      </c>
      <c r="G970" s="694"/>
      <c r="H970" s="695"/>
      <c r="I970" s="696"/>
      <c r="J970" s="404"/>
    </row>
    <row r="971" spans="1:14" ht="22.5" hidden="1" customHeight="1" outlineLevel="2">
      <c r="A971" s="215"/>
      <c r="B971" s="709"/>
      <c r="C971" s="710"/>
      <c r="D971" s="376"/>
      <c r="E971" s="376"/>
      <c r="F971" s="448">
        <f t="shared" si="97"/>
        <v>0</v>
      </c>
      <c r="G971" s="697"/>
      <c r="H971" s="698"/>
      <c r="I971" s="699"/>
      <c r="J971" s="404"/>
    </row>
    <row r="972" spans="1:14" s="238" customFormat="1" ht="22.5" hidden="1" customHeight="1" outlineLevel="2">
      <c r="A972" s="237"/>
      <c r="B972" s="703" t="s">
        <v>188</v>
      </c>
      <c r="C972" s="704"/>
      <c r="D972" s="442">
        <f>SUM(D965:D971)</f>
        <v>0</v>
      </c>
      <c r="E972" s="442">
        <f>SUM(E965:E971)</f>
        <v>0</v>
      </c>
      <c r="F972" s="443">
        <f>SUM(F965:F971)</f>
        <v>0</v>
      </c>
      <c r="G972" s="688"/>
      <c r="H972" s="689"/>
      <c r="I972" s="690"/>
      <c r="J972" s="411"/>
      <c r="K972" s="412"/>
      <c r="L972" s="412"/>
      <c r="M972" s="412"/>
      <c r="N972" s="412"/>
    </row>
    <row r="973" spans="1:14" ht="22.5" hidden="1" customHeight="1" outlineLevel="2">
      <c r="A973" s="215"/>
      <c r="B973" s="705"/>
      <c r="C973" s="706"/>
      <c r="D973" s="377"/>
      <c r="E973" s="377"/>
      <c r="F973" s="449">
        <f t="shared" ref="F973:F979" si="98">(E973)-(D973)</f>
        <v>0</v>
      </c>
      <c r="G973" s="691"/>
      <c r="H973" s="692"/>
      <c r="I973" s="693"/>
      <c r="J973" s="404"/>
    </row>
    <row r="974" spans="1:14" ht="22.5" hidden="1" customHeight="1" outlineLevel="2">
      <c r="A974" s="215"/>
      <c r="B974" s="707"/>
      <c r="C974" s="708"/>
      <c r="D974" s="381"/>
      <c r="E974" s="378"/>
      <c r="F974" s="449">
        <f t="shared" si="98"/>
        <v>0</v>
      </c>
      <c r="G974" s="694"/>
      <c r="H974" s="695"/>
      <c r="I974" s="696"/>
      <c r="J974" s="404"/>
    </row>
    <row r="975" spans="1:14" ht="22.5" hidden="1" customHeight="1" outlineLevel="2">
      <c r="A975" s="215"/>
      <c r="B975" s="707"/>
      <c r="C975" s="708"/>
      <c r="D975" s="375"/>
      <c r="E975" s="375"/>
      <c r="F975" s="447">
        <f t="shared" si="98"/>
        <v>0</v>
      </c>
      <c r="G975" s="694"/>
      <c r="H975" s="695"/>
      <c r="I975" s="696"/>
      <c r="J975" s="404"/>
    </row>
    <row r="976" spans="1:14" ht="22.5" hidden="1" customHeight="1" outlineLevel="2">
      <c r="A976" s="215"/>
      <c r="B976" s="707"/>
      <c r="C976" s="708"/>
      <c r="D976" s="375"/>
      <c r="E976" s="375"/>
      <c r="F976" s="447">
        <f t="shared" si="98"/>
        <v>0</v>
      </c>
      <c r="G976" s="694"/>
      <c r="H976" s="695"/>
      <c r="I976" s="696"/>
      <c r="J976" s="404"/>
    </row>
    <row r="977" spans="1:15" ht="22.5" hidden="1" customHeight="1" outlineLevel="2">
      <c r="A977" s="215"/>
      <c r="B977" s="707"/>
      <c r="C977" s="708"/>
      <c r="D977" s="375"/>
      <c r="E977" s="375"/>
      <c r="F977" s="447">
        <f t="shared" si="98"/>
        <v>0</v>
      </c>
      <c r="G977" s="694"/>
      <c r="H977" s="695"/>
      <c r="I977" s="696"/>
      <c r="J977" s="404"/>
    </row>
    <row r="978" spans="1:15" ht="22.5" hidden="1" customHeight="1" outlineLevel="2">
      <c r="A978" s="215"/>
      <c r="B978" s="707"/>
      <c r="C978" s="708"/>
      <c r="D978" s="375"/>
      <c r="E978" s="375"/>
      <c r="F978" s="447">
        <f>(E978)-(D978)</f>
        <v>0</v>
      </c>
      <c r="G978" s="694"/>
      <c r="H978" s="695"/>
      <c r="I978" s="696"/>
      <c r="J978" s="404"/>
    </row>
    <row r="979" spans="1:15" ht="22.5" hidden="1" customHeight="1" outlineLevel="2">
      <c r="A979" s="215"/>
      <c r="B979" s="709"/>
      <c r="C979" s="710"/>
      <c r="D979" s="376"/>
      <c r="E979" s="376"/>
      <c r="F979" s="448">
        <f t="shared" si="98"/>
        <v>0</v>
      </c>
      <c r="G979" s="697"/>
      <c r="H979" s="698"/>
      <c r="I979" s="699"/>
      <c r="J979" s="404"/>
    </row>
    <row r="980" spans="1:15" s="238" customFormat="1" ht="22.5" hidden="1" customHeight="1" outlineLevel="2">
      <c r="A980" s="237"/>
      <c r="B980" s="703" t="s">
        <v>188</v>
      </c>
      <c r="C980" s="704"/>
      <c r="D980" s="442">
        <f>SUM(D973:D979)</f>
        <v>0</v>
      </c>
      <c r="E980" s="442">
        <f>SUM(E973:E979)</f>
        <v>0</v>
      </c>
      <c r="F980" s="443">
        <f>SUM(F973:F979)</f>
        <v>0</v>
      </c>
      <c r="G980" s="688"/>
      <c r="H980" s="689"/>
      <c r="I980" s="690"/>
      <c r="J980" s="411"/>
      <c r="K980" s="412"/>
      <c r="L980" s="412"/>
      <c r="M980" s="412"/>
      <c r="N980" s="412"/>
    </row>
    <row r="981" spans="1:15" ht="22.5" hidden="1" customHeight="1" outlineLevel="2">
      <c r="A981" s="215"/>
      <c r="B981" s="705"/>
      <c r="C981" s="706"/>
      <c r="D981" s="377"/>
      <c r="E981" s="377"/>
      <c r="F981" s="449">
        <f>(E981)-(D981)</f>
        <v>0</v>
      </c>
      <c r="G981" s="691"/>
      <c r="H981" s="692"/>
      <c r="I981" s="693"/>
      <c r="J981" s="404"/>
    </row>
    <row r="982" spans="1:15" ht="22.5" hidden="1" customHeight="1" outlineLevel="2">
      <c r="A982" s="215"/>
      <c r="B982" s="707"/>
      <c r="C982" s="708"/>
      <c r="D982" s="374"/>
      <c r="E982" s="375"/>
      <c r="F982" s="447">
        <f t="shared" ref="F982:F987" si="99">(E982)-(D982)</f>
        <v>0</v>
      </c>
      <c r="G982" s="694"/>
      <c r="H982" s="695"/>
      <c r="I982" s="696"/>
      <c r="J982" s="404"/>
    </row>
    <row r="983" spans="1:15" ht="22.5" hidden="1" customHeight="1" outlineLevel="2">
      <c r="A983" s="215"/>
      <c r="B983" s="707"/>
      <c r="C983" s="708"/>
      <c r="D983" s="375"/>
      <c r="E983" s="375"/>
      <c r="F983" s="447">
        <f t="shared" si="99"/>
        <v>0</v>
      </c>
      <c r="G983" s="694"/>
      <c r="H983" s="695"/>
      <c r="I983" s="696"/>
      <c r="J983" s="404"/>
    </row>
    <row r="984" spans="1:15" ht="22.5" hidden="1" customHeight="1" outlineLevel="2">
      <c r="A984" s="215"/>
      <c r="B984" s="707"/>
      <c r="C984" s="708"/>
      <c r="D984" s="375"/>
      <c r="E984" s="375"/>
      <c r="F984" s="447">
        <f t="shared" si="99"/>
        <v>0</v>
      </c>
      <c r="G984" s="694"/>
      <c r="H984" s="695"/>
      <c r="I984" s="696"/>
      <c r="J984" s="404"/>
    </row>
    <row r="985" spans="1:15" ht="22.5" hidden="1" customHeight="1" outlineLevel="2">
      <c r="A985" s="215"/>
      <c r="B985" s="707"/>
      <c r="C985" s="708"/>
      <c r="D985" s="375"/>
      <c r="E985" s="375"/>
      <c r="F985" s="447">
        <f t="shared" si="99"/>
        <v>0</v>
      </c>
      <c r="G985" s="694"/>
      <c r="H985" s="695"/>
      <c r="I985" s="696"/>
      <c r="J985" s="404"/>
    </row>
    <row r="986" spans="1:15" ht="22.5" hidden="1" customHeight="1" outlineLevel="2">
      <c r="A986" s="215"/>
      <c r="B986" s="707"/>
      <c r="C986" s="708"/>
      <c r="D986" s="375"/>
      <c r="E986" s="375"/>
      <c r="F986" s="447">
        <f t="shared" si="99"/>
        <v>0</v>
      </c>
      <c r="G986" s="694"/>
      <c r="H986" s="695"/>
      <c r="I986" s="696"/>
      <c r="J986" s="404"/>
    </row>
    <row r="987" spans="1:15" ht="22.5" hidden="1" customHeight="1" outlineLevel="2">
      <c r="A987" s="215"/>
      <c r="B987" s="709"/>
      <c r="C987" s="710"/>
      <c r="D987" s="376"/>
      <c r="E987" s="376"/>
      <c r="F987" s="448">
        <f t="shared" si="99"/>
        <v>0</v>
      </c>
      <c r="G987" s="697"/>
      <c r="H987" s="698"/>
      <c r="I987" s="699"/>
      <c r="J987" s="404"/>
    </row>
    <row r="988" spans="1:15" s="238" customFormat="1" ht="22.5" hidden="1" customHeight="1" outlineLevel="2" thickBot="1">
      <c r="A988" s="237"/>
      <c r="B988" s="711" t="s">
        <v>188</v>
      </c>
      <c r="C988" s="712"/>
      <c r="D988" s="379">
        <f>SUM(D981:D987)</f>
        <v>0</v>
      </c>
      <c r="E988" s="379">
        <f>SUM(E981:E987)</f>
        <v>0</v>
      </c>
      <c r="F988" s="444">
        <f>SUM(F981:F987)</f>
        <v>0</v>
      </c>
      <c r="G988" s="700"/>
      <c r="H988" s="701"/>
      <c r="I988" s="702"/>
      <c r="J988" s="411"/>
      <c r="K988" s="412"/>
      <c r="L988" s="412"/>
      <c r="M988" s="412"/>
      <c r="N988" s="412"/>
    </row>
    <row r="989" spans="1:15" ht="43.5" hidden="1" customHeight="1" outlineLevel="2" thickBot="1">
      <c r="A989" s="215"/>
      <c r="B989" s="751" t="s">
        <v>189</v>
      </c>
      <c r="C989" s="752"/>
      <c r="D989" s="380">
        <f>SUM(D956+D964+D972+D980+D988)</f>
        <v>0</v>
      </c>
      <c r="E989" s="380">
        <f>SUM(E956+E964+E972+E980+E988)</f>
        <v>0</v>
      </c>
      <c r="F989" s="445">
        <f>SUM(F956+F964+F972+F980+F988)</f>
        <v>0</v>
      </c>
      <c r="G989" s="685"/>
      <c r="H989" s="686"/>
      <c r="I989" s="687"/>
      <c r="J989" s="404"/>
    </row>
    <row r="990" spans="1:15" hidden="1" outlineLevel="1" collapsed="1">
      <c r="A990" s="215"/>
      <c r="D990" s="215"/>
      <c r="E990" s="215"/>
      <c r="F990" s="215"/>
      <c r="G990" s="215"/>
      <c r="H990" s="215"/>
      <c r="I990" s="215"/>
      <c r="J990" s="404"/>
    </row>
    <row r="991" spans="1:15" ht="19.05" customHeight="1" collapsed="1">
      <c r="A991" s="215"/>
      <c r="B991" s="341" t="s">
        <v>76</v>
      </c>
      <c r="C991" s="341"/>
      <c r="D991" s="341"/>
      <c r="E991" s="341"/>
      <c r="F991" s="341"/>
      <c r="G991" s="341"/>
      <c r="H991" s="341"/>
      <c r="I991" s="341"/>
      <c r="J991" s="413"/>
      <c r="K991" s="413"/>
      <c r="L991" s="413"/>
      <c r="M991" s="413"/>
      <c r="N991" s="413"/>
    </row>
    <row r="992" spans="1:15" ht="14.1" customHeight="1">
      <c r="A992" s="215"/>
      <c r="B992" s="402" t="s">
        <v>77</v>
      </c>
      <c r="C992" s="402"/>
      <c r="D992" s="402"/>
      <c r="E992" s="402"/>
      <c r="F992" s="402"/>
      <c r="G992" s="402"/>
      <c r="H992" s="402"/>
      <c r="I992" s="402"/>
      <c r="J992" s="414"/>
      <c r="K992" s="414"/>
      <c r="L992" s="414"/>
      <c r="M992" s="414"/>
      <c r="N992" s="414"/>
      <c r="O992" s="402"/>
    </row>
    <row r="993" spans="2:14">
      <c r="B993" s="71"/>
      <c r="C993" s="71"/>
      <c r="D993" s="71"/>
      <c r="E993" s="71"/>
      <c r="F993" s="71"/>
      <c r="G993" s="71"/>
      <c r="H993" s="71"/>
      <c r="I993" s="71"/>
      <c r="J993" s="415"/>
      <c r="K993" s="415"/>
      <c r="L993" s="401"/>
      <c r="M993" s="401"/>
      <c r="N993" s="401"/>
    </row>
    <row r="994" spans="2:14" ht="14.1" customHeight="1">
      <c r="B994" s="403" t="s">
        <v>209</v>
      </c>
      <c r="C994" s="155"/>
      <c r="D994" s="155"/>
      <c r="E994" s="155"/>
      <c r="F994" s="155"/>
      <c r="G994" s="155"/>
      <c r="H994" s="155"/>
      <c r="I994" s="155"/>
      <c r="J994" s="416"/>
      <c r="K994" s="416"/>
      <c r="L994" s="416"/>
      <c r="M994" s="416"/>
    </row>
  </sheetData>
  <sheetProtection algorithmName="SHA-512" hashValue="1FO1UDS8j0tOVxljkfmT9m4G4YN6oFyHUHM4cjWrz2WxejcGwbVqsYkFjqeDSkAVqeckIaO2laTPrMjT6bmH9A==" saltValue="ghw4lV5e5Lh4/tt8GGp1wQ==" spinCount="100000" sheet="1" formatRows="0" selectLockedCells="1"/>
  <mergeCells count="1824">
    <mergeCell ref="B989:C989"/>
    <mergeCell ref="B97:D97"/>
    <mergeCell ref="C6:D6"/>
    <mergeCell ref="D710:F710"/>
    <mergeCell ref="D712:D713"/>
    <mergeCell ref="E712:E713"/>
    <mergeCell ref="F712:F713"/>
    <mergeCell ref="B715:C715"/>
    <mergeCell ref="B716:C716"/>
    <mergeCell ref="B717:C717"/>
    <mergeCell ref="B718:C718"/>
    <mergeCell ref="B719:C719"/>
    <mergeCell ref="B720:C720"/>
    <mergeCell ref="B721:C721"/>
    <mergeCell ref="B722:C722"/>
    <mergeCell ref="B723:C723"/>
    <mergeCell ref="B724:C724"/>
    <mergeCell ref="B725:C725"/>
    <mergeCell ref="B726:C726"/>
    <mergeCell ref="D430:D431"/>
    <mergeCell ref="E430:E431"/>
    <mergeCell ref="F430:F431"/>
    <mergeCell ref="B340:C340"/>
    <mergeCell ref="B341:C341"/>
    <mergeCell ref="F6:G6"/>
    <mergeCell ref="B8:D8"/>
    <mergeCell ref="B90:C90"/>
    <mergeCell ref="B378:C378"/>
    <mergeCell ref="B425:C425"/>
    <mergeCell ref="B472:C472"/>
    <mergeCell ref="B519:C519"/>
    <mergeCell ref="B566:C566"/>
    <mergeCell ref="B348:C348"/>
    <mergeCell ref="B349:C349"/>
    <mergeCell ref="B189:C189"/>
    <mergeCell ref="B211:C211"/>
    <mergeCell ref="D383:D384"/>
    <mergeCell ref="E383:E384"/>
    <mergeCell ref="F383:F384"/>
    <mergeCell ref="D334:F334"/>
    <mergeCell ref="D336:D337"/>
    <mergeCell ref="D569:F569"/>
    <mergeCell ref="D571:D572"/>
    <mergeCell ref="E571:E572"/>
    <mergeCell ref="D522:F522"/>
    <mergeCell ref="B255:C255"/>
    <mergeCell ref="B256:C256"/>
    <mergeCell ref="B895:C895"/>
    <mergeCell ref="B942:C942"/>
    <mergeCell ref="B613:C613"/>
    <mergeCell ref="B660:C660"/>
    <mergeCell ref="B707:C707"/>
    <mergeCell ref="B754:C754"/>
    <mergeCell ref="B343:C343"/>
    <mergeCell ref="B344:C344"/>
    <mergeCell ref="B345:C345"/>
    <mergeCell ref="B346:C346"/>
    <mergeCell ref="B347:C347"/>
    <mergeCell ref="F571:F572"/>
    <mergeCell ref="D524:D525"/>
    <mergeCell ref="E524:E525"/>
    <mergeCell ref="F524:F525"/>
    <mergeCell ref="B529:C529"/>
    <mergeCell ref="B636:C636"/>
    <mergeCell ref="B175:C175"/>
    <mergeCell ref="B176:C176"/>
    <mergeCell ref="B177:C177"/>
    <mergeCell ref="B178:C178"/>
    <mergeCell ref="B95:C95"/>
    <mergeCell ref="B190:C190"/>
    <mergeCell ref="B157:C157"/>
    <mergeCell ref="B912:C912"/>
    <mergeCell ref="B913:C913"/>
    <mergeCell ref="B821:C821"/>
    <mergeCell ref="B822:C822"/>
    <mergeCell ref="B823:C823"/>
    <mergeCell ref="B824:C824"/>
    <mergeCell ref="B825:C825"/>
    <mergeCell ref="B826:C826"/>
    <mergeCell ref="B827:C827"/>
    <mergeCell ref="B828:C828"/>
    <mergeCell ref="B829:C829"/>
    <mergeCell ref="B855:C855"/>
    <mergeCell ref="B633:C633"/>
    <mergeCell ref="B634:C634"/>
    <mergeCell ref="B635:C635"/>
    <mergeCell ref="B165:C165"/>
    <mergeCell ref="B173:C173"/>
    <mergeCell ref="B181:C181"/>
    <mergeCell ref="B170:C170"/>
    <mergeCell ref="B171:C171"/>
    <mergeCell ref="B118:C118"/>
    <mergeCell ref="B126:C126"/>
    <mergeCell ref="B134:C134"/>
    <mergeCell ref="B123:C123"/>
    <mergeCell ref="B154:C154"/>
    <mergeCell ref="B133:C133"/>
    <mergeCell ref="B135:C135"/>
    <mergeCell ref="B136:C136"/>
    <mergeCell ref="B137:C137"/>
    <mergeCell ref="B138:C138"/>
    <mergeCell ref="B141:C141"/>
    <mergeCell ref="B146:C147"/>
    <mergeCell ref="B148:C148"/>
    <mergeCell ref="B149:C149"/>
    <mergeCell ref="B80:C80"/>
    <mergeCell ref="B81:C81"/>
    <mergeCell ref="B82:C82"/>
    <mergeCell ref="B88:C88"/>
    <mergeCell ref="B89:C89"/>
    <mergeCell ref="B94:C94"/>
    <mergeCell ref="B128:C128"/>
    <mergeCell ref="B129:C129"/>
    <mergeCell ref="B130:C130"/>
    <mergeCell ref="B342:C342"/>
    <mergeCell ref="B172:C172"/>
    <mergeCell ref="B174:C174"/>
    <mergeCell ref="B115:C115"/>
    <mergeCell ref="B116:C116"/>
    <mergeCell ref="B117:C117"/>
    <mergeCell ref="B119:C119"/>
    <mergeCell ref="B121:C121"/>
    <mergeCell ref="B124:C124"/>
    <mergeCell ref="B125:C125"/>
    <mergeCell ref="B127:C127"/>
    <mergeCell ref="G51:I52"/>
    <mergeCell ref="G53:I54"/>
    <mergeCell ref="B55:C55"/>
    <mergeCell ref="B56:C56"/>
    <mergeCell ref="B57:C57"/>
    <mergeCell ref="B58:C58"/>
    <mergeCell ref="B68:C68"/>
    <mergeCell ref="B59:C59"/>
    <mergeCell ref="B60:C60"/>
    <mergeCell ref="B61:C61"/>
    <mergeCell ref="B62:C62"/>
    <mergeCell ref="B63:C63"/>
    <mergeCell ref="B64:C64"/>
    <mergeCell ref="B169:C169"/>
    <mergeCell ref="B106:C106"/>
    <mergeCell ref="B107:C107"/>
    <mergeCell ref="B108:C108"/>
    <mergeCell ref="B109:C109"/>
    <mergeCell ref="B111:C111"/>
    <mergeCell ref="B120:C120"/>
    <mergeCell ref="B143:C143"/>
    <mergeCell ref="B70:C70"/>
    <mergeCell ref="B71:C71"/>
    <mergeCell ref="B72:C72"/>
    <mergeCell ref="D51:F51"/>
    <mergeCell ref="D53:D54"/>
    <mergeCell ref="E53:E54"/>
    <mergeCell ref="F53:F54"/>
    <mergeCell ref="B51:C52"/>
    <mergeCell ref="B53:C53"/>
    <mergeCell ref="B54:C54"/>
    <mergeCell ref="G64:I64"/>
    <mergeCell ref="G65:I65"/>
    <mergeCell ref="G66:I66"/>
    <mergeCell ref="G67:I67"/>
    <mergeCell ref="G68:I68"/>
    <mergeCell ref="G69:I69"/>
    <mergeCell ref="G70:I70"/>
    <mergeCell ref="G92:I92"/>
    <mergeCell ref="G93:I93"/>
    <mergeCell ref="G94:I94"/>
    <mergeCell ref="G55:I55"/>
    <mergeCell ref="G56:I56"/>
    <mergeCell ref="G57:I57"/>
    <mergeCell ref="G58:I58"/>
    <mergeCell ref="G59:I59"/>
    <mergeCell ref="G60:I60"/>
    <mergeCell ref="G61:I61"/>
    <mergeCell ref="G62:I62"/>
    <mergeCell ref="G63:I63"/>
    <mergeCell ref="B92:C92"/>
    <mergeCell ref="B93:C93"/>
    <mergeCell ref="G86:I86"/>
    <mergeCell ref="G87:I87"/>
    <mergeCell ref="G88:I88"/>
    <mergeCell ref="G89:I89"/>
    <mergeCell ref="G90:I90"/>
    <mergeCell ref="G73:I73"/>
    <mergeCell ref="G74:I74"/>
    <mergeCell ref="G75:I75"/>
    <mergeCell ref="G76:I76"/>
    <mergeCell ref="G77:I77"/>
    <mergeCell ref="G78:I78"/>
    <mergeCell ref="G79:I79"/>
    <mergeCell ref="G80:I80"/>
    <mergeCell ref="G81:I81"/>
    <mergeCell ref="B65:C65"/>
    <mergeCell ref="B66:C66"/>
    <mergeCell ref="B67:C67"/>
    <mergeCell ref="B69:C69"/>
    <mergeCell ref="G129:I129"/>
    <mergeCell ref="G130:I130"/>
    <mergeCell ref="G131:I131"/>
    <mergeCell ref="B83:C83"/>
    <mergeCell ref="B84:C84"/>
    <mergeCell ref="B85:C85"/>
    <mergeCell ref="G82:I82"/>
    <mergeCell ref="G83:I83"/>
    <mergeCell ref="G84:I84"/>
    <mergeCell ref="G85:I85"/>
    <mergeCell ref="D99:F99"/>
    <mergeCell ref="G110:I110"/>
    <mergeCell ref="G118:I118"/>
    <mergeCell ref="G126:I126"/>
    <mergeCell ref="G71:I71"/>
    <mergeCell ref="G72:I72"/>
    <mergeCell ref="B73:C73"/>
    <mergeCell ref="B74:C74"/>
    <mergeCell ref="B75:C75"/>
    <mergeCell ref="B76:C76"/>
    <mergeCell ref="B103:C103"/>
    <mergeCell ref="D101:D102"/>
    <mergeCell ref="E101:E102"/>
    <mergeCell ref="F101:F102"/>
    <mergeCell ref="B86:C86"/>
    <mergeCell ref="B87:C87"/>
    <mergeCell ref="G103:I103"/>
    <mergeCell ref="B91:C91"/>
    <mergeCell ref="B77:C77"/>
    <mergeCell ref="B78:C78"/>
    <mergeCell ref="B79:C79"/>
    <mergeCell ref="G91:I91"/>
    <mergeCell ref="G138:I138"/>
    <mergeCell ref="G141:I141"/>
    <mergeCell ref="G134:I134"/>
    <mergeCell ref="G95:I95"/>
    <mergeCell ref="B99:C100"/>
    <mergeCell ref="B101:C101"/>
    <mergeCell ref="B102:C102"/>
    <mergeCell ref="G99:I100"/>
    <mergeCell ref="G101:I102"/>
    <mergeCell ref="G105:I105"/>
    <mergeCell ref="G106:I106"/>
    <mergeCell ref="G107:I107"/>
    <mergeCell ref="G108:I108"/>
    <mergeCell ref="G109:I109"/>
    <mergeCell ref="G111:I111"/>
    <mergeCell ref="G112:I112"/>
    <mergeCell ref="G104:I104"/>
    <mergeCell ref="B104:C104"/>
    <mergeCell ref="B105:C105"/>
    <mergeCell ref="B132:C132"/>
    <mergeCell ref="B113:C113"/>
    <mergeCell ref="B114:C114"/>
    <mergeCell ref="B122:C122"/>
    <mergeCell ref="G122:I122"/>
    <mergeCell ref="G123:I123"/>
    <mergeCell ref="G124:I124"/>
    <mergeCell ref="G125:I125"/>
    <mergeCell ref="G127:I127"/>
    <mergeCell ref="G120:I120"/>
    <mergeCell ref="G121:I121"/>
    <mergeCell ref="B112:C112"/>
    <mergeCell ref="B110:C110"/>
    <mergeCell ref="G113:I113"/>
    <mergeCell ref="G114:I114"/>
    <mergeCell ref="G115:I115"/>
    <mergeCell ref="G116:I116"/>
    <mergeCell ref="G117:I117"/>
    <mergeCell ref="G119:I119"/>
    <mergeCell ref="G146:I147"/>
    <mergeCell ref="G148:I149"/>
    <mergeCell ref="D146:F146"/>
    <mergeCell ref="B142:C142"/>
    <mergeCell ref="B139:C139"/>
    <mergeCell ref="B140:C140"/>
    <mergeCell ref="D148:D149"/>
    <mergeCell ref="E148:E149"/>
    <mergeCell ref="F148:F149"/>
    <mergeCell ref="B131:C131"/>
    <mergeCell ref="G167:I167"/>
    <mergeCell ref="G132:I132"/>
    <mergeCell ref="G128:I128"/>
    <mergeCell ref="G139:I139"/>
    <mergeCell ref="G140:I140"/>
    <mergeCell ref="B161:C161"/>
    <mergeCell ref="B162:C162"/>
    <mergeCell ref="B163:C163"/>
    <mergeCell ref="G142:I142"/>
    <mergeCell ref="G143:I143"/>
    <mergeCell ref="G164:I164"/>
    <mergeCell ref="G166:I166"/>
    <mergeCell ref="G133:I133"/>
    <mergeCell ref="G135:I135"/>
    <mergeCell ref="G136:I136"/>
    <mergeCell ref="G137:I137"/>
    <mergeCell ref="G168:I168"/>
    <mergeCell ref="G157:I157"/>
    <mergeCell ref="G165:I165"/>
    <mergeCell ref="B159:C159"/>
    <mergeCell ref="B160:C160"/>
    <mergeCell ref="G150:I150"/>
    <mergeCell ref="G151:I151"/>
    <mergeCell ref="G152:I152"/>
    <mergeCell ref="G153:I153"/>
    <mergeCell ref="G154:I154"/>
    <mergeCell ref="G155:I155"/>
    <mergeCell ref="G156:I156"/>
    <mergeCell ref="G158:I158"/>
    <mergeCell ref="B150:C150"/>
    <mergeCell ref="B151:C151"/>
    <mergeCell ref="B152:C152"/>
    <mergeCell ref="B153:C153"/>
    <mergeCell ref="B164:C164"/>
    <mergeCell ref="B166:C166"/>
    <mergeCell ref="B167:C167"/>
    <mergeCell ref="B168:C168"/>
    <mergeCell ref="B155:C155"/>
    <mergeCell ref="B156:C156"/>
    <mergeCell ref="B158:C158"/>
    <mergeCell ref="G159:I159"/>
    <mergeCell ref="G160:I160"/>
    <mergeCell ref="G161:I161"/>
    <mergeCell ref="G162:I162"/>
    <mergeCell ref="G163:I163"/>
    <mergeCell ref="G169:I169"/>
    <mergeCell ref="G170:I170"/>
    <mergeCell ref="G171:I171"/>
    <mergeCell ref="G172:I172"/>
    <mergeCell ref="G174:I174"/>
    <mergeCell ref="G175:I175"/>
    <mergeCell ref="G173:I173"/>
    <mergeCell ref="G181:I181"/>
    <mergeCell ref="G222:I222"/>
    <mergeCell ref="G223:I223"/>
    <mergeCell ref="G189:I189"/>
    <mergeCell ref="G190:I190"/>
    <mergeCell ref="G176:I176"/>
    <mergeCell ref="G177:I177"/>
    <mergeCell ref="G178:I178"/>
    <mergeCell ref="G179:I179"/>
    <mergeCell ref="G180:I180"/>
    <mergeCell ref="G182:I182"/>
    <mergeCell ref="G183:I183"/>
    <mergeCell ref="G184:I184"/>
    <mergeCell ref="G185:I185"/>
    <mergeCell ref="G214:I214"/>
    <mergeCell ref="G213:I213"/>
    <mergeCell ref="G215:I215"/>
    <mergeCell ref="G216:I216"/>
    <mergeCell ref="G217:I217"/>
    <mergeCell ref="G218:I218"/>
    <mergeCell ref="G219:I219"/>
    <mergeCell ref="G220:I220"/>
    <mergeCell ref="G221:I221"/>
    <mergeCell ref="G186:I186"/>
    <mergeCell ref="G187:I187"/>
    <mergeCell ref="B179:C179"/>
    <mergeCell ref="G207:I207"/>
    <mergeCell ref="G208:I208"/>
    <mergeCell ref="G209:I209"/>
    <mergeCell ref="G210:I210"/>
    <mergeCell ref="G211:I211"/>
    <mergeCell ref="G212:I212"/>
    <mergeCell ref="F195:F196"/>
    <mergeCell ref="B198:C198"/>
    <mergeCell ref="B199:C199"/>
    <mergeCell ref="B200:C200"/>
    <mergeCell ref="D193:F193"/>
    <mergeCell ref="G200:I200"/>
    <mergeCell ref="G201:I201"/>
    <mergeCell ref="G202:I202"/>
    <mergeCell ref="G203:I203"/>
    <mergeCell ref="G204:I204"/>
    <mergeCell ref="G205:I205"/>
    <mergeCell ref="G206:I206"/>
    <mergeCell ref="B204:C204"/>
    <mergeCell ref="G197:I197"/>
    <mergeCell ref="G198:I198"/>
    <mergeCell ref="D195:D196"/>
    <mergeCell ref="E195:E196"/>
    <mergeCell ref="B180:C180"/>
    <mergeCell ref="B182:C182"/>
    <mergeCell ref="B183:C183"/>
    <mergeCell ref="B184:C184"/>
    <mergeCell ref="B185:C185"/>
    <mergeCell ref="B186:C186"/>
    <mergeCell ref="B187:C187"/>
    <mergeCell ref="B188:C188"/>
    <mergeCell ref="G188:I188"/>
    <mergeCell ref="B229:C229"/>
    <mergeCell ref="B230:C230"/>
    <mergeCell ref="B231:C231"/>
    <mergeCell ref="B214:C214"/>
    <mergeCell ref="B215:C215"/>
    <mergeCell ref="B216:C216"/>
    <mergeCell ref="B217:C217"/>
    <mergeCell ref="B218:C218"/>
    <mergeCell ref="B219:C219"/>
    <mergeCell ref="B220:C220"/>
    <mergeCell ref="B221:C221"/>
    <mergeCell ref="B222:C222"/>
    <mergeCell ref="B202:C202"/>
    <mergeCell ref="B203:C203"/>
    <mergeCell ref="B193:C194"/>
    <mergeCell ref="G193:I194"/>
    <mergeCell ref="B195:C195"/>
    <mergeCell ref="B196:C196"/>
    <mergeCell ref="G195:I196"/>
    <mergeCell ref="B197:C197"/>
    <mergeCell ref="B205:C205"/>
    <mergeCell ref="G199:I199"/>
    <mergeCell ref="B201:C201"/>
    <mergeCell ref="B223:C223"/>
    <mergeCell ref="B206:C206"/>
    <mergeCell ref="B207:C207"/>
    <mergeCell ref="B208:C208"/>
    <mergeCell ref="B212:C212"/>
    <mergeCell ref="B213:C213"/>
    <mergeCell ref="B209:C209"/>
    <mergeCell ref="B210:C210"/>
    <mergeCell ref="G224:I224"/>
    <mergeCell ref="G225:I225"/>
    <mergeCell ref="G226:I226"/>
    <mergeCell ref="G227:I227"/>
    <mergeCell ref="G228:I228"/>
    <mergeCell ref="G229:I229"/>
    <mergeCell ref="G230:I230"/>
    <mergeCell ref="G231:I231"/>
    <mergeCell ref="G232:I232"/>
    <mergeCell ref="B224:C224"/>
    <mergeCell ref="B225:C225"/>
    <mergeCell ref="B226:C226"/>
    <mergeCell ref="B227:C227"/>
    <mergeCell ref="B228:C228"/>
    <mergeCell ref="B232:C232"/>
    <mergeCell ref="B233:C233"/>
    <mergeCell ref="B234:C234"/>
    <mergeCell ref="B257:C257"/>
    <mergeCell ref="B258:C258"/>
    <mergeCell ref="B259:C259"/>
    <mergeCell ref="B260:C260"/>
    <mergeCell ref="B261:C261"/>
    <mergeCell ref="B244:C244"/>
    <mergeCell ref="B245:C245"/>
    <mergeCell ref="B246:C246"/>
    <mergeCell ref="B247:C247"/>
    <mergeCell ref="B248:C248"/>
    <mergeCell ref="B249:C249"/>
    <mergeCell ref="B250:C250"/>
    <mergeCell ref="B251:C251"/>
    <mergeCell ref="B252:C252"/>
    <mergeCell ref="G233:I233"/>
    <mergeCell ref="G234:I234"/>
    <mergeCell ref="G235:I235"/>
    <mergeCell ref="D240:F240"/>
    <mergeCell ref="D242:D243"/>
    <mergeCell ref="E242:E243"/>
    <mergeCell ref="F242:F243"/>
    <mergeCell ref="G237:I237"/>
    <mergeCell ref="B240:C241"/>
    <mergeCell ref="G240:I241"/>
    <mergeCell ref="B242:C242"/>
    <mergeCell ref="B243:C243"/>
    <mergeCell ref="G242:I243"/>
    <mergeCell ref="B235:C235"/>
    <mergeCell ref="B236:C236"/>
    <mergeCell ref="B237:C237"/>
    <mergeCell ref="G236:I236"/>
    <mergeCell ref="G272:I272"/>
    <mergeCell ref="G263:I263"/>
    <mergeCell ref="B271:C271"/>
    <mergeCell ref="B272:C272"/>
    <mergeCell ref="G261:I261"/>
    <mergeCell ref="G262:I262"/>
    <mergeCell ref="G244:I244"/>
    <mergeCell ref="G245:I245"/>
    <mergeCell ref="G246:I246"/>
    <mergeCell ref="G247:I247"/>
    <mergeCell ref="G248:I248"/>
    <mergeCell ref="G249:I249"/>
    <mergeCell ref="G250:I250"/>
    <mergeCell ref="G251:I251"/>
    <mergeCell ref="G252:I252"/>
    <mergeCell ref="G253:I253"/>
    <mergeCell ref="G254:I254"/>
    <mergeCell ref="G255:I255"/>
    <mergeCell ref="G256:I256"/>
    <mergeCell ref="G257:I257"/>
    <mergeCell ref="G258:I258"/>
    <mergeCell ref="G259:I259"/>
    <mergeCell ref="G260:I260"/>
    <mergeCell ref="B253:C253"/>
    <mergeCell ref="B254:C254"/>
    <mergeCell ref="B262:C262"/>
    <mergeCell ref="B263:C263"/>
    <mergeCell ref="B264:C264"/>
    <mergeCell ref="B265:C265"/>
    <mergeCell ref="B266:C266"/>
    <mergeCell ref="B267:C267"/>
    <mergeCell ref="B268:C268"/>
    <mergeCell ref="B269:C269"/>
    <mergeCell ref="B270:C270"/>
    <mergeCell ref="G264:I264"/>
    <mergeCell ref="G265:I265"/>
    <mergeCell ref="G266:I266"/>
    <mergeCell ref="G267:I267"/>
    <mergeCell ref="G268:I268"/>
    <mergeCell ref="G269:I269"/>
    <mergeCell ref="G270:I270"/>
    <mergeCell ref="G271:I271"/>
    <mergeCell ref="G284:I284"/>
    <mergeCell ref="B287:C288"/>
    <mergeCell ref="B289:C289"/>
    <mergeCell ref="B290:C290"/>
    <mergeCell ref="G287:I288"/>
    <mergeCell ref="G289:I290"/>
    <mergeCell ref="B291:C291"/>
    <mergeCell ref="G273:I273"/>
    <mergeCell ref="G274:I274"/>
    <mergeCell ref="G275:I275"/>
    <mergeCell ref="G276:I276"/>
    <mergeCell ref="G277:I277"/>
    <mergeCell ref="G278:I278"/>
    <mergeCell ref="G279:I279"/>
    <mergeCell ref="G280:I280"/>
    <mergeCell ref="G281:I281"/>
    <mergeCell ref="G291:I291"/>
    <mergeCell ref="B280:C280"/>
    <mergeCell ref="B281:C281"/>
    <mergeCell ref="B282:C282"/>
    <mergeCell ref="B283:C283"/>
    <mergeCell ref="B284:C284"/>
    <mergeCell ref="G282:I282"/>
    <mergeCell ref="G283:I283"/>
    <mergeCell ref="B273:C273"/>
    <mergeCell ref="B274:C274"/>
    <mergeCell ref="B275:C275"/>
    <mergeCell ref="B276:C276"/>
    <mergeCell ref="B277:C277"/>
    <mergeCell ref="B278:C278"/>
    <mergeCell ref="B279:C279"/>
    <mergeCell ref="B301:C301"/>
    <mergeCell ref="B302:C302"/>
    <mergeCell ref="B303:C303"/>
    <mergeCell ref="B304:C304"/>
    <mergeCell ref="B305:C305"/>
    <mergeCell ref="B306:C306"/>
    <mergeCell ref="B307:C307"/>
    <mergeCell ref="B308:C308"/>
    <mergeCell ref="D287:F287"/>
    <mergeCell ref="D289:D290"/>
    <mergeCell ref="E289:E290"/>
    <mergeCell ref="F289:F290"/>
    <mergeCell ref="G292:I292"/>
    <mergeCell ref="G293:I293"/>
    <mergeCell ref="G294:I294"/>
    <mergeCell ref="G295:I295"/>
    <mergeCell ref="G296:I296"/>
    <mergeCell ref="G297:I297"/>
    <mergeCell ref="G298:I298"/>
    <mergeCell ref="G299:I299"/>
    <mergeCell ref="G300:I300"/>
    <mergeCell ref="G301:I301"/>
    <mergeCell ref="G302:I302"/>
    <mergeCell ref="G303:I303"/>
    <mergeCell ref="G304:I304"/>
    <mergeCell ref="G305:I305"/>
    <mergeCell ref="G306:I306"/>
    <mergeCell ref="G307:I307"/>
    <mergeCell ref="B309:C309"/>
    <mergeCell ref="B292:C292"/>
    <mergeCell ref="B293:C293"/>
    <mergeCell ref="B294:C294"/>
    <mergeCell ref="B295:C295"/>
    <mergeCell ref="B296:C296"/>
    <mergeCell ref="B297:C297"/>
    <mergeCell ref="B298:C298"/>
    <mergeCell ref="B299:C299"/>
    <mergeCell ref="B300:C300"/>
    <mergeCell ref="G308:I308"/>
    <mergeCell ref="G309:I309"/>
    <mergeCell ref="G310:I310"/>
    <mergeCell ref="G330:I330"/>
    <mergeCell ref="G311:I311"/>
    <mergeCell ref="G312:I312"/>
    <mergeCell ref="G313:I313"/>
    <mergeCell ref="G314:I314"/>
    <mergeCell ref="G315:I315"/>
    <mergeCell ref="G316:I316"/>
    <mergeCell ref="G317:I317"/>
    <mergeCell ref="G318:I318"/>
    <mergeCell ref="G319:I319"/>
    <mergeCell ref="G320:I320"/>
    <mergeCell ref="B334:C335"/>
    <mergeCell ref="B336:C336"/>
    <mergeCell ref="B326:C326"/>
    <mergeCell ref="B327:C327"/>
    <mergeCell ref="B310:C310"/>
    <mergeCell ref="B311:C311"/>
    <mergeCell ref="B312:C312"/>
    <mergeCell ref="B313:C313"/>
    <mergeCell ref="B314:C314"/>
    <mergeCell ref="B315:C315"/>
    <mergeCell ref="B316:C316"/>
    <mergeCell ref="B317:C317"/>
    <mergeCell ref="B318:C318"/>
    <mergeCell ref="B319:C319"/>
    <mergeCell ref="B320:C320"/>
    <mergeCell ref="B321:C321"/>
    <mergeCell ref="B322:C322"/>
    <mergeCell ref="B323:C323"/>
    <mergeCell ref="B337:C337"/>
    <mergeCell ref="G334:I335"/>
    <mergeCell ref="G336:I337"/>
    <mergeCell ref="B338:C338"/>
    <mergeCell ref="B339:C339"/>
    <mergeCell ref="G321:I321"/>
    <mergeCell ref="G322:I322"/>
    <mergeCell ref="G323:I323"/>
    <mergeCell ref="G324:I324"/>
    <mergeCell ref="G325:I325"/>
    <mergeCell ref="G326:I326"/>
    <mergeCell ref="G327:I327"/>
    <mergeCell ref="G328:I328"/>
    <mergeCell ref="G329:I329"/>
    <mergeCell ref="B328:C328"/>
    <mergeCell ref="B329:C329"/>
    <mergeCell ref="B330:C330"/>
    <mergeCell ref="E336:E337"/>
    <mergeCell ref="F336:F337"/>
    <mergeCell ref="B331:C331"/>
    <mergeCell ref="G331:I331"/>
    <mergeCell ref="B324:C324"/>
    <mergeCell ref="B325:C325"/>
    <mergeCell ref="B376:C376"/>
    <mergeCell ref="B359:C359"/>
    <mergeCell ref="B360:C360"/>
    <mergeCell ref="B361:C361"/>
    <mergeCell ref="B362:C362"/>
    <mergeCell ref="B363:C363"/>
    <mergeCell ref="B364:C364"/>
    <mergeCell ref="B365:C365"/>
    <mergeCell ref="B366:C366"/>
    <mergeCell ref="B367:C367"/>
    <mergeCell ref="B350:C350"/>
    <mergeCell ref="B351:C351"/>
    <mergeCell ref="B352:C352"/>
    <mergeCell ref="B353:C353"/>
    <mergeCell ref="B354:C354"/>
    <mergeCell ref="B355:C355"/>
    <mergeCell ref="B356:C356"/>
    <mergeCell ref="B357:C357"/>
    <mergeCell ref="B358:C358"/>
    <mergeCell ref="B377:C377"/>
    <mergeCell ref="G338:I338"/>
    <mergeCell ref="G339:I339"/>
    <mergeCell ref="G340:I340"/>
    <mergeCell ref="G341:I341"/>
    <mergeCell ref="G342:I342"/>
    <mergeCell ref="G343:I343"/>
    <mergeCell ref="G344:I344"/>
    <mergeCell ref="G345:I345"/>
    <mergeCell ref="G346:I346"/>
    <mergeCell ref="G347:I347"/>
    <mergeCell ref="G348:I348"/>
    <mergeCell ref="G349:I349"/>
    <mergeCell ref="G350:I350"/>
    <mergeCell ref="G351:I351"/>
    <mergeCell ref="G352:I352"/>
    <mergeCell ref="G353:I353"/>
    <mergeCell ref="G354:I354"/>
    <mergeCell ref="G355:I355"/>
    <mergeCell ref="G356:I356"/>
    <mergeCell ref="G357:I357"/>
    <mergeCell ref="G358:I358"/>
    <mergeCell ref="G359:I359"/>
    <mergeCell ref="G360:I360"/>
    <mergeCell ref="B368:C368"/>
    <mergeCell ref="B369:C369"/>
    <mergeCell ref="B370:C370"/>
    <mergeCell ref="B371:C371"/>
    <mergeCell ref="B372:C372"/>
    <mergeCell ref="B373:C373"/>
    <mergeCell ref="B374:C374"/>
    <mergeCell ref="B375:C375"/>
    <mergeCell ref="G370:I370"/>
    <mergeCell ref="G371:I371"/>
    <mergeCell ref="G372:I372"/>
    <mergeCell ref="G373:I373"/>
    <mergeCell ref="G374:I374"/>
    <mergeCell ref="G375:I375"/>
    <mergeCell ref="G376:I376"/>
    <mergeCell ref="G377:I377"/>
    <mergeCell ref="G378:I378"/>
    <mergeCell ref="G361:I361"/>
    <mergeCell ref="G362:I362"/>
    <mergeCell ref="G363:I363"/>
    <mergeCell ref="G364:I364"/>
    <mergeCell ref="G365:I365"/>
    <mergeCell ref="G366:I366"/>
    <mergeCell ref="G367:I367"/>
    <mergeCell ref="G368:I368"/>
    <mergeCell ref="G369:I369"/>
    <mergeCell ref="B389:C389"/>
    <mergeCell ref="B390:C390"/>
    <mergeCell ref="B391:C391"/>
    <mergeCell ref="B392:C392"/>
    <mergeCell ref="B393:C393"/>
    <mergeCell ref="B394:C394"/>
    <mergeCell ref="B395:C395"/>
    <mergeCell ref="B396:C396"/>
    <mergeCell ref="B397:C397"/>
    <mergeCell ref="B381:C382"/>
    <mergeCell ref="G381:I382"/>
    <mergeCell ref="G383:I384"/>
    <mergeCell ref="B383:C383"/>
    <mergeCell ref="B384:C384"/>
    <mergeCell ref="B385:C385"/>
    <mergeCell ref="B386:C386"/>
    <mergeCell ref="B387:C387"/>
    <mergeCell ref="B388:C388"/>
    <mergeCell ref="G385:I385"/>
    <mergeCell ref="G386:I386"/>
    <mergeCell ref="G387:I387"/>
    <mergeCell ref="G388:I388"/>
    <mergeCell ref="G389:I389"/>
    <mergeCell ref="G390:I390"/>
    <mergeCell ref="G391:I391"/>
    <mergeCell ref="G392:I392"/>
    <mergeCell ref="G393:I393"/>
    <mergeCell ref="G394:I394"/>
    <mergeCell ref="G395:I395"/>
    <mergeCell ref="G396:I396"/>
    <mergeCell ref="G397:I397"/>
    <mergeCell ref="D381:F381"/>
    <mergeCell ref="B398:C398"/>
    <mergeCell ref="B399:C399"/>
    <mergeCell ref="B400:C400"/>
    <mergeCell ref="B401:C401"/>
    <mergeCell ref="B402:C402"/>
    <mergeCell ref="B403:C403"/>
    <mergeCell ref="G407:I407"/>
    <mergeCell ref="G408:I408"/>
    <mergeCell ref="G409:I409"/>
    <mergeCell ref="G410:I410"/>
    <mergeCell ref="G411:I411"/>
    <mergeCell ref="G412:I412"/>
    <mergeCell ref="G413:I413"/>
    <mergeCell ref="G414:I414"/>
    <mergeCell ref="G415:I415"/>
    <mergeCell ref="G398:I398"/>
    <mergeCell ref="G399:I399"/>
    <mergeCell ref="G400:I400"/>
    <mergeCell ref="G401:I401"/>
    <mergeCell ref="G402:I402"/>
    <mergeCell ref="G403:I403"/>
    <mergeCell ref="G404:I404"/>
    <mergeCell ref="G405:I405"/>
    <mergeCell ref="G406:I406"/>
    <mergeCell ref="B407:C407"/>
    <mergeCell ref="B408:C408"/>
    <mergeCell ref="B409:C409"/>
    <mergeCell ref="B410:C410"/>
    <mergeCell ref="B411:C411"/>
    <mergeCell ref="B412:C412"/>
    <mergeCell ref="B413:C413"/>
    <mergeCell ref="B414:C414"/>
    <mergeCell ref="G425:I425"/>
    <mergeCell ref="B428:C429"/>
    <mergeCell ref="G428:I429"/>
    <mergeCell ref="G430:I431"/>
    <mergeCell ref="B430:C430"/>
    <mergeCell ref="B431:C431"/>
    <mergeCell ref="B404:C404"/>
    <mergeCell ref="B405:C405"/>
    <mergeCell ref="B406:C406"/>
    <mergeCell ref="B432:C432"/>
    <mergeCell ref="B433:C433"/>
    <mergeCell ref="B434:C434"/>
    <mergeCell ref="G416:I416"/>
    <mergeCell ref="G417:I417"/>
    <mergeCell ref="G418:I418"/>
    <mergeCell ref="G419:I419"/>
    <mergeCell ref="G420:I420"/>
    <mergeCell ref="G421:I421"/>
    <mergeCell ref="G422:I422"/>
    <mergeCell ref="G423:I423"/>
    <mergeCell ref="G424:I424"/>
    <mergeCell ref="B424:C424"/>
    <mergeCell ref="B416:C416"/>
    <mergeCell ref="B417:C417"/>
    <mergeCell ref="B418:C418"/>
    <mergeCell ref="B419:C419"/>
    <mergeCell ref="B420:C420"/>
    <mergeCell ref="B421:C421"/>
    <mergeCell ref="B422:C422"/>
    <mergeCell ref="B423:C423"/>
    <mergeCell ref="B415:C415"/>
    <mergeCell ref="D428:F428"/>
    <mergeCell ref="B444:C444"/>
    <mergeCell ref="B445:C445"/>
    <mergeCell ref="B446:C446"/>
    <mergeCell ref="B447:C447"/>
    <mergeCell ref="B448:C448"/>
    <mergeCell ref="B449:C449"/>
    <mergeCell ref="B450:C450"/>
    <mergeCell ref="B451:C451"/>
    <mergeCell ref="B452:C452"/>
    <mergeCell ref="B435:C435"/>
    <mergeCell ref="B436:C436"/>
    <mergeCell ref="B437:C437"/>
    <mergeCell ref="B438:C438"/>
    <mergeCell ref="B439:C439"/>
    <mergeCell ref="B440:C440"/>
    <mergeCell ref="B441:C441"/>
    <mergeCell ref="B442:C442"/>
    <mergeCell ref="B443:C443"/>
    <mergeCell ref="G449:I449"/>
    <mergeCell ref="G450:I450"/>
    <mergeCell ref="G451:I451"/>
    <mergeCell ref="G452:I452"/>
    <mergeCell ref="G453:I453"/>
    <mergeCell ref="B464:C464"/>
    <mergeCell ref="B465:C465"/>
    <mergeCell ref="B466:C466"/>
    <mergeCell ref="B467:C467"/>
    <mergeCell ref="B468:C468"/>
    <mergeCell ref="B469:C469"/>
    <mergeCell ref="B470:C470"/>
    <mergeCell ref="B453:C453"/>
    <mergeCell ref="B454:C454"/>
    <mergeCell ref="B455:C455"/>
    <mergeCell ref="B456:C456"/>
    <mergeCell ref="B457:C457"/>
    <mergeCell ref="B458:C458"/>
    <mergeCell ref="B459:C459"/>
    <mergeCell ref="B460:C460"/>
    <mergeCell ref="B461:C461"/>
    <mergeCell ref="G455:I455"/>
    <mergeCell ref="G456:I456"/>
    <mergeCell ref="G457:I457"/>
    <mergeCell ref="G458:I458"/>
    <mergeCell ref="G459:I459"/>
    <mergeCell ref="G460:I460"/>
    <mergeCell ref="G461:I461"/>
    <mergeCell ref="G462:I462"/>
    <mergeCell ref="G463:I463"/>
    <mergeCell ref="G454:I454"/>
    <mergeCell ref="B462:C462"/>
    <mergeCell ref="G432:I432"/>
    <mergeCell ref="G433:I433"/>
    <mergeCell ref="G434:I434"/>
    <mergeCell ref="G435:I435"/>
    <mergeCell ref="G436:I436"/>
    <mergeCell ref="G437:I437"/>
    <mergeCell ref="G438:I438"/>
    <mergeCell ref="G439:I439"/>
    <mergeCell ref="G440:I440"/>
    <mergeCell ref="G441:I441"/>
    <mergeCell ref="G442:I442"/>
    <mergeCell ref="G443:I443"/>
    <mergeCell ref="G444:I444"/>
    <mergeCell ref="G445:I445"/>
    <mergeCell ref="G446:I446"/>
    <mergeCell ref="G447:I447"/>
    <mergeCell ref="G448:I448"/>
    <mergeCell ref="G475:I476"/>
    <mergeCell ref="G477:I478"/>
    <mergeCell ref="B479:C479"/>
    <mergeCell ref="B480:C480"/>
    <mergeCell ref="B481:C481"/>
    <mergeCell ref="B482:C482"/>
    <mergeCell ref="G479:I479"/>
    <mergeCell ref="G480:I480"/>
    <mergeCell ref="G481:I481"/>
    <mergeCell ref="G482:I482"/>
    <mergeCell ref="G464:I464"/>
    <mergeCell ref="G465:I465"/>
    <mergeCell ref="G466:I466"/>
    <mergeCell ref="G467:I467"/>
    <mergeCell ref="G468:I468"/>
    <mergeCell ref="G469:I469"/>
    <mergeCell ref="G470:I470"/>
    <mergeCell ref="G471:I471"/>
    <mergeCell ref="G472:I472"/>
    <mergeCell ref="B471:C471"/>
    <mergeCell ref="D475:F475"/>
    <mergeCell ref="D477:D478"/>
    <mergeCell ref="E477:E478"/>
    <mergeCell ref="F477:F478"/>
    <mergeCell ref="B463:C463"/>
    <mergeCell ref="B492:C492"/>
    <mergeCell ref="B493:C493"/>
    <mergeCell ref="B494:C494"/>
    <mergeCell ref="B495:C495"/>
    <mergeCell ref="B496:C496"/>
    <mergeCell ref="B497:C497"/>
    <mergeCell ref="B498:C498"/>
    <mergeCell ref="B499:C499"/>
    <mergeCell ref="B500:C500"/>
    <mergeCell ref="B483:C483"/>
    <mergeCell ref="B484:C484"/>
    <mergeCell ref="B485:C485"/>
    <mergeCell ref="B486:C486"/>
    <mergeCell ref="B487:C487"/>
    <mergeCell ref="B488:C488"/>
    <mergeCell ref="B489:C489"/>
    <mergeCell ref="B490:C490"/>
    <mergeCell ref="B491:C491"/>
    <mergeCell ref="B475:C476"/>
    <mergeCell ref="B477:C477"/>
    <mergeCell ref="B478:C478"/>
    <mergeCell ref="B510:C510"/>
    <mergeCell ref="B511:C511"/>
    <mergeCell ref="B512:C512"/>
    <mergeCell ref="B513:C513"/>
    <mergeCell ref="B514:C514"/>
    <mergeCell ref="B515:C515"/>
    <mergeCell ref="B516:C516"/>
    <mergeCell ref="B517:C517"/>
    <mergeCell ref="B518:C518"/>
    <mergeCell ref="B501:C501"/>
    <mergeCell ref="B502:C502"/>
    <mergeCell ref="B503:C503"/>
    <mergeCell ref="B504:C504"/>
    <mergeCell ref="B505:C505"/>
    <mergeCell ref="B506:C506"/>
    <mergeCell ref="B507:C507"/>
    <mergeCell ref="B508:C508"/>
    <mergeCell ref="B509:C509"/>
    <mergeCell ref="G492:I492"/>
    <mergeCell ref="G493:I493"/>
    <mergeCell ref="G494:I494"/>
    <mergeCell ref="G495:I495"/>
    <mergeCell ref="G496:I496"/>
    <mergeCell ref="G497:I497"/>
    <mergeCell ref="G498:I498"/>
    <mergeCell ref="G499:I499"/>
    <mergeCell ref="G500:I500"/>
    <mergeCell ref="G483:I483"/>
    <mergeCell ref="G484:I484"/>
    <mergeCell ref="G485:I485"/>
    <mergeCell ref="G486:I486"/>
    <mergeCell ref="G487:I487"/>
    <mergeCell ref="G488:I488"/>
    <mergeCell ref="G489:I489"/>
    <mergeCell ref="G490:I490"/>
    <mergeCell ref="G491:I491"/>
    <mergeCell ref="G510:I510"/>
    <mergeCell ref="G511:I511"/>
    <mergeCell ref="G512:I512"/>
    <mergeCell ref="G513:I513"/>
    <mergeCell ref="G514:I514"/>
    <mergeCell ref="G515:I515"/>
    <mergeCell ref="G516:I516"/>
    <mergeCell ref="G517:I517"/>
    <mergeCell ref="G518:I518"/>
    <mergeCell ref="G501:I501"/>
    <mergeCell ref="G502:I502"/>
    <mergeCell ref="G503:I503"/>
    <mergeCell ref="G504:I504"/>
    <mergeCell ref="G505:I505"/>
    <mergeCell ref="G506:I506"/>
    <mergeCell ref="G507:I507"/>
    <mergeCell ref="G508:I508"/>
    <mergeCell ref="G509:I509"/>
    <mergeCell ref="B541:C541"/>
    <mergeCell ref="B542:C542"/>
    <mergeCell ref="B543:C543"/>
    <mergeCell ref="B544:C544"/>
    <mergeCell ref="B545:C545"/>
    <mergeCell ref="B546:C546"/>
    <mergeCell ref="B547:C547"/>
    <mergeCell ref="B548:C548"/>
    <mergeCell ref="B549:C549"/>
    <mergeCell ref="G519:I519"/>
    <mergeCell ref="B522:C523"/>
    <mergeCell ref="G522:I523"/>
    <mergeCell ref="G524:I525"/>
    <mergeCell ref="B524:C524"/>
    <mergeCell ref="B525:C525"/>
    <mergeCell ref="B526:C526"/>
    <mergeCell ref="B527:C527"/>
    <mergeCell ref="B528:C528"/>
    <mergeCell ref="B536:C536"/>
    <mergeCell ref="B537:C537"/>
    <mergeCell ref="B538:C538"/>
    <mergeCell ref="B539:C539"/>
    <mergeCell ref="B540:C540"/>
    <mergeCell ref="G526:I526"/>
    <mergeCell ref="B530:C530"/>
    <mergeCell ref="B531:C531"/>
    <mergeCell ref="B532:C532"/>
    <mergeCell ref="B533:C533"/>
    <mergeCell ref="B534:C534"/>
    <mergeCell ref="B535:C535"/>
    <mergeCell ref="G527:I527"/>
    <mergeCell ref="G528:I528"/>
    <mergeCell ref="G529:I529"/>
    <mergeCell ref="G530:I530"/>
    <mergeCell ref="G531:I531"/>
    <mergeCell ref="G532:I532"/>
    <mergeCell ref="G533:I533"/>
    <mergeCell ref="G534:I534"/>
    <mergeCell ref="G535:I535"/>
    <mergeCell ref="G536:I536"/>
    <mergeCell ref="G537:I537"/>
    <mergeCell ref="G538:I538"/>
    <mergeCell ref="G539:I539"/>
    <mergeCell ref="G540:I540"/>
    <mergeCell ref="G541:I541"/>
    <mergeCell ref="G542:I542"/>
    <mergeCell ref="G559:I559"/>
    <mergeCell ref="G552:I552"/>
    <mergeCell ref="G553:I553"/>
    <mergeCell ref="G554:I554"/>
    <mergeCell ref="G555:I555"/>
    <mergeCell ref="G556:I556"/>
    <mergeCell ref="G557:I557"/>
    <mergeCell ref="G558:I558"/>
    <mergeCell ref="G560:I560"/>
    <mergeCell ref="G543:I543"/>
    <mergeCell ref="G544:I544"/>
    <mergeCell ref="G545:I545"/>
    <mergeCell ref="G546:I546"/>
    <mergeCell ref="G547:I547"/>
    <mergeCell ref="G548:I548"/>
    <mergeCell ref="G549:I549"/>
    <mergeCell ref="G550:I550"/>
    <mergeCell ref="G551:I551"/>
    <mergeCell ref="B573:C573"/>
    <mergeCell ref="B574:C574"/>
    <mergeCell ref="B575:C575"/>
    <mergeCell ref="B576:C576"/>
    <mergeCell ref="B577:C577"/>
    <mergeCell ref="B578:C578"/>
    <mergeCell ref="B559:C559"/>
    <mergeCell ref="B560:C560"/>
    <mergeCell ref="B561:C561"/>
    <mergeCell ref="B562:C562"/>
    <mergeCell ref="B563:C563"/>
    <mergeCell ref="B564:C564"/>
    <mergeCell ref="B565:C565"/>
    <mergeCell ref="B550:C550"/>
    <mergeCell ref="B551:C551"/>
    <mergeCell ref="B552:C552"/>
    <mergeCell ref="B553:C553"/>
    <mergeCell ref="B554:C554"/>
    <mergeCell ref="B555:C555"/>
    <mergeCell ref="B556:C556"/>
    <mergeCell ref="B557:C557"/>
    <mergeCell ref="B558:C558"/>
    <mergeCell ref="B579:C579"/>
    <mergeCell ref="B580:C580"/>
    <mergeCell ref="B581:C581"/>
    <mergeCell ref="G561:I561"/>
    <mergeCell ref="G562:I562"/>
    <mergeCell ref="G563:I563"/>
    <mergeCell ref="G564:I564"/>
    <mergeCell ref="G565:I565"/>
    <mergeCell ref="G566:I566"/>
    <mergeCell ref="B569:C570"/>
    <mergeCell ref="G569:I570"/>
    <mergeCell ref="G571:I572"/>
    <mergeCell ref="B571:C571"/>
    <mergeCell ref="B572:C572"/>
    <mergeCell ref="B608:C608"/>
    <mergeCell ref="B591:C591"/>
    <mergeCell ref="B592:C592"/>
    <mergeCell ref="B593:C593"/>
    <mergeCell ref="B594:C594"/>
    <mergeCell ref="B595:C595"/>
    <mergeCell ref="B596:C596"/>
    <mergeCell ref="B597:C597"/>
    <mergeCell ref="B598:C598"/>
    <mergeCell ref="B599:C599"/>
    <mergeCell ref="B582:C582"/>
    <mergeCell ref="B583:C583"/>
    <mergeCell ref="B584:C584"/>
    <mergeCell ref="B585:C585"/>
    <mergeCell ref="B586:C586"/>
    <mergeCell ref="B587:C587"/>
    <mergeCell ref="B588:C588"/>
    <mergeCell ref="B589:C589"/>
    <mergeCell ref="B590:C590"/>
    <mergeCell ref="B609:C609"/>
    <mergeCell ref="B610:C610"/>
    <mergeCell ref="B611:C611"/>
    <mergeCell ref="B612:C612"/>
    <mergeCell ref="G573:I573"/>
    <mergeCell ref="G574:I574"/>
    <mergeCell ref="G575:I575"/>
    <mergeCell ref="G576:I576"/>
    <mergeCell ref="G577:I577"/>
    <mergeCell ref="G578:I578"/>
    <mergeCell ref="G579:I579"/>
    <mergeCell ref="G580:I580"/>
    <mergeCell ref="G581:I581"/>
    <mergeCell ref="G582:I582"/>
    <mergeCell ref="G583:I583"/>
    <mergeCell ref="G584:I584"/>
    <mergeCell ref="G585:I585"/>
    <mergeCell ref="G586:I586"/>
    <mergeCell ref="G587:I587"/>
    <mergeCell ref="G588:I588"/>
    <mergeCell ref="G589:I589"/>
    <mergeCell ref="G590:I590"/>
    <mergeCell ref="G591:I591"/>
    <mergeCell ref="G592:I592"/>
    <mergeCell ref="B600:C600"/>
    <mergeCell ref="B601:C601"/>
    <mergeCell ref="B602:C602"/>
    <mergeCell ref="B603:C603"/>
    <mergeCell ref="B604:C604"/>
    <mergeCell ref="B605:C605"/>
    <mergeCell ref="B606:C606"/>
    <mergeCell ref="B607:C607"/>
    <mergeCell ref="G602:I602"/>
    <mergeCell ref="G603:I603"/>
    <mergeCell ref="G604:I604"/>
    <mergeCell ref="G605:I605"/>
    <mergeCell ref="G606:I606"/>
    <mergeCell ref="G607:I607"/>
    <mergeCell ref="G608:I608"/>
    <mergeCell ref="G609:I609"/>
    <mergeCell ref="G610:I610"/>
    <mergeCell ref="G593:I593"/>
    <mergeCell ref="G594:I594"/>
    <mergeCell ref="G595:I595"/>
    <mergeCell ref="G596:I596"/>
    <mergeCell ref="G597:I597"/>
    <mergeCell ref="G598:I598"/>
    <mergeCell ref="G599:I599"/>
    <mergeCell ref="G600:I600"/>
    <mergeCell ref="G601:I601"/>
    <mergeCell ref="G611:I611"/>
    <mergeCell ref="G612:I612"/>
    <mergeCell ref="G613:I613"/>
    <mergeCell ref="B616:C617"/>
    <mergeCell ref="G616:I617"/>
    <mergeCell ref="G618:I619"/>
    <mergeCell ref="B618:C618"/>
    <mergeCell ref="B619:C619"/>
    <mergeCell ref="B620:C620"/>
    <mergeCell ref="G620:I620"/>
    <mergeCell ref="D616:F616"/>
    <mergeCell ref="D618:D619"/>
    <mergeCell ref="E618:E619"/>
    <mergeCell ref="F618:F619"/>
    <mergeCell ref="B621:C621"/>
    <mergeCell ref="B622:C622"/>
    <mergeCell ref="B623:C623"/>
    <mergeCell ref="B624:C624"/>
    <mergeCell ref="B625:C625"/>
    <mergeCell ref="B626:C626"/>
    <mergeCell ref="B627:C627"/>
    <mergeCell ref="B628:C628"/>
    <mergeCell ref="B629:C629"/>
    <mergeCell ref="B651:C651"/>
    <mergeCell ref="B652:C652"/>
    <mergeCell ref="B653:C653"/>
    <mergeCell ref="B654:C654"/>
    <mergeCell ref="B655:C655"/>
    <mergeCell ref="B656:C656"/>
    <mergeCell ref="B657:C657"/>
    <mergeCell ref="B658:C658"/>
    <mergeCell ref="B659:C659"/>
    <mergeCell ref="B642:C642"/>
    <mergeCell ref="B643:C643"/>
    <mergeCell ref="B644:C644"/>
    <mergeCell ref="B645:C645"/>
    <mergeCell ref="B646:C646"/>
    <mergeCell ref="B647:C647"/>
    <mergeCell ref="B648:C648"/>
    <mergeCell ref="B649:C649"/>
    <mergeCell ref="B650:C650"/>
    <mergeCell ref="B630:C630"/>
    <mergeCell ref="B631:C631"/>
    <mergeCell ref="B632:C632"/>
    <mergeCell ref="B640:C640"/>
    <mergeCell ref="B641:C641"/>
    <mergeCell ref="B637:C637"/>
    <mergeCell ref="B638:C638"/>
    <mergeCell ref="B639:C639"/>
    <mergeCell ref="G630:I630"/>
    <mergeCell ref="G631:I631"/>
    <mergeCell ref="G632:I632"/>
    <mergeCell ref="G633:I633"/>
    <mergeCell ref="G634:I634"/>
    <mergeCell ref="G635:I635"/>
    <mergeCell ref="G636:I636"/>
    <mergeCell ref="G637:I637"/>
    <mergeCell ref="G638:I638"/>
    <mergeCell ref="G621:I621"/>
    <mergeCell ref="G622:I622"/>
    <mergeCell ref="G623:I623"/>
    <mergeCell ref="G624:I624"/>
    <mergeCell ref="G625:I625"/>
    <mergeCell ref="G626:I626"/>
    <mergeCell ref="G627:I627"/>
    <mergeCell ref="G628:I628"/>
    <mergeCell ref="G629:I629"/>
    <mergeCell ref="G648:I648"/>
    <mergeCell ref="G649:I649"/>
    <mergeCell ref="G650:I650"/>
    <mergeCell ref="G651:I651"/>
    <mergeCell ref="G652:I652"/>
    <mergeCell ref="G653:I653"/>
    <mergeCell ref="G654:I654"/>
    <mergeCell ref="G655:I655"/>
    <mergeCell ref="G656:I656"/>
    <mergeCell ref="G639:I639"/>
    <mergeCell ref="G640:I640"/>
    <mergeCell ref="G641:I641"/>
    <mergeCell ref="G642:I642"/>
    <mergeCell ref="G643:I643"/>
    <mergeCell ref="G644:I644"/>
    <mergeCell ref="G645:I645"/>
    <mergeCell ref="G646:I646"/>
    <mergeCell ref="G647:I647"/>
    <mergeCell ref="B667:C667"/>
    <mergeCell ref="B668:C668"/>
    <mergeCell ref="B669:C669"/>
    <mergeCell ref="B670:C670"/>
    <mergeCell ref="B671:C671"/>
    <mergeCell ref="B672:C672"/>
    <mergeCell ref="B673:C673"/>
    <mergeCell ref="B674:C674"/>
    <mergeCell ref="B675:C675"/>
    <mergeCell ref="G657:I657"/>
    <mergeCell ref="G658:I658"/>
    <mergeCell ref="G659:I659"/>
    <mergeCell ref="G660:I660"/>
    <mergeCell ref="B663:C664"/>
    <mergeCell ref="G663:I664"/>
    <mergeCell ref="G665:I666"/>
    <mergeCell ref="B665:C665"/>
    <mergeCell ref="B666:C666"/>
    <mergeCell ref="D663:F663"/>
    <mergeCell ref="D665:D666"/>
    <mergeCell ref="E665:E666"/>
    <mergeCell ref="F665:F666"/>
    <mergeCell ref="B702:C702"/>
    <mergeCell ref="B685:C685"/>
    <mergeCell ref="B686:C686"/>
    <mergeCell ref="B687:C687"/>
    <mergeCell ref="B688:C688"/>
    <mergeCell ref="B689:C689"/>
    <mergeCell ref="B690:C690"/>
    <mergeCell ref="B691:C691"/>
    <mergeCell ref="B692:C692"/>
    <mergeCell ref="B693:C693"/>
    <mergeCell ref="B676:C676"/>
    <mergeCell ref="B677:C677"/>
    <mergeCell ref="B678:C678"/>
    <mergeCell ref="B679:C679"/>
    <mergeCell ref="B680:C680"/>
    <mergeCell ref="B681:C681"/>
    <mergeCell ref="B682:C682"/>
    <mergeCell ref="B683:C683"/>
    <mergeCell ref="B684:C684"/>
    <mergeCell ref="B703:C703"/>
    <mergeCell ref="B704:C704"/>
    <mergeCell ref="B705:C705"/>
    <mergeCell ref="B706:C706"/>
    <mergeCell ref="G667:I667"/>
    <mergeCell ref="G668:I668"/>
    <mergeCell ref="G669:I669"/>
    <mergeCell ref="G670:I670"/>
    <mergeCell ref="G671:I671"/>
    <mergeCell ref="G672:I672"/>
    <mergeCell ref="G673:I673"/>
    <mergeCell ref="G674:I674"/>
    <mergeCell ref="G675:I675"/>
    <mergeCell ref="G676:I676"/>
    <mergeCell ref="G677:I677"/>
    <mergeCell ref="G678:I678"/>
    <mergeCell ref="G679:I679"/>
    <mergeCell ref="G680:I680"/>
    <mergeCell ref="G681:I681"/>
    <mergeCell ref="G682:I682"/>
    <mergeCell ref="G683:I683"/>
    <mergeCell ref="G684:I684"/>
    <mergeCell ref="G685:I685"/>
    <mergeCell ref="G686:I686"/>
    <mergeCell ref="B694:C694"/>
    <mergeCell ref="B695:C695"/>
    <mergeCell ref="B696:C696"/>
    <mergeCell ref="B697:C697"/>
    <mergeCell ref="B698:C698"/>
    <mergeCell ref="B699:C699"/>
    <mergeCell ref="B700:C700"/>
    <mergeCell ref="B701:C701"/>
    <mergeCell ref="G696:I696"/>
    <mergeCell ref="G697:I697"/>
    <mergeCell ref="G698:I698"/>
    <mergeCell ref="G699:I699"/>
    <mergeCell ref="G700:I700"/>
    <mergeCell ref="G701:I701"/>
    <mergeCell ref="G702:I702"/>
    <mergeCell ref="G703:I703"/>
    <mergeCell ref="G704:I704"/>
    <mergeCell ref="G687:I687"/>
    <mergeCell ref="G688:I688"/>
    <mergeCell ref="G689:I689"/>
    <mergeCell ref="G690:I690"/>
    <mergeCell ref="G691:I691"/>
    <mergeCell ref="G692:I692"/>
    <mergeCell ref="G693:I693"/>
    <mergeCell ref="G694:I694"/>
    <mergeCell ref="G695:I695"/>
    <mergeCell ref="B727:C727"/>
    <mergeCell ref="B728:C728"/>
    <mergeCell ref="B729:C729"/>
    <mergeCell ref="B730:C730"/>
    <mergeCell ref="B731:C731"/>
    <mergeCell ref="B732:C732"/>
    <mergeCell ref="B733:C733"/>
    <mergeCell ref="B734:C734"/>
    <mergeCell ref="B735:C735"/>
    <mergeCell ref="G705:I705"/>
    <mergeCell ref="G706:I706"/>
    <mergeCell ref="G707:I707"/>
    <mergeCell ref="B710:C711"/>
    <mergeCell ref="B712:C712"/>
    <mergeCell ref="B713:C713"/>
    <mergeCell ref="G712:I713"/>
    <mergeCell ref="G710:I711"/>
    <mergeCell ref="B714:C714"/>
    <mergeCell ref="G714:I714"/>
    <mergeCell ref="G724:I724"/>
    <mergeCell ref="G725:I725"/>
    <mergeCell ref="G726:I726"/>
    <mergeCell ref="G727:I727"/>
    <mergeCell ref="G728:I728"/>
    <mergeCell ref="G729:I729"/>
    <mergeCell ref="G730:I730"/>
    <mergeCell ref="G731:I731"/>
    <mergeCell ref="G732:I732"/>
    <mergeCell ref="G715:I715"/>
    <mergeCell ref="G716:I716"/>
    <mergeCell ref="G717:I717"/>
    <mergeCell ref="G718:I718"/>
    <mergeCell ref="B745:C745"/>
    <mergeCell ref="B746:C746"/>
    <mergeCell ref="B747:C747"/>
    <mergeCell ref="B748:C748"/>
    <mergeCell ref="B749:C749"/>
    <mergeCell ref="B750:C750"/>
    <mergeCell ref="B751:C751"/>
    <mergeCell ref="B752:C752"/>
    <mergeCell ref="B753:C753"/>
    <mergeCell ref="B736:C736"/>
    <mergeCell ref="B737:C737"/>
    <mergeCell ref="B738:C738"/>
    <mergeCell ref="B739:C739"/>
    <mergeCell ref="B740:C740"/>
    <mergeCell ref="B741:C741"/>
    <mergeCell ref="B742:C742"/>
    <mergeCell ref="B743:C743"/>
    <mergeCell ref="B744:C744"/>
    <mergeCell ref="G719:I719"/>
    <mergeCell ref="G720:I720"/>
    <mergeCell ref="G721:I721"/>
    <mergeCell ref="G722:I722"/>
    <mergeCell ref="G723:I723"/>
    <mergeCell ref="G742:I742"/>
    <mergeCell ref="G743:I743"/>
    <mergeCell ref="G744:I744"/>
    <mergeCell ref="G745:I745"/>
    <mergeCell ref="G746:I746"/>
    <mergeCell ref="G747:I747"/>
    <mergeCell ref="G748:I748"/>
    <mergeCell ref="G749:I749"/>
    <mergeCell ref="G750:I750"/>
    <mergeCell ref="G733:I733"/>
    <mergeCell ref="G734:I734"/>
    <mergeCell ref="G735:I735"/>
    <mergeCell ref="G736:I736"/>
    <mergeCell ref="G737:I737"/>
    <mergeCell ref="G738:I738"/>
    <mergeCell ref="G739:I739"/>
    <mergeCell ref="G740:I740"/>
    <mergeCell ref="G741:I741"/>
    <mergeCell ref="B761:C761"/>
    <mergeCell ref="B762:C762"/>
    <mergeCell ref="B763:C763"/>
    <mergeCell ref="B764:C764"/>
    <mergeCell ref="B765:C765"/>
    <mergeCell ref="B766:C766"/>
    <mergeCell ref="B767:C767"/>
    <mergeCell ref="B768:C768"/>
    <mergeCell ref="B769:C769"/>
    <mergeCell ref="G751:I751"/>
    <mergeCell ref="G752:I752"/>
    <mergeCell ref="G753:I753"/>
    <mergeCell ref="G754:I754"/>
    <mergeCell ref="B757:C758"/>
    <mergeCell ref="G757:I758"/>
    <mergeCell ref="G759:I760"/>
    <mergeCell ref="B759:C759"/>
    <mergeCell ref="B760:C760"/>
    <mergeCell ref="D757:F757"/>
    <mergeCell ref="D759:D760"/>
    <mergeCell ref="E759:E760"/>
    <mergeCell ref="F759:F760"/>
    <mergeCell ref="B796:C796"/>
    <mergeCell ref="B779:C779"/>
    <mergeCell ref="B780:C780"/>
    <mergeCell ref="B781:C781"/>
    <mergeCell ref="B782:C782"/>
    <mergeCell ref="B783:C783"/>
    <mergeCell ref="B784:C784"/>
    <mergeCell ref="B785:C785"/>
    <mergeCell ref="B786:C786"/>
    <mergeCell ref="B787:C787"/>
    <mergeCell ref="B770:C770"/>
    <mergeCell ref="B771:C771"/>
    <mergeCell ref="B772:C772"/>
    <mergeCell ref="B773:C773"/>
    <mergeCell ref="B774:C774"/>
    <mergeCell ref="B775:C775"/>
    <mergeCell ref="B776:C776"/>
    <mergeCell ref="B777:C777"/>
    <mergeCell ref="B778:C778"/>
    <mergeCell ref="B797:C797"/>
    <mergeCell ref="B798:C798"/>
    <mergeCell ref="B799:C799"/>
    <mergeCell ref="B800:C800"/>
    <mergeCell ref="G761:I761"/>
    <mergeCell ref="G762:I762"/>
    <mergeCell ref="G763:I763"/>
    <mergeCell ref="G764:I764"/>
    <mergeCell ref="G765:I765"/>
    <mergeCell ref="G766:I766"/>
    <mergeCell ref="G767:I767"/>
    <mergeCell ref="G768:I768"/>
    <mergeCell ref="G769:I769"/>
    <mergeCell ref="G770:I770"/>
    <mergeCell ref="G771:I771"/>
    <mergeCell ref="G772:I772"/>
    <mergeCell ref="G773:I773"/>
    <mergeCell ref="G774:I774"/>
    <mergeCell ref="G775:I775"/>
    <mergeCell ref="G776:I776"/>
    <mergeCell ref="G777:I777"/>
    <mergeCell ref="G778:I778"/>
    <mergeCell ref="G779:I779"/>
    <mergeCell ref="G780:I780"/>
    <mergeCell ref="B788:C788"/>
    <mergeCell ref="B789:C789"/>
    <mergeCell ref="B790:C790"/>
    <mergeCell ref="B791:C791"/>
    <mergeCell ref="B792:C792"/>
    <mergeCell ref="B793:C793"/>
    <mergeCell ref="B794:C794"/>
    <mergeCell ref="B795:C795"/>
    <mergeCell ref="G790:I790"/>
    <mergeCell ref="G791:I791"/>
    <mergeCell ref="G792:I792"/>
    <mergeCell ref="G793:I793"/>
    <mergeCell ref="G794:I794"/>
    <mergeCell ref="G795:I795"/>
    <mergeCell ref="G796:I796"/>
    <mergeCell ref="G797:I797"/>
    <mergeCell ref="G798:I798"/>
    <mergeCell ref="G781:I781"/>
    <mergeCell ref="G782:I782"/>
    <mergeCell ref="G783:I783"/>
    <mergeCell ref="G784:I784"/>
    <mergeCell ref="G785:I785"/>
    <mergeCell ref="G786:I786"/>
    <mergeCell ref="G787:I787"/>
    <mergeCell ref="G788:I788"/>
    <mergeCell ref="G789:I789"/>
    <mergeCell ref="G799:I799"/>
    <mergeCell ref="G800:I800"/>
    <mergeCell ref="G801:I801"/>
    <mergeCell ref="B804:C805"/>
    <mergeCell ref="G804:I805"/>
    <mergeCell ref="G806:I807"/>
    <mergeCell ref="B806:C806"/>
    <mergeCell ref="B807:C807"/>
    <mergeCell ref="B808:C808"/>
    <mergeCell ref="G808:I808"/>
    <mergeCell ref="D804:F804"/>
    <mergeCell ref="D806:D807"/>
    <mergeCell ref="E806:E807"/>
    <mergeCell ref="F806:F807"/>
    <mergeCell ref="B809:C809"/>
    <mergeCell ref="B810:C810"/>
    <mergeCell ref="B811:C811"/>
    <mergeCell ref="B801:C801"/>
    <mergeCell ref="B812:C812"/>
    <mergeCell ref="B813:C813"/>
    <mergeCell ref="B814:C814"/>
    <mergeCell ref="B815:C815"/>
    <mergeCell ref="B816:C816"/>
    <mergeCell ref="B817:C817"/>
    <mergeCell ref="B839:C839"/>
    <mergeCell ref="B840:C840"/>
    <mergeCell ref="B841:C841"/>
    <mergeCell ref="B842:C842"/>
    <mergeCell ref="B843:C843"/>
    <mergeCell ref="B844:C844"/>
    <mergeCell ref="B845:C845"/>
    <mergeCell ref="B846:C846"/>
    <mergeCell ref="B847:C847"/>
    <mergeCell ref="B830:C830"/>
    <mergeCell ref="B831:C831"/>
    <mergeCell ref="B832:C832"/>
    <mergeCell ref="B833:C833"/>
    <mergeCell ref="B834:C834"/>
    <mergeCell ref="B835:C835"/>
    <mergeCell ref="B836:C836"/>
    <mergeCell ref="B837:C837"/>
    <mergeCell ref="B838:C838"/>
    <mergeCell ref="B818:C818"/>
    <mergeCell ref="B819:C819"/>
    <mergeCell ref="B820:C820"/>
    <mergeCell ref="G818:I818"/>
    <mergeCell ref="G819:I819"/>
    <mergeCell ref="G820:I820"/>
    <mergeCell ref="G821:I821"/>
    <mergeCell ref="G822:I822"/>
    <mergeCell ref="G823:I823"/>
    <mergeCell ref="G824:I824"/>
    <mergeCell ref="G825:I825"/>
    <mergeCell ref="G826:I826"/>
    <mergeCell ref="G809:I809"/>
    <mergeCell ref="G810:I810"/>
    <mergeCell ref="G811:I811"/>
    <mergeCell ref="G812:I812"/>
    <mergeCell ref="G813:I813"/>
    <mergeCell ref="G814:I814"/>
    <mergeCell ref="G815:I815"/>
    <mergeCell ref="G816:I816"/>
    <mergeCell ref="G817:I817"/>
    <mergeCell ref="G836:I836"/>
    <mergeCell ref="G837:I837"/>
    <mergeCell ref="G838:I838"/>
    <mergeCell ref="G839:I839"/>
    <mergeCell ref="G840:I840"/>
    <mergeCell ref="G841:I841"/>
    <mergeCell ref="G842:I842"/>
    <mergeCell ref="G843:I843"/>
    <mergeCell ref="G844:I844"/>
    <mergeCell ref="G827:I827"/>
    <mergeCell ref="G828:I828"/>
    <mergeCell ref="G829:I829"/>
    <mergeCell ref="G830:I830"/>
    <mergeCell ref="G831:I831"/>
    <mergeCell ref="G832:I832"/>
    <mergeCell ref="G833:I833"/>
    <mergeCell ref="G834:I834"/>
    <mergeCell ref="G835:I835"/>
    <mergeCell ref="B856:C856"/>
    <mergeCell ref="B857:C857"/>
    <mergeCell ref="B858:C858"/>
    <mergeCell ref="B859:C859"/>
    <mergeCell ref="B860:C860"/>
    <mergeCell ref="B861:C861"/>
    <mergeCell ref="B862:C862"/>
    <mergeCell ref="B863:C863"/>
    <mergeCell ref="G845:I845"/>
    <mergeCell ref="G846:I846"/>
    <mergeCell ref="G847:I847"/>
    <mergeCell ref="G848:I848"/>
    <mergeCell ref="B851:C852"/>
    <mergeCell ref="B853:C853"/>
    <mergeCell ref="B854:C854"/>
    <mergeCell ref="G851:I852"/>
    <mergeCell ref="G853:I854"/>
    <mergeCell ref="D851:F851"/>
    <mergeCell ref="D853:D854"/>
    <mergeCell ref="E853:E854"/>
    <mergeCell ref="F853:F854"/>
    <mergeCell ref="B848:C848"/>
    <mergeCell ref="B890:C890"/>
    <mergeCell ref="B873:C873"/>
    <mergeCell ref="B874:C874"/>
    <mergeCell ref="B875:C875"/>
    <mergeCell ref="B876:C876"/>
    <mergeCell ref="B877:C877"/>
    <mergeCell ref="B878:C878"/>
    <mergeCell ref="B879:C879"/>
    <mergeCell ref="B880:C880"/>
    <mergeCell ref="B881:C881"/>
    <mergeCell ref="B864:C864"/>
    <mergeCell ref="B865:C865"/>
    <mergeCell ref="B866:C866"/>
    <mergeCell ref="B867:C867"/>
    <mergeCell ref="B868:C868"/>
    <mergeCell ref="B869:C869"/>
    <mergeCell ref="B870:C870"/>
    <mergeCell ref="B871:C871"/>
    <mergeCell ref="B872:C872"/>
    <mergeCell ref="B891:C891"/>
    <mergeCell ref="B892:C892"/>
    <mergeCell ref="B893:C893"/>
    <mergeCell ref="B894:C894"/>
    <mergeCell ref="G855:I855"/>
    <mergeCell ref="G856:I856"/>
    <mergeCell ref="G857:I857"/>
    <mergeCell ref="G858:I858"/>
    <mergeCell ref="G859:I859"/>
    <mergeCell ref="G860:I860"/>
    <mergeCell ref="G861:I861"/>
    <mergeCell ref="G862:I862"/>
    <mergeCell ref="G863:I863"/>
    <mergeCell ref="G864:I864"/>
    <mergeCell ref="G865:I865"/>
    <mergeCell ref="G866:I866"/>
    <mergeCell ref="G867:I867"/>
    <mergeCell ref="G868:I868"/>
    <mergeCell ref="G869:I869"/>
    <mergeCell ref="G870:I870"/>
    <mergeCell ref="G871:I871"/>
    <mergeCell ref="G872:I872"/>
    <mergeCell ref="G873:I873"/>
    <mergeCell ref="G874:I874"/>
    <mergeCell ref="B882:C882"/>
    <mergeCell ref="B883:C883"/>
    <mergeCell ref="B884:C884"/>
    <mergeCell ref="B885:C885"/>
    <mergeCell ref="B886:C886"/>
    <mergeCell ref="B887:C887"/>
    <mergeCell ref="B888:C888"/>
    <mergeCell ref="B889:C889"/>
    <mergeCell ref="G884:I884"/>
    <mergeCell ref="G885:I885"/>
    <mergeCell ref="G886:I886"/>
    <mergeCell ref="G887:I887"/>
    <mergeCell ref="G888:I888"/>
    <mergeCell ref="G889:I889"/>
    <mergeCell ref="G890:I890"/>
    <mergeCell ref="G891:I891"/>
    <mergeCell ref="G892:I892"/>
    <mergeCell ref="G875:I875"/>
    <mergeCell ref="G876:I876"/>
    <mergeCell ref="G877:I877"/>
    <mergeCell ref="G878:I878"/>
    <mergeCell ref="G879:I879"/>
    <mergeCell ref="G880:I880"/>
    <mergeCell ref="G881:I881"/>
    <mergeCell ref="G882:I882"/>
    <mergeCell ref="G883:I883"/>
    <mergeCell ref="G933:I933"/>
    <mergeCell ref="B914:C914"/>
    <mergeCell ref="B915:C915"/>
    <mergeCell ref="B916:C916"/>
    <mergeCell ref="B917:C917"/>
    <mergeCell ref="B918:C918"/>
    <mergeCell ref="B919:C919"/>
    <mergeCell ref="B920:C920"/>
    <mergeCell ref="B921:C921"/>
    <mergeCell ref="B922:C922"/>
    <mergeCell ref="G893:I893"/>
    <mergeCell ref="G894:I894"/>
    <mergeCell ref="G895:I895"/>
    <mergeCell ref="B898:C899"/>
    <mergeCell ref="G898:I899"/>
    <mergeCell ref="G900:I901"/>
    <mergeCell ref="B900:C900"/>
    <mergeCell ref="B901:C901"/>
    <mergeCell ref="B902:C902"/>
    <mergeCell ref="D898:F898"/>
    <mergeCell ref="D900:D901"/>
    <mergeCell ref="E900:E901"/>
    <mergeCell ref="F900:F901"/>
    <mergeCell ref="B903:C903"/>
    <mergeCell ref="B904:C904"/>
    <mergeCell ref="B905:C905"/>
    <mergeCell ref="B906:C906"/>
    <mergeCell ref="B907:C907"/>
    <mergeCell ref="B908:C908"/>
    <mergeCell ref="B909:C909"/>
    <mergeCell ref="B910:C910"/>
    <mergeCell ref="B911:C911"/>
    <mergeCell ref="G919:I919"/>
    <mergeCell ref="G920:I920"/>
    <mergeCell ref="G921:I921"/>
    <mergeCell ref="G922:I922"/>
    <mergeCell ref="G923:I923"/>
    <mergeCell ref="G924:I924"/>
    <mergeCell ref="B932:C932"/>
    <mergeCell ref="B933:C933"/>
    <mergeCell ref="B934:C934"/>
    <mergeCell ref="B935:C935"/>
    <mergeCell ref="B936:C936"/>
    <mergeCell ref="B937:C937"/>
    <mergeCell ref="B938:C938"/>
    <mergeCell ref="B939:C939"/>
    <mergeCell ref="B940:C940"/>
    <mergeCell ref="B923:C923"/>
    <mergeCell ref="B924:C924"/>
    <mergeCell ref="B925:C925"/>
    <mergeCell ref="B926:C926"/>
    <mergeCell ref="B927:C927"/>
    <mergeCell ref="B928:C928"/>
    <mergeCell ref="B929:C929"/>
    <mergeCell ref="B930:C930"/>
    <mergeCell ref="B931:C931"/>
    <mergeCell ref="G925:I925"/>
    <mergeCell ref="G926:I926"/>
    <mergeCell ref="G927:I927"/>
    <mergeCell ref="G928:I928"/>
    <mergeCell ref="G929:I929"/>
    <mergeCell ref="G930:I930"/>
    <mergeCell ref="G931:I931"/>
    <mergeCell ref="G932:I932"/>
    <mergeCell ref="G902:I902"/>
    <mergeCell ref="G903:I903"/>
    <mergeCell ref="G904:I904"/>
    <mergeCell ref="G905:I905"/>
    <mergeCell ref="G906:I906"/>
    <mergeCell ref="G907:I907"/>
    <mergeCell ref="G908:I908"/>
    <mergeCell ref="G909:I909"/>
    <mergeCell ref="G910:I910"/>
    <mergeCell ref="G911:I911"/>
    <mergeCell ref="G912:I912"/>
    <mergeCell ref="G913:I913"/>
    <mergeCell ref="G914:I914"/>
    <mergeCell ref="G915:I915"/>
    <mergeCell ref="G916:I916"/>
    <mergeCell ref="G917:I917"/>
    <mergeCell ref="G918:I918"/>
    <mergeCell ref="B945:C946"/>
    <mergeCell ref="G945:I946"/>
    <mergeCell ref="G947:I948"/>
    <mergeCell ref="B947:C947"/>
    <mergeCell ref="B948:C948"/>
    <mergeCell ref="B949:C949"/>
    <mergeCell ref="B950:C950"/>
    <mergeCell ref="B951:C951"/>
    <mergeCell ref="B952:C952"/>
    <mergeCell ref="G949:I949"/>
    <mergeCell ref="G950:I950"/>
    <mergeCell ref="G951:I951"/>
    <mergeCell ref="G952:I952"/>
    <mergeCell ref="G934:I934"/>
    <mergeCell ref="G935:I935"/>
    <mergeCell ref="G936:I936"/>
    <mergeCell ref="G937:I937"/>
    <mergeCell ref="G938:I938"/>
    <mergeCell ref="G939:I939"/>
    <mergeCell ref="G940:I940"/>
    <mergeCell ref="G941:I941"/>
    <mergeCell ref="G942:I942"/>
    <mergeCell ref="B941:C941"/>
    <mergeCell ref="D945:F945"/>
    <mergeCell ref="D947:D948"/>
    <mergeCell ref="E947:E948"/>
    <mergeCell ref="F947:F948"/>
    <mergeCell ref="B962:C962"/>
    <mergeCell ref="B963:C963"/>
    <mergeCell ref="B964:C964"/>
    <mergeCell ref="B965:C965"/>
    <mergeCell ref="B966:C966"/>
    <mergeCell ref="B967:C967"/>
    <mergeCell ref="B968:C968"/>
    <mergeCell ref="B969:C969"/>
    <mergeCell ref="B970:C970"/>
    <mergeCell ref="B953:C953"/>
    <mergeCell ref="B954:C954"/>
    <mergeCell ref="B955:C955"/>
    <mergeCell ref="B956:C956"/>
    <mergeCell ref="B957:C957"/>
    <mergeCell ref="B958:C958"/>
    <mergeCell ref="B959:C959"/>
    <mergeCell ref="B960:C960"/>
    <mergeCell ref="B961:C961"/>
    <mergeCell ref="B980:C980"/>
    <mergeCell ref="B981:C981"/>
    <mergeCell ref="B982:C982"/>
    <mergeCell ref="B983:C983"/>
    <mergeCell ref="B984:C984"/>
    <mergeCell ref="B985:C985"/>
    <mergeCell ref="B986:C986"/>
    <mergeCell ref="B987:C987"/>
    <mergeCell ref="B988:C988"/>
    <mergeCell ref="B971:C971"/>
    <mergeCell ref="B972:C972"/>
    <mergeCell ref="B973:C973"/>
    <mergeCell ref="B974:C974"/>
    <mergeCell ref="B975:C975"/>
    <mergeCell ref="B976:C976"/>
    <mergeCell ref="B977:C977"/>
    <mergeCell ref="B978:C978"/>
    <mergeCell ref="B979:C979"/>
    <mergeCell ref="G962:I962"/>
    <mergeCell ref="G963:I963"/>
    <mergeCell ref="G964:I964"/>
    <mergeCell ref="G965:I965"/>
    <mergeCell ref="G966:I966"/>
    <mergeCell ref="G967:I967"/>
    <mergeCell ref="G968:I968"/>
    <mergeCell ref="G969:I969"/>
    <mergeCell ref="G970:I970"/>
    <mergeCell ref="G953:I953"/>
    <mergeCell ref="G954:I954"/>
    <mergeCell ref="G955:I955"/>
    <mergeCell ref="G956:I956"/>
    <mergeCell ref="G957:I957"/>
    <mergeCell ref="G958:I958"/>
    <mergeCell ref="G959:I959"/>
    <mergeCell ref="G960:I960"/>
    <mergeCell ref="G961:I961"/>
    <mergeCell ref="G989:I989"/>
    <mergeCell ref="G980:I980"/>
    <mergeCell ref="G981:I981"/>
    <mergeCell ref="G982:I982"/>
    <mergeCell ref="G983:I983"/>
    <mergeCell ref="G984:I984"/>
    <mergeCell ref="G985:I985"/>
    <mergeCell ref="G986:I986"/>
    <mergeCell ref="G987:I987"/>
    <mergeCell ref="G988:I988"/>
    <mergeCell ref="G971:I971"/>
    <mergeCell ref="G972:I972"/>
    <mergeCell ref="G973:I973"/>
    <mergeCell ref="G974:I974"/>
    <mergeCell ref="G975:I975"/>
    <mergeCell ref="G976:I976"/>
    <mergeCell ref="G977:I977"/>
    <mergeCell ref="G978:I978"/>
    <mergeCell ref="G979:I979"/>
  </mergeCells>
  <hyperlinks>
    <hyperlink ref="B991:M991" r:id="rId1" display="Faire parvenir ce formulaire en format Excel à : efficaciteenergetique@energir.com" xr:uid="{6B6F6650-4F34-42DB-ADB8-CEA53D1FDE7E}"/>
    <hyperlink ref="B991:N991" r:id="rId2" display="Send this form in Excel to: energyefficiency@energir.com" xr:uid="{08E25E6C-AC1C-4F38-9C91-3A132C0D7077}"/>
  </hyperlinks>
  <pageMargins left="0.7" right="0.7" top="0.75" bottom="0.75" header="0.3" footer="0.3"/>
  <pageSetup orientation="portrait" horizontalDpi="4294967293" verticalDpi="0"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1BDA4-D64B-46A2-B2AA-721110FFE6BD}">
  <sheetPr codeName="Feuil21">
    <tabColor rgb="FF7BA6DE"/>
  </sheetPr>
  <dimension ref="A2:S328"/>
  <sheetViews>
    <sheetView showGridLines="0" topLeftCell="A55" zoomScaleNormal="100" workbookViewId="0">
      <selection activeCell="I75" sqref="I75"/>
    </sheetView>
  </sheetViews>
  <sheetFormatPr baseColWidth="10" defaultColWidth="11" defaultRowHeight="13.8" outlineLevelRow="2"/>
  <cols>
    <col min="1" max="2" width="2.59765625" customWidth="1"/>
    <col min="3" max="3" width="42.296875" customWidth="1"/>
    <col min="4" max="4" width="20.59765625" customWidth="1"/>
    <col min="5" max="5" width="16.5" customWidth="1"/>
    <col min="6" max="6" width="17.19921875" customWidth="1"/>
    <col min="7" max="7" width="23.59765625" customWidth="1"/>
    <col min="8" max="8" width="22.3984375" customWidth="1"/>
    <col min="9" max="10" width="16.09765625" customWidth="1"/>
    <col min="11" max="11" width="15.3984375" customWidth="1"/>
    <col min="12" max="12" width="2.69921875" customWidth="1"/>
    <col min="13" max="13" width="3.296875" style="396" customWidth="1"/>
    <col min="14" max="15" width="11" style="396"/>
    <col min="16" max="16" width="12" style="396" bestFit="1" customWidth="1"/>
    <col min="17" max="17" width="11" style="396"/>
  </cols>
  <sheetData>
    <row r="2" spans="2:17" ht="24.6">
      <c r="C2" s="49" t="s">
        <v>210</v>
      </c>
      <c r="D2" s="59"/>
      <c r="E2" s="59"/>
      <c r="F2" s="59"/>
      <c r="G2" s="59"/>
      <c r="H2" s="59"/>
      <c r="I2" s="59"/>
      <c r="J2" s="59"/>
      <c r="K2" s="59"/>
      <c r="L2" s="59"/>
      <c r="M2" s="397"/>
      <c r="N2" s="397"/>
      <c r="O2" s="397"/>
      <c r="P2" s="397"/>
    </row>
    <row r="3" spans="2:17" ht="17.399999999999999">
      <c r="C3" s="50" t="s">
        <v>1</v>
      </c>
      <c r="E3" s="61"/>
      <c r="F3" s="61"/>
      <c r="G3" s="61"/>
      <c r="H3" s="61"/>
      <c r="I3" s="61"/>
      <c r="J3" s="61"/>
    </row>
    <row r="4" spans="2:17" ht="17.399999999999999">
      <c r="B4" s="50"/>
      <c r="E4" s="61"/>
      <c r="F4" s="61"/>
      <c r="G4" s="61"/>
      <c r="H4" s="61"/>
      <c r="I4" s="61"/>
      <c r="J4" s="61"/>
    </row>
    <row r="5" spans="2:17" ht="20.55" customHeight="1">
      <c r="B5" s="50"/>
      <c r="E5" s="61"/>
      <c r="F5" s="61"/>
      <c r="G5" s="61"/>
      <c r="J5" s="61"/>
    </row>
    <row r="6" spans="2:17" s="243" customFormat="1" ht="20.100000000000001" customHeight="1">
      <c r="B6" s="225"/>
      <c r="C6" s="785" t="s">
        <v>211</v>
      </c>
      <c r="D6" s="785"/>
      <c r="E6" s="242"/>
      <c r="H6" s="786"/>
      <c r="I6" s="786"/>
      <c r="J6" s="61"/>
      <c r="K6"/>
      <c r="L6"/>
      <c r="M6" s="396"/>
      <c r="N6" s="417"/>
      <c r="O6" s="417"/>
      <c r="P6" s="417"/>
      <c r="Q6" s="417"/>
    </row>
    <row r="7" spans="2:17" s="243" customFormat="1" ht="14.55" customHeight="1">
      <c r="B7" s="225"/>
      <c r="C7" s="244"/>
      <c r="D7" s="245"/>
      <c r="E7" s="246"/>
      <c r="H7" s="61"/>
      <c r="I7" s="61"/>
      <c r="J7" s="61"/>
      <c r="K7"/>
      <c r="L7"/>
      <c r="M7" s="396"/>
      <c r="N7" s="417"/>
      <c r="O7" s="417"/>
      <c r="P7" s="417"/>
      <c r="Q7" s="417"/>
    </row>
    <row r="8" spans="2:17" s="243" customFormat="1" ht="14.55" customHeight="1">
      <c r="B8" s="225"/>
      <c r="C8" s="812" t="s">
        <v>159</v>
      </c>
      <c r="D8" s="248" t="str">
        <f>'2. Detailed report of costs'!G8</f>
        <v>PE2XX-XXXX</v>
      </c>
      <c r="E8" s="249"/>
      <c r="H8" s="61"/>
      <c r="I8" s="61"/>
      <c r="J8" s="61"/>
      <c r="K8"/>
      <c r="L8"/>
      <c r="M8" s="396"/>
      <c r="N8" s="417"/>
      <c r="O8" s="417"/>
      <c r="P8" s="417"/>
      <c r="Q8" s="417"/>
    </row>
    <row r="9" spans="2:17" s="243" customFormat="1" ht="7.05" hidden="1" customHeight="1" outlineLevel="1">
      <c r="B9" s="225"/>
      <c r="C9" s="812"/>
      <c r="D9" s="250"/>
      <c r="E9" s="249"/>
      <c r="H9" s="61"/>
      <c r="I9" s="61"/>
      <c r="J9" s="61"/>
      <c r="K9"/>
      <c r="L9"/>
      <c r="M9" s="396"/>
      <c r="N9" s="417"/>
      <c r="O9" s="417"/>
      <c r="P9" s="417"/>
      <c r="Q9" s="417"/>
    </row>
    <row r="10" spans="2:17" s="243" customFormat="1" ht="14.55" hidden="1" customHeight="1" outlineLevel="1">
      <c r="B10" s="225"/>
      <c r="C10" s="247" t="s">
        <v>161</v>
      </c>
      <c r="D10" s="248" t="str">
        <f>'2. Detailed report of costs'!G10</f>
        <v>PE2XX-XXXX</v>
      </c>
      <c r="E10" s="249"/>
      <c r="H10" s="61"/>
      <c r="I10" s="61"/>
      <c r="J10" s="61"/>
      <c r="K10"/>
      <c r="L10"/>
      <c r="M10" s="396"/>
      <c r="N10" s="417"/>
      <c r="O10" s="417"/>
      <c r="P10" s="417"/>
      <c r="Q10" s="417"/>
    </row>
    <row r="11" spans="2:17" s="243" customFormat="1" ht="7.05" hidden="1" customHeight="1" outlineLevel="1">
      <c r="B11" s="225"/>
      <c r="C11" s="247"/>
      <c r="D11" s="250"/>
      <c r="E11" s="249"/>
      <c r="H11" s="61"/>
      <c r="I11" s="61"/>
      <c r="J11" s="61"/>
      <c r="K11"/>
      <c r="L11"/>
      <c r="M11" s="396"/>
      <c r="N11" s="417"/>
      <c r="O11" s="417"/>
      <c r="P11" s="417"/>
      <c r="Q11" s="417"/>
    </row>
    <row r="12" spans="2:17" s="243" customFormat="1" ht="14.55" hidden="1" customHeight="1" outlineLevel="1">
      <c r="B12" s="225"/>
      <c r="C12" s="247" t="s">
        <v>162</v>
      </c>
      <c r="D12" s="248" t="str">
        <f>'2. Detailed report of costs'!G12</f>
        <v>PE2XX-XXXX</v>
      </c>
      <c r="E12" s="249"/>
      <c r="H12" s="61"/>
      <c r="I12" s="61"/>
      <c r="J12" s="61"/>
      <c r="K12"/>
      <c r="L12"/>
      <c r="M12" s="396"/>
      <c r="N12" s="417"/>
      <c r="O12" s="417"/>
      <c r="P12" s="417"/>
      <c r="Q12" s="417"/>
    </row>
    <row r="13" spans="2:17" s="243" customFormat="1" ht="7.05" hidden="1" customHeight="1" outlineLevel="1">
      <c r="B13" s="225"/>
      <c r="C13" s="247"/>
      <c r="D13" s="250"/>
      <c r="E13" s="249"/>
      <c r="H13" s="61"/>
      <c r="I13" s="61"/>
      <c r="J13" s="61"/>
      <c r="K13"/>
      <c r="L13"/>
      <c r="M13" s="396"/>
      <c r="N13" s="417"/>
      <c r="O13" s="417"/>
      <c r="P13" s="417"/>
      <c r="Q13" s="417"/>
    </row>
    <row r="14" spans="2:17" s="243" customFormat="1" ht="14.55" hidden="1" customHeight="1" outlineLevel="1">
      <c r="B14" s="225"/>
      <c r="C14" s="247" t="s">
        <v>163</v>
      </c>
      <c r="D14" s="248" t="str">
        <f>'2. Detailed report of costs'!G14</f>
        <v>PE2XX-XXXX</v>
      </c>
      <c r="E14" s="249"/>
      <c r="H14" s="61"/>
      <c r="I14" s="61"/>
      <c r="J14" s="61"/>
      <c r="K14"/>
      <c r="L14"/>
      <c r="M14" s="396"/>
      <c r="N14" s="417"/>
      <c r="O14" s="417"/>
      <c r="P14" s="417"/>
      <c r="Q14" s="417"/>
    </row>
    <row r="15" spans="2:17" s="243" customFormat="1" ht="7.05" hidden="1" customHeight="1" outlineLevel="1">
      <c r="B15" s="225"/>
      <c r="C15" s="247"/>
      <c r="D15" s="250"/>
      <c r="E15" s="249"/>
      <c r="H15" s="61"/>
      <c r="I15" s="61"/>
      <c r="J15" s="61"/>
      <c r="K15"/>
      <c r="L15"/>
      <c r="M15" s="396"/>
      <c r="N15" s="417"/>
      <c r="O15" s="417"/>
      <c r="P15" s="417"/>
      <c r="Q15" s="417"/>
    </row>
    <row r="16" spans="2:17" s="243" customFormat="1" ht="14.55" hidden="1" customHeight="1" outlineLevel="1">
      <c r="B16" s="225"/>
      <c r="C16" s="247" t="s">
        <v>164</v>
      </c>
      <c r="D16" s="248" t="str">
        <f>'2. Detailed report of costs'!G16</f>
        <v>PE2XX-XXXX</v>
      </c>
      <c r="E16" s="249"/>
      <c r="H16" s="61"/>
      <c r="I16" s="61"/>
      <c r="J16" s="61"/>
      <c r="K16"/>
      <c r="L16"/>
      <c r="M16" s="396"/>
      <c r="N16" s="417"/>
      <c r="O16" s="417"/>
      <c r="P16" s="417"/>
      <c r="Q16" s="417"/>
    </row>
    <row r="17" spans="2:17" s="243" customFormat="1" ht="7.05" hidden="1" customHeight="1" outlineLevel="1">
      <c r="B17" s="225"/>
      <c r="C17" s="247"/>
      <c r="D17" s="250"/>
      <c r="E17" s="249"/>
      <c r="H17" s="61"/>
      <c r="I17" s="61"/>
      <c r="J17" s="61"/>
      <c r="K17"/>
      <c r="L17"/>
      <c r="M17" s="396"/>
      <c r="N17" s="417"/>
      <c r="O17" s="417"/>
      <c r="P17" s="417"/>
      <c r="Q17" s="417"/>
    </row>
    <row r="18" spans="2:17" s="243" customFormat="1" ht="14.55" hidden="1" customHeight="1" outlineLevel="1">
      <c r="B18" s="225"/>
      <c r="C18" s="247" t="s">
        <v>165</v>
      </c>
      <c r="D18" s="248" t="str">
        <f>'2. Detailed report of costs'!G18</f>
        <v>PE2XX-XXXX</v>
      </c>
      <c r="E18" s="249"/>
      <c r="H18" s="61"/>
      <c r="I18" s="61"/>
      <c r="J18" s="61"/>
      <c r="K18"/>
      <c r="L18"/>
      <c r="M18" s="396"/>
      <c r="N18" s="417"/>
      <c r="O18" s="417"/>
      <c r="P18" s="417"/>
      <c r="Q18" s="417"/>
    </row>
    <row r="19" spans="2:17" s="243" customFormat="1" ht="7.05" hidden="1" customHeight="1" outlineLevel="1">
      <c r="B19" s="225"/>
      <c r="C19" s="247"/>
      <c r="D19" s="250"/>
      <c r="E19" s="249"/>
      <c r="H19" s="61"/>
      <c r="I19" s="61"/>
      <c r="J19" s="61"/>
      <c r="K19"/>
      <c r="L19"/>
      <c r="M19" s="396"/>
      <c r="N19" s="417"/>
      <c r="O19" s="417"/>
      <c r="P19" s="417"/>
      <c r="Q19" s="417"/>
    </row>
    <row r="20" spans="2:17" s="243" customFormat="1" ht="14.55" hidden="1" customHeight="1" outlineLevel="1">
      <c r="B20" s="225"/>
      <c r="C20" s="247" t="s">
        <v>166</v>
      </c>
      <c r="D20" s="248" t="str">
        <f>'2. Detailed report of costs'!G20</f>
        <v>PE2XX-XXXX</v>
      </c>
      <c r="E20" s="249"/>
      <c r="H20" s="61"/>
      <c r="I20" s="61"/>
      <c r="J20" s="61"/>
      <c r="K20"/>
      <c r="L20"/>
      <c r="M20" s="396"/>
      <c r="N20" s="417"/>
      <c r="O20" s="417"/>
      <c r="P20" s="417"/>
      <c r="Q20" s="417"/>
    </row>
    <row r="21" spans="2:17" s="243" customFormat="1" ht="7.05" hidden="1" customHeight="1" outlineLevel="1">
      <c r="B21" s="225"/>
      <c r="C21" s="247"/>
      <c r="D21" s="250"/>
      <c r="E21" s="249"/>
      <c r="H21" s="61"/>
      <c r="I21" s="61"/>
      <c r="J21" s="61"/>
      <c r="K21"/>
      <c r="L21"/>
      <c r="M21" s="396"/>
      <c r="N21" s="417"/>
      <c r="O21" s="417"/>
      <c r="P21" s="417"/>
      <c r="Q21" s="417"/>
    </row>
    <row r="22" spans="2:17" s="243" customFormat="1" ht="14.55" hidden="1" customHeight="1" outlineLevel="1">
      <c r="B22" s="225"/>
      <c r="C22" s="247" t="s">
        <v>167</v>
      </c>
      <c r="D22" s="248" t="str">
        <f>'2. Detailed report of costs'!G22</f>
        <v>PE2XX-XXXX</v>
      </c>
      <c r="E22" s="249"/>
      <c r="H22" s="61"/>
      <c r="I22" s="61"/>
      <c r="J22" s="61"/>
      <c r="K22"/>
      <c r="L22"/>
      <c r="M22" s="396"/>
      <c r="N22" s="417"/>
      <c r="O22" s="417"/>
      <c r="P22" s="417"/>
      <c r="Q22" s="417"/>
    </row>
    <row r="23" spans="2:17" s="243" customFormat="1" ht="7.05" hidden="1" customHeight="1" outlineLevel="1">
      <c r="B23" s="225"/>
      <c r="C23" s="247"/>
      <c r="D23" s="250"/>
      <c r="E23" s="249"/>
      <c r="H23" s="61"/>
      <c r="I23" s="61"/>
      <c r="J23" s="61"/>
      <c r="K23"/>
      <c r="L23"/>
      <c r="M23" s="396"/>
      <c r="N23" s="417"/>
      <c r="O23" s="417"/>
      <c r="P23" s="417"/>
      <c r="Q23" s="417"/>
    </row>
    <row r="24" spans="2:17" s="243" customFormat="1" ht="14.55" hidden="1" customHeight="1" outlineLevel="1">
      <c r="B24" s="225"/>
      <c r="C24" s="247" t="s">
        <v>168</v>
      </c>
      <c r="D24" s="248" t="str">
        <f>'2. Detailed report of costs'!G24</f>
        <v>PE2XX-XXXX</v>
      </c>
      <c r="E24" s="249"/>
      <c r="H24" s="61"/>
      <c r="I24" s="61"/>
      <c r="J24" s="61"/>
      <c r="K24"/>
      <c r="L24"/>
      <c r="M24" s="396"/>
      <c r="N24" s="417"/>
      <c r="O24" s="417"/>
      <c r="P24" s="417"/>
      <c r="Q24" s="417"/>
    </row>
    <row r="25" spans="2:17" s="243" customFormat="1" ht="7.05" hidden="1" customHeight="1" outlineLevel="1">
      <c r="B25" s="225"/>
      <c r="C25" s="247"/>
      <c r="D25" s="250"/>
      <c r="E25" s="249"/>
      <c r="H25" s="61"/>
      <c r="I25" s="61"/>
      <c r="J25" s="61"/>
      <c r="K25"/>
      <c r="L25"/>
      <c r="M25" s="396"/>
      <c r="N25" s="417"/>
      <c r="O25" s="417"/>
      <c r="P25" s="417"/>
      <c r="Q25" s="417"/>
    </row>
    <row r="26" spans="2:17" s="243" customFormat="1" ht="14.55" hidden="1" customHeight="1" outlineLevel="1">
      <c r="B26" s="225"/>
      <c r="C26" s="247" t="s">
        <v>169</v>
      </c>
      <c r="D26" s="248" t="str">
        <f>'2. Detailed report of costs'!G26</f>
        <v>PE2XX-XXXX</v>
      </c>
      <c r="E26" s="249"/>
      <c r="H26" s="61"/>
      <c r="I26" s="61"/>
      <c r="J26" s="61"/>
      <c r="K26"/>
      <c r="L26"/>
      <c r="M26" s="396"/>
      <c r="N26" s="417"/>
      <c r="O26" s="417"/>
      <c r="P26" s="417"/>
      <c r="Q26" s="417"/>
    </row>
    <row r="27" spans="2:17" s="243" customFormat="1" ht="7.05" hidden="1" customHeight="1" outlineLevel="1">
      <c r="B27" s="225"/>
      <c r="C27" s="247"/>
      <c r="D27" s="250"/>
      <c r="E27" s="249"/>
      <c r="H27" s="61"/>
      <c r="I27" s="61"/>
      <c r="J27" s="61"/>
      <c r="K27"/>
      <c r="L27"/>
      <c r="M27" s="396"/>
      <c r="N27" s="417"/>
      <c r="O27" s="417"/>
      <c r="P27" s="417"/>
      <c r="Q27" s="417"/>
    </row>
    <row r="28" spans="2:17" s="243" customFormat="1" ht="14.55" hidden="1" customHeight="1" outlineLevel="1">
      <c r="B28" s="225"/>
      <c r="C28" s="247" t="s">
        <v>170</v>
      </c>
      <c r="D28" s="248" t="str">
        <f>'2. Detailed report of costs'!G28</f>
        <v>PE2XX-XXXX</v>
      </c>
      <c r="E28" s="249"/>
      <c r="H28" s="61"/>
      <c r="I28" s="61"/>
      <c r="J28" s="61"/>
      <c r="K28"/>
      <c r="L28"/>
      <c r="M28" s="396"/>
      <c r="N28" s="417"/>
      <c r="O28" s="417"/>
      <c r="P28" s="417"/>
      <c r="Q28" s="417"/>
    </row>
    <row r="29" spans="2:17" s="243" customFormat="1" ht="7.05" hidden="1" customHeight="1" outlineLevel="1">
      <c r="B29" s="225"/>
      <c r="C29" s="247"/>
      <c r="D29" s="250"/>
      <c r="E29" s="249"/>
      <c r="H29" s="61"/>
      <c r="I29" s="61"/>
      <c r="J29" s="61"/>
      <c r="K29"/>
      <c r="L29"/>
      <c r="M29" s="396"/>
      <c r="N29" s="417"/>
      <c r="O29" s="417"/>
      <c r="P29" s="417"/>
      <c r="Q29" s="417"/>
    </row>
    <row r="30" spans="2:17" s="243" customFormat="1" ht="14.55" hidden="1" customHeight="1" outlineLevel="1">
      <c r="B30" s="225"/>
      <c r="C30" s="247" t="s">
        <v>171</v>
      </c>
      <c r="D30" s="248" t="str">
        <f>'2. Detailed report of costs'!G30</f>
        <v>PE2XX-XXXX</v>
      </c>
      <c r="E30" s="249"/>
      <c r="H30" s="61"/>
      <c r="I30" s="61"/>
      <c r="J30" s="61"/>
      <c r="K30"/>
      <c r="L30"/>
      <c r="M30" s="396"/>
      <c r="N30" s="417"/>
      <c r="O30" s="417"/>
      <c r="P30" s="417"/>
      <c r="Q30" s="417"/>
    </row>
    <row r="31" spans="2:17" s="243" customFormat="1" ht="7.05" hidden="1" customHeight="1" outlineLevel="1">
      <c r="B31" s="225"/>
      <c r="C31" s="247"/>
      <c r="D31" s="250"/>
      <c r="E31" s="249"/>
      <c r="H31" s="61"/>
      <c r="I31" s="61"/>
      <c r="J31" s="61"/>
      <c r="K31"/>
      <c r="L31"/>
      <c r="M31" s="396"/>
      <c r="N31" s="417"/>
      <c r="O31" s="417"/>
      <c r="P31" s="417"/>
      <c r="Q31" s="417"/>
    </row>
    <row r="32" spans="2:17" s="243" customFormat="1" ht="14.55" hidden="1" customHeight="1" outlineLevel="1">
      <c r="B32" s="225"/>
      <c r="C32" s="247" t="s">
        <v>172</v>
      </c>
      <c r="D32" s="248" t="str">
        <f>'2. Detailed report of costs'!G32</f>
        <v>PE2XX-XXXX</v>
      </c>
      <c r="E32" s="249"/>
      <c r="H32" s="61"/>
      <c r="I32" s="61"/>
      <c r="J32" s="61"/>
      <c r="K32"/>
      <c r="L32"/>
      <c r="M32" s="396"/>
      <c r="N32" s="417"/>
      <c r="O32" s="417"/>
      <c r="P32" s="417"/>
      <c r="Q32" s="417"/>
    </row>
    <row r="33" spans="2:17" s="243" customFormat="1" ht="7.05" hidden="1" customHeight="1" outlineLevel="1">
      <c r="B33" s="225"/>
      <c r="C33" s="247"/>
      <c r="D33" s="250"/>
      <c r="E33" s="249"/>
      <c r="H33" s="61"/>
      <c r="I33" s="61"/>
      <c r="J33" s="61"/>
      <c r="K33"/>
      <c r="L33"/>
      <c r="M33" s="396"/>
      <c r="N33" s="417"/>
      <c r="O33" s="417"/>
      <c r="P33" s="417"/>
      <c r="Q33" s="417"/>
    </row>
    <row r="34" spans="2:17" s="243" customFormat="1" ht="14.55" hidden="1" customHeight="1" outlineLevel="1">
      <c r="B34" s="225"/>
      <c r="C34" s="247" t="s">
        <v>173</v>
      </c>
      <c r="D34" s="248" t="str">
        <f>'2. Detailed report of costs'!G34</f>
        <v>PE2XX-XXXX</v>
      </c>
      <c r="E34" s="249"/>
      <c r="H34" s="61"/>
      <c r="I34" s="61"/>
      <c r="J34" s="61"/>
      <c r="K34"/>
      <c r="L34"/>
      <c r="M34" s="396"/>
      <c r="N34" s="417"/>
      <c r="O34" s="417"/>
      <c r="P34" s="417"/>
      <c r="Q34" s="417"/>
    </row>
    <row r="35" spans="2:17" s="243" customFormat="1" ht="7.05" hidden="1" customHeight="1" outlineLevel="1">
      <c r="B35" s="225"/>
      <c r="C35" s="247"/>
      <c r="D35" s="250"/>
      <c r="E35" s="249"/>
      <c r="H35" s="61"/>
      <c r="I35" s="61"/>
      <c r="J35" s="61"/>
      <c r="K35"/>
      <c r="L35"/>
      <c r="M35" s="396"/>
      <c r="N35" s="417"/>
      <c r="O35" s="417"/>
      <c r="P35" s="417"/>
      <c r="Q35" s="417"/>
    </row>
    <row r="36" spans="2:17" s="243" customFormat="1" ht="14.55" hidden="1" customHeight="1" outlineLevel="1">
      <c r="B36" s="225"/>
      <c r="C36" s="247" t="s">
        <v>174</v>
      </c>
      <c r="D36" s="248" t="str">
        <f>'2. Detailed report of costs'!G36</f>
        <v>PE2XX-XXXX</v>
      </c>
      <c r="E36" s="249"/>
      <c r="H36" s="61"/>
      <c r="I36" s="61"/>
      <c r="J36" s="61"/>
      <c r="K36"/>
      <c r="L36"/>
      <c r="M36" s="396"/>
      <c r="N36" s="417"/>
      <c r="O36" s="417"/>
      <c r="P36" s="417"/>
      <c r="Q36" s="417"/>
    </row>
    <row r="37" spans="2:17" s="243" customFormat="1" ht="7.05" hidden="1" customHeight="1" outlineLevel="1">
      <c r="B37" s="225"/>
      <c r="C37" s="247"/>
      <c r="D37" s="250"/>
      <c r="E37" s="249"/>
      <c r="H37" s="61"/>
      <c r="I37" s="61"/>
      <c r="J37" s="61"/>
      <c r="K37"/>
      <c r="L37"/>
      <c r="M37" s="396"/>
      <c r="N37" s="417"/>
      <c r="O37" s="417"/>
      <c r="P37" s="417"/>
      <c r="Q37" s="417"/>
    </row>
    <row r="38" spans="2:17" s="243" customFormat="1" ht="14.55" hidden="1" customHeight="1" outlineLevel="1">
      <c r="B38" s="225"/>
      <c r="C38" s="247" t="s">
        <v>175</v>
      </c>
      <c r="D38" s="248" t="str">
        <f>'2. Detailed report of costs'!G38</f>
        <v>PE2XX-XXXX</v>
      </c>
      <c r="E38" s="249"/>
      <c r="H38" s="61"/>
      <c r="I38" s="61"/>
      <c r="J38" s="61"/>
      <c r="K38"/>
      <c r="L38"/>
      <c r="M38" s="396"/>
      <c r="N38" s="417"/>
      <c r="O38" s="417"/>
      <c r="P38" s="417"/>
      <c r="Q38" s="417"/>
    </row>
    <row r="39" spans="2:17" s="243" customFormat="1" ht="7.05" hidden="1" customHeight="1" outlineLevel="1">
      <c r="B39" s="225"/>
      <c r="C39" s="247"/>
      <c r="D39" s="250"/>
      <c r="E39" s="249"/>
      <c r="H39" s="61"/>
      <c r="I39" s="61"/>
      <c r="J39" s="61"/>
      <c r="K39"/>
      <c r="L39"/>
      <c r="M39" s="396"/>
      <c r="N39" s="417"/>
      <c r="O39" s="417"/>
      <c r="P39" s="417"/>
      <c r="Q39" s="417"/>
    </row>
    <row r="40" spans="2:17" s="243" customFormat="1" ht="14.55" hidden="1" customHeight="1" outlineLevel="1">
      <c r="B40" s="225"/>
      <c r="C40" s="247" t="s">
        <v>176</v>
      </c>
      <c r="D40" s="248" t="str">
        <f>'2. Detailed report of costs'!G40</f>
        <v>PE2XX-XXXX</v>
      </c>
      <c r="E40" s="249"/>
      <c r="H40" s="61"/>
      <c r="I40" s="61"/>
      <c r="J40" s="61"/>
      <c r="K40"/>
      <c r="L40"/>
      <c r="M40" s="396"/>
      <c r="N40" s="417"/>
      <c r="O40" s="417"/>
      <c r="P40" s="417"/>
      <c r="Q40" s="417"/>
    </row>
    <row r="41" spans="2:17" s="243" customFormat="1" ht="7.05" hidden="1" customHeight="1" outlineLevel="1">
      <c r="B41" s="225"/>
      <c r="C41" s="247"/>
      <c r="D41" s="250"/>
      <c r="E41" s="249"/>
      <c r="H41" s="61"/>
      <c r="I41" s="61"/>
      <c r="J41" s="61"/>
      <c r="K41"/>
      <c r="L41"/>
      <c r="M41" s="396"/>
      <c r="N41" s="417"/>
      <c r="O41" s="417"/>
      <c r="P41" s="417"/>
      <c r="Q41" s="417"/>
    </row>
    <row r="42" spans="2:17" s="243" customFormat="1" ht="14.55" hidden="1" customHeight="1" outlineLevel="1">
      <c r="B42" s="225"/>
      <c r="C42" s="247" t="s">
        <v>177</v>
      </c>
      <c r="D42" s="248" t="str">
        <f>'2. Detailed report of costs'!G42</f>
        <v>PE2XX-XXXX</v>
      </c>
      <c r="E42" s="249"/>
      <c r="H42" s="61"/>
      <c r="I42" s="61"/>
      <c r="J42" s="61"/>
      <c r="K42"/>
      <c r="L42"/>
      <c r="M42" s="396"/>
      <c r="N42" s="417"/>
      <c r="O42" s="417"/>
      <c r="P42" s="417"/>
      <c r="Q42" s="417"/>
    </row>
    <row r="43" spans="2:17" s="243" customFormat="1" ht="7.05" hidden="1" customHeight="1" outlineLevel="1">
      <c r="B43" s="225"/>
      <c r="C43" s="247"/>
      <c r="D43" s="250"/>
      <c r="E43" s="249"/>
      <c r="H43" s="61"/>
      <c r="I43" s="61"/>
      <c r="J43" s="61"/>
      <c r="K43"/>
      <c r="L43"/>
      <c r="M43" s="396"/>
      <c r="N43" s="417"/>
      <c r="O43" s="417"/>
      <c r="P43" s="417"/>
      <c r="Q43" s="417"/>
    </row>
    <row r="44" spans="2:17" s="243" customFormat="1" ht="14.55" hidden="1" customHeight="1" outlineLevel="1">
      <c r="B44" s="225"/>
      <c r="C44" s="247" t="s">
        <v>178</v>
      </c>
      <c r="D44" s="248" t="str">
        <f>'2. Detailed report of costs'!G44</f>
        <v>PE2XX-XXXX</v>
      </c>
      <c r="E44" s="249"/>
      <c r="H44" s="61"/>
      <c r="I44" s="61"/>
      <c r="J44" s="61"/>
      <c r="K44"/>
      <c r="L44"/>
      <c r="M44" s="396"/>
      <c r="N44" s="417"/>
      <c r="O44" s="417"/>
      <c r="P44" s="417"/>
      <c r="Q44" s="417"/>
    </row>
    <row r="45" spans="2:17" s="243" customFormat="1" ht="7.05" hidden="1" customHeight="1" outlineLevel="1">
      <c r="B45" s="225"/>
      <c r="C45" s="247"/>
      <c r="D45" s="250"/>
      <c r="E45" s="249"/>
      <c r="H45" s="61"/>
      <c r="I45" s="61"/>
      <c r="J45" s="61"/>
      <c r="K45"/>
      <c r="L45"/>
      <c r="M45" s="396"/>
      <c r="N45" s="417"/>
      <c r="O45" s="417"/>
      <c r="P45" s="417"/>
      <c r="Q45" s="417"/>
    </row>
    <row r="46" spans="2:17" s="243" customFormat="1" ht="14.55" hidden="1" customHeight="1" outlineLevel="1">
      <c r="B46" s="225"/>
      <c r="C46" s="247" t="s">
        <v>179</v>
      </c>
      <c r="D46" s="248" t="str">
        <f>'2. Detailed report of costs'!G46</f>
        <v>PE2XX-XXXX</v>
      </c>
      <c r="E46" s="249"/>
      <c r="H46" s="61"/>
      <c r="I46" s="61"/>
      <c r="J46" s="61"/>
      <c r="K46"/>
      <c r="L46"/>
      <c r="M46" s="396"/>
      <c r="N46" s="417"/>
      <c r="O46" s="417"/>
      <c r="P46" s="417"/>
      <c r="Q46" s="417"/>
    </row>
    <row r="47" spans="2:17" s="243" customFormat="1" ht="14.55" customHeight="1" collapsed="1">
      <c r="B47" s="225"/>
      <c r="C47" s="251"/>
      <c r="D47" s="252"/>
      <c r="E47" s="253"/>
      <c r="H47" s="61"/>
      <c r="I47" s="61"/>
      <c r="J47" s="61"/>
      <c r="K47"/>
      <c r="M47" s="396"/>
      <c r="N47" s="417"/>
      <c r="O47" s="417"/>
      <c r="P47" s="417"/>
      <c r="Q47" s="417"/>
    </row>
    <row r="48" spans="2:17" s="243" customFormat="1" ht="14.55" customHeight="1">
      <c r="B48" s="225"/>
      <c r="C48" s="139" t="s">
        <v>41</v>
      </c>
      <c r="D48" s="73"/>
      <c r="E48" s="225"/>
      <c r="F48" s="370"/>
      <c r="G48" s="370"/>
      <c r="H48" s="261"/>
      <c r="J48" s="223"/>
      <c r="M48" s="417"/>
      <c r="N48" s="417"/>
      <c r="O48" s="417"/>
      <c r="P48" s="417"/>
      <c r="Q48" s="417"/>
    </row>
    <row r="49" spans="1:12">
      <c r="A49" s="243"/>
      <c r="D49" s="255"/>
      <c r="K49" s="51" t="s">
        <v>6</v>
      </c>
    </row>
    <row r="50" spans="1:12">
      <c r="A50" s="243"/>
      <c r="D50" s="255"/>
      <c r="K50" s="94" t="str">
        <f>'1. Application for admissibilit'!R6</f>
        <v>version n°2 2023-11</v>
      </c>
    </row>
    <row r="51" spans="1:12" ht="14.1" customHeight="1">
      <c r="A51" s="243"/>
      <c r="B51" s="263"/>
      <c r="C51" s="339" t="s">
        <v>212</v>
      </c>
      <c r="D51" s="263"/>
      <c r="E51" s="263"/>
      <c r="F51" s="263"/>
      <c r="G51" s="263"/>
      <c r="H51" s="263"/>
      <c r="I51" s="263"/>
      <c r="J51" s="263"/>
      <c r="K51" s="263"/>
      <c r="L51" s="263"/>
    </row>
    <row r="52" spans="1:12" ht="6.6" customHeight="1">
      <c r="A52" s="243"/>
      <c r="B52" s="175"/>
      <c r="C52" s="175"/>
      <c r="D52" s="175"/>
      <c r="E52" s="175"/>
      <c r="F52" s="175"/>
      <c r="G52" s="175"/>
      <c r="H52" s="175"/>
      <c r="I52" s="175"/>
      <c r="J52" s="175"/>
      <c r="K52" s="175"/>
      <c r="L52" s="175"/>
    </row>
    <row r="53" spans="1:12" ht="6.6" customHeight="1">
      <c r="A53" s="243"/>
      <c r="B53" s="175"/>
      <c r="C53" s="175"/>
      <c r="D53" s="175"/>
      <c r="E53" s="175"/>
      <c r="F53" s="175"/>
      <c r="G53" s="175"/>
      <c r="H53" s="175"/>
      <c r="I53" s="175"/>
      <c r="J53" s="175"/>
      <c r="K53" s="175"/>
      <c r="L53" s="175"/>
    </row>
    <row r="54" spans="1:12" ht="6.6" customHeight="1">
      <c r="A54" s="243"/>
      <c r="B54" s="175"/>
      <c r="C54" s="175"/>
      <c r="D54" s="175"/>
      <c r="E54" s="175"/>
      <c r="F54" s="175"/>
      <c r="G54" s="175"/>
      <c r="H54" s="175"/>
      <c r="I54" s="175"/>
      <c r="J54" s="175"/>
      <c r="K54" s="175"/>
      <c r="L54" s="175"/>
    </row>
    <row r="55" spans="1:12" ht="6.6" customHeight="1">
      <c r="A55" s="243"/>
      <c r="B55" s="175"/>
      <c r="C55" s="175"/>
      <c r="D55" s="175"/>
      <c r="E55" s="175"/>
      <c r="F55" s="175"/>
      <c r="G55" s="175"/>
      <c r="H55" s="175"/>
      <c r="I55" s="175"/>
      <c r="J55" s="175"/>
      <c r="K55" s="175"/>
      <c r="L55" s="175"/>
    </row>
    <row r="56" spans="1:12" ht="15.6" customHeight="1">
      <c r="A56" s="243"/>
      <c r="B56" s="175"/>
      <c r="C56" s="52" t="s">
        <v>213</v>
      </c>
      <c r="D56" s="175"/>
      <c r="E56" s="175"/>
      <c r="F56" s="175"/>
      <c r="G56" s="175"/>
      <c r="H56" s="175"/>
      <c r="I56" s="175"/>
      <c r="J56" s="175"/>
      <c r="K56" s="175"/>
      <c r="L56" s="175"/>
    </row>
    <row r="57" spans="1:12" ht="15.6" customHeight="1">
      <c r="A57" s="243"/>
      <c r="B57" s="175"/>
      <c r="C57" s="794" t="s">
        <v>214</v>
      </c>
      <c r="D57" s="794"/>
      <c r="E57" s="794"/>
      <c r="F57" s="794"/>
      <c r="G57" s="175"/>
      <c r="H57" s="175"/>
      <c r="I57" s="175"/>
      <c r="J57" s="175"/>
      <c r="K57" s="175"/>
      <c r="L57" s="175"/>
    </row>
    <row r="58" spans="1:12" ht="15.6" customHeight="1">
      <c r="A58" s="243"/>
      <c r="B58" s="175"/>
      <c r="C58" s="424"/>
      <c r="D58" s="425"/>
      <c r="E58" s="426"/>
      <c r="F58" s="427"/>
      <c r="G58" s="175"/>
      <c r="H58" s="175"/>
      <c r="I58" s="175"/>
      <c r="J58" s="175"/>
      <c r="K58" s="175"/>
      <c r="L58" s="175"/>
    </row>
    <row r="59" spans="1:12" ht="15.6" customHeight="1">
      <c r="A59" s="243"/>
      <c r="B59" s="175"/>
      <c r="C59" s="428" t="s">
        <v>215</v>
      </c>
      <c r="D59" s="440" t="s">
        <v>216</v>
      </c>
      <c r="E59" s="429"/>
      <c r="F59" s="430" t="s">
        <v>217</v>
      </c>
      <c r="G59" s="175"/>
      <c r="H59" s="175"/>
      <c r="I59" s="175"/>
      <c r="J59" s="175"/>
      <c r="K59" s="175"/>
      <c r="L59" s="175"/>
    </row>
    <row r="60" spans="1:12" ht="15.6" customHeight="1">
      <c r="A60" s="243"/>
      <c r="B60" s="175"/>
      <c r="C60" s="431"/>
      <c r="D60" s="432"/>
      <c r="E60" s="429"/>
      <c r="F60" s="433"/>
      <c r="G60" s="175"/>
      <c r="H60" s="175"/>
      <c r="I60" s="175"/>
      <c r="J60" s="175"/>
      <c r="K60" s="175"/>
      <c r="L60" s="175"/>
    </row>
    <row r="61" spans="1:12" ht="15.6" customHeight="1">
      <c r="A61" s="243"/>
      <c r="B61" s="175"/>
      <c r="C61" s="175" t="s">
        <v>218</v>
      </c>
      <c r="D61" s="175"/>
      <c r="E61" s="175"/>
      <c r="F61" s="175"/>
      <c r="G61" s="175"/>
      <c r="H61" s="175"/>
      <c r="I61" s="175"/>
      <c r="J61" s="175"/>
      <c r="K61" s="175"/>
      <c r="L61" s="175"/>
    </row>
    <row r="62" spans="1:12" ht="15.6" customHeight="1">
      <c r="A62" s="243"/>
      <c r="B62" s="175"/>
      <c r="C62" s="175"/>
      <c r="D62" s="175"/>
      <c r="E62" s="175"/>
      <c r="F62" s="175"/>
      <c r="G62" s="175"/>
      <c r="H62" s="175"/>
      <c r="I62" s="175"/>
      <c r="J62" s="175"/>
      <c r="K62" s="175"/>
      <c r="L62" s="175"/>
    </row>
    <row r="63" spans="1:12" ht="15.6" customHeight="1">
      <c r="A63" s="243"/>
      <c r="B63" s="175"/>
      <c r="C63" s="434" t="s">
        <v>219</v>
      </c>
      <c r="D63" s="52"/>
      <c r="E63" s="52"/>
      <c r="F63" s="434"/>
      <c r="G63" s="434"/>
      <c r="H63" s="435"/>
      <c r="I63" s="434"/>
      <c r="J63" s="436"/>
      <c r="K63" s="437"/>
      <c r="L63" s="438"/>
    </row>
    <row r="64" spans="1:12" ht="15.6" customHeight="1" thickBot="1">
      <c r="A64" s="243"/>
      <c r="B64" s="175"/>
      <c r="C64" s="256" t="s">
        <v>214</v>
      </c>
      <c r="D64" s="806" t="s">
        <v>220</v>
      </c>
      <c r="E64" s="807"/>
      <c r="F64" s="52"/>
      <c r="G64" s="434"/>
      <c r="H64" s="808" t="s">
        <v>221</v>
      </c>
      <c r="I64" s="808"/>
      <c r="J64" s="809"/>
      <c r="K64" s="809"/>
      <c r="L64" s="437"/>
    </row>
    <row r="65" spans="1:17" ht="15.6" customHeight="1">
      <c r="A65" s="243"/>
      <c r="B65" s="175"/>
      <c r="C65" s="257" t="s">
        <v>222</v>
      </c>
      <c r="D65" s="258" t="s">
        <v>223</v>
      </c>
      <c r="E65" s="290"/>
      <c r="F65" s="58" t="s">
        <v>224</v>
      </c>
      <c r="G65" s="434"/>
      <c r="H65" s="810" t="s">
        <v>223</v>
      </c>
      <c r="I65" s="811"/>
      <c r="J65" s="778"/>
      <c r="K65" s="779"/>
      <c r="L65" s="58" t="s">
        <v>224</v>
      </c>
    </row>
    <row r="66" spans="1:17" ht="15.6" customHeight="1">
      <c r="A66" s="243"/>
      <c r="B66" s="175"/>
      <c r="C66" s="259" t="s">
        <v>225</v>
      </c>
      <c r="D66" s="260" t="s">
        <v>226</v>
      </c>
      <c r="E66" s="291"/>
      <c r="F66" s="58" t="s">
        <v>224</v>
      </c>
      <c r="G66" s="434"/>
      <c r="H66" s="792" t="s">
        <v>227</v>
      </c>
      <c r="I66" s="793"/>
      <c r="J66" s="780"/>
      <c r="K66" s="781"/>
      <c r="L66" s="58" t="s">
        <v>224</v>
      </c>
    </row>
    <row r="67" spans="1:17" ht="15.6" customHeight="1" thickBot="1">
      <c r="A67" s="243"/>
      <c r="B67" s="175"/>
      <c r="C67" s="259" t="s">
        <v>228</v>
      </c>
      <c r="D67" s="260" t="s">
        <v>226</v>
      </c>
      <c r="E67" s="292"/>
      <c r="F67" s="58" t="s">
        <v>224</v>
      </c>
      <c r="G67" s="434"/>
      <c r="H67" s="792" t="s">
        <v>227</v>
      </c>
      <c r="I67" s="793"/>
      <c r="J67" s="782"/>
      <c r="K67" s="783"/>
      <c r="L67" s="58" t="s">
        <v>224</v>
      </c>
    </row>
    <row r="68" spans="1:17" ht="15.6" customHeight="1">
      <c r="A68" s="243"/>
      <c r="B68" s="175"/>
      <c r="C68" s="434"/>
      <c r="D68" s="435" t="s">
        <v>229</v>
      </c>
      <c r="E68" s="262">
        <f>E65+E66+E67</f>
        <v>0</v>
      </c>
      <c r="F68" s="58" t="s">
        <v>224</v>
      </c>
      <c r="G68" s="434"/>
      <c r="H68" s="52"/>
      <c r="I68" s="435" t="s">
        <v>230</v>
      </c>
      <c r="J68" s="784">
        <f>J65+J66+J67</f>
        <v>0</v>
      </c>
      <c r="K68" s="784"/>
      <c r="L68" s="58" t="s">
        <v>224</v>
      </c>
    </row>
    <row r="69" spans="1:17" ht="15.6" customHeight="1">
      <c r="A69" s="243"/>
      <c r="B69" s="175"/>
      <c r="C69" s="175"/>
      <c r="D69" s="175"/>
      <c r="E69" s="175"/>
      <c r="F69" s="175"/>
      <c r="G69" s="175"/>
      <c r="H69" s="175"/>
      <c r="I69" s="175"/>
      <c r="J69" s="175"/>
      <c r="K69" s="175"/>
      <c r="L69" s="175"/>
    </row>
    <row r="70" spans="1:17" ht="6.6" customHeight="1" thickBot="1">
      <c r="A70" s="243"/>
      <c r="B70" s="175"/>
      <c r="C70" s="175"/>
      <c r="D70" s="175"/>
      <c r="E70" s="175"/>
      <c r="F70" s="175"/>
      <c r="G70" s="175"/>
      <c r="H70" s="175"/>
      <c r="I70" s="175"/>
      <c r="J70" s="175"/>
      <c r="K70" s="175"/>
      <c r="L70" s="175"/>
    </row>
    <row r="71" spans="1:17" ht="29.25" customHeight="1" thickBot="1">
      <c r="A71" s="243"/>
      <c r="B71" s="175"/>
      <c r="C71" s="490" t="s">
        <v>159</v>
      </c>
      <c r="D71" s="491"/>
      <c r="E71" s="491"/>
      <c r="F71" s="491"/>
      <c r="G71" s="491"/>
      <c r="H71" s="848" t="str">
        <f>D8</f>
        <v>PE2XX-XXXX</v>
      </c>
      <c r="I71" s="849"/>
      <c r="J71" s="175"/>
      <c r="K71" s="482"/>
      <c r="L71" s="482"/>
      <c r="P71"/>
      <c r="Q71"/>
    </row>
    <row r="72" spans="1:17" ht="53.1" customHeight="1" thickBot="1">
      <c r="A72" s="243"/>
      <c r="B72" s="175"/>
      <c r="C72" s="850" t="s">
        <v>231</v>
      </c>
      <c r="D72" s="839"/>
      <c r="E72" s="439" t="s">
        <v>232</v>
      </c>
      <c r="F72" s="264" t="s">
        <v>233</v>
      </c>
      <c r="G72" s="340" t="s">
        <v>234</v>
      </c>
      <c r="H72" s="340" t="s">
        <v>235</v>
      </c>
      <c r="I72" s="492" t="s">
        <v>368</v>
      </c>
      <c r="J72" s="482"/>
      <c r="K72" s="482"/>
      <c r="L72" s="482"/>
      <c r="O72"/>
      <c r="P72"/>
      <c r="Q72"/>
    </row>
    <row r="73" spans="1:17">
      <c r="A73" s="243"/>
      <c r="B73" s="175"/>
      <c r="C73" s="851"/>
      <c r="D73" s="843"/>
      <c r="E73" s="453"/>
      <c r="F73" s="484"/>
      <c r="G73" s="486">
        <f>'2. Detailed report of costs'!F62</f>
        <v>0</v>
      </c>
      <c r="H73" s="487">
        <f>IFERROR(G73/F73,0)</f>
        <v>0</v>
      </c>
      <c r="I73" s="960"/>
      <c r="J73" s="482"/>
      <c r="K73" s="482"/>
      <c r="L73" s="482"/>
      <c r="O73"/>
      <c r="P73"/>
      <c r="Q73"/>
    </row>
    <row r="74" spans="1:17">
      <c r="A74" s="243"/>
      <c r="B74" s="175"/>
      <c r="C74" s="854"/>
      <c r="D74" s="845"/>
      <c r="E74" s="455"/>
      <c r="F74" s="485"/>
      <c r="G74" s="488">
        <f>'2. Detailed report of costs'!F70</f>
        <v>0</v>
      </c>
      <c r="H74" s="489">
        <f>IFERROR(G74/F74,0)</f>
        <v>0</v>
      </c>
      <c r="I74" s="961"/>
      <c r="J74" s="482"/>
      <c r="K74" s="482"/>
      <c r="L74" s="482"/>
      <c r="O74"/>
      <c r="P74"/>
      <c r="Q74"/>
    </row>
    <row r="75" spans="1:17">
      <c r="A75" s="243"/>
      <c r="B75" s="175"/>
      <c r="C75" s="854"/>
      <c r="D75" s="845"/>
      <c r="E75" s="455"/>
      <c r="F75" s="485"/>
      <c r="G75" s="488">
        <f>'2. Detailed report of costs'!F78</f>
        <v>0</v>
      </c>
      <c r="H75" s="489">
        <f>IFERROR(G75/F75,0)</f>
        <v>0</v>
      </c>
      <c r="I75" s="961"/>
      <c r="J75" s="482"/>
      <c r="K75" s="482"/>
      <c r="L75" s="482"/>
      <c r="O75"/>
      <c r="P75"/>
      <c r="Q75"/>
    </row>
    <row r="76" spans="1:17">
      <c r="A76" s="243"/>
      <c r="B76" s="175"/>
      <c r="C76" s="854"/>
      <c r="D76" s="845"/>
      <c r="E76" s="455"/>
      <c r="F76" s="485"/>
      <c r="G76" s="488">
        <f>'2. Detailed report of costs'!F86</f>
        <v>0</v>
      </c>
      <c r="H76" s="489">
        <f>IFERROR(G76/F76,0)</f>
        <v>0</v>
      </c>
      <c r="I76" s="961"/>
      <c r="J76" s="482"/>
      <c r="K76" s="482"/>
      <c r="L76" s="482"/>
      <c r="O76"/>
      <c r="P76"/>
      <c r="Q76"/>
    </row>
    <row r="77" spans="1:17" ht="14.4" thickBot="1">
      <c r="A77" s="243"/>
      <c r="B77" s="175"/>
      <c r="C77" s="855"/>
      <c r="D77" s="856"/>
      <c r="E77" s="493"/>
      <c r="F77" s="494"/>
      <c r="G77" s="495">
        <f>'2. Detailed report of costs'!F94</f>
        <v>0</v>
      </c>
      <c r="H77" s="496">
        <f>IFERROR(G77/F77,0)</f>
        <v>0</v>
      </c>
      <c r="I77" s="962"/>
      <c r="J77" s="482"/>
      <c r="K77" s="482"/>
      <c r="L77" s="482"/>
      <c r="O77"/>
      <c r="P77"/>
      <c r="Q77"/>
    </row>
    <row r="78" spans="1:17">
      <c r="A78" s="243"/>
      <c r="B78" s="175"/>
      <c r="C78" s="52"/>
      <c r="D78" s="436" t="s">
        <v>236</v>
      </c>
      <c r="E78" s="262">
        <f>SUM(E73:E77)</f>
        <v>0</v>
      </c>
      <c r="F78" s="66"/>
      <c r="G78" s="66"/>
      <c r="H78" s="66"/>
      <c r="I78" s="483">
        <f>SUM(I73:I77)</f>
        <v>0</v>
      </c>
      <c r="J78" s="52"/>
      <c r="K78" s="175"/>
      <c r="L78" s="482"/>
      <c r="Q78"/>
    </row>
    <row r="79" spans="1:17" ht="14.55" customHeight="1">
      <c r="A79" s="243"/>
      <c r="B79" s="175"/>
      <c r="C79" s="138" t="s">
        <v>237</v>
      </c>
      <c r="D79" s="54"/>
      <c r="E79" s="66"/>
      <c r="F79" s="66"/>
      <c r="G79" s="66"/>
      <c r="H79" s="66"/>
      <c r="I79" s="66"/>
      <c r="J79" s="66"/>
      <c r="K79" s="66"/>
      <c r="L79" s="52"/>
    </row>
    <row r="80" spans="1:17" ht="29.25" hidden="1" customHeight="1" outlineLevel="1" thickBot="1">
      <c r="A80" s="243"/>
      <c r="B80" s="175"/>
      <c r="C80" s="500" t="s">
        <v>190</v>
      </c>
      <c r="D80" s="501" t="str">
        <f>IF('1. Application for admissibilit'!C52=0,"",'1. Application for admissibilit'!C52)</f>
        <v/>
      </c>
      <c r="E80" s="502"/>
      <c r="F80" s="502"/>
      <c r="G80" s="502"/>
      <c r="H80" s="502"/>
      <c r="I80" s="503" t="str">
        <f>D10</f>
        <v>PE2XX-XXXX</v>
      </c>
      <c r="J80" s="517"/>
      <c r="K80" s="518"/>
      <c r="L80" s="175"/>
    </row>
    <row r="81" spans="1:12" ht="53.1" hidden="1" customHeight="1" outlineLevel="1" thickBot="1">
      <c r="A81" s="243"/>
      <c r="B81" s="175"/>
      <c r="C81" s="838" t="s">
        <v>231</v>
      </c>
      <c r="D81" s="839"/>
      <c r="E81" s="439" t="s">
        <v>232</v>
      </c>
      <c r="F81" s="264" t="s">
        <v>233</v>
      </c>
      <c r="G81" s="340" t="s">
        <v>234</v>
      </c>
      <c r="H81" s="340" t="s">
        <v>235</v>
      </c>
      <c r="I81" s="504" t="s">
        <v>368</v>
      </c>
      <c r="J81" s="519"/>
      <c r="K81" s="519"/>
      <c r="L81" s="52"/>
    </row>
    <row r="82" spans="1:12" ht="14.1" hidden="1" customHeight="1" outlineLevel="1">
      <c r="A82" s="243"/>
      <c r="B82" s="175"/>
      <c r="C82" s="830"/>
      <c r="D82" s="831"/>
      <c r="E82" s="459"/>
      <c r="F82" s="471"/>
      <c r="G82" s="461">
        <f>'2. Detailed report of costs'!F110</f>
        <v>0</v>
      </c>
      <c r="H82" s="487">
        <f>IFERROR(G82/F82,0)</f>
        <v>0</v>
      </c>
      <c r="I82" s="956"/>
      <c r="J82" s="520"/>
      <c r="K82" s="521"/>
      <c r="L82" s="175"/>
    </row>
    <row r="83" spans="1:12" ht="14.55" hidden="1" customHeight="1" outlineLevel="1">
      <c r="A83" s="243"/>
      <c r="B83" s="175"/>
      <c r="C83" s="832"/>
      <c r="D83" s="833"/>
      <c r="E83" s="462"/>
      <c r="F83" s="472"/>
      <c r="G83" s="464">
        <f>'2. Detailed report of costs'!F118</f>
        <v>0</v>
      </c>
      <c r="H83" s="489">
        <f>IFERROR(G83/F83,0)</f>
        <v>0</v>
      </c>
      <c r="I83" s="957"/>
      <c r="J83" s="520"/>
      <c r="K83" s="521"/>
      <c r="L83" s="175"/>
    </row>
    <row r="84" spans="1:12" ht="14.1" hidden="1" customHeight="1" outlineLevel="1">
      <c r="A84" s="243"/>
      <c r="B84" s="175"/>
      <c r="C84" s="832"/>
      <c r="D84" s="833"/>
      <c r="E84" s="462"/>
      <c r="F84" s="472"/>
      <c r="G84" s="464">
        <f>'2. Detailed report of costs'!F126</f>
        <v>0</v>
      </c>
      <c r="H84" s="489">
        <f>IFERROR(G84/F84,0)</f>
        <v>0</v>
      </c>
      <c r="I84" s="957"/>
      <c r="J84" s="520"/>
      <c r="K84" s="521"/>
      <c r="L84" s="175"/>
    </row>
    <row r="85" spans="1:12" ht="14.1" hidden="1" customHeight="1" outlineLevel="1">
      <c r="A85" s="243"/>
      <c r="B85" s="175"/>
      <c r="C85" s="832"/>
      <c r="D85" s="833"/>
      <c r="E85" s="462"/>
      <c r="F85" s="472"/>
      <c r="G85" s="464">
        <f>'2. Detailed report of costs'!F134</f>
        <v>0</v>
      </c>
      <c r="H85" s="489">
        <f>IFERROR(G85/F85,0)</f>
        <v>0</v>
      </c>
      <c r="I85" s="957"/>
      <c r="J85" s="520"/>
      <c r="K85" s="521"/>
      <c r="L85" s="175"/>
    </row>
    <row r="86" spans="1:12" ht="14.1" hidden="1" customHeight="1" outlineLevel="1" thickBot="1">
      <c r="A86" s="243"/>
      <c r="B86" s="175"/>
      <c r="C86" s="834"/>
      <c r="D86" s="835"/>
      <c r="E86" s="505"/>
      <c r="F86" s="506"/>
      <c r="G86" s="507">
        <f>'2. Detailed report of costs'!F142</f>
        <v>0</v>
      </c>
      <c r="H86" s="508">
        <f>IFERROR(G86/F86,0)</f>
        <v>0</v>
      </c>
      <c r="I86" s="958"/>
      <c r="J86" s="520"/>
      <c r="K86" s="521"/>
      <c r="L86" s="175"/>
    </row>
    <row r="87" spans="1:12" hidden="1" outlineLevel="1">
      <c r="A87" s="243"/>
      <c r="B87" s="175"/>
      <c r="C87" s="52"/>
      <c r="D87" s="436" t="s">
        <v>236</v>
      </c>
      <c r="E87" s="262">
        <f>SUM(E82:E86)</f>
        <v>0</v>
      </c>
      <c r="F87" s="66"/>
      <c r="G87" s="66"/>
      <c r="H87" s="66"/>
      <c r="I87" s="483">
        <f>SUM(I82:I86)</f>
        <v>0</v>
      </c>
      <c r="J87" s="66"/>
      <c r="K87" s="66"/>
      <c r="L87" s="175"/>
    </row>
    <row r="88" spans="1:12" ht="6.6" hidden="1" customHeight="1" outlineLevel="1">
      <c r="A88" s="243"/>
      <c r="B88" s="175"/>
      <c r="C88" s="52"/>
      <c r="D88" s="54"/>
      <c r="E88" s="66"/>
      <c r="F88" s="66"/>
      <c r="G88" s="66"/>
      <c r="H88" s="66"/>
      <c r="I88" s="66"/>
      <c r="J88" s="66"/>
      <c r="K88" s="66"/>
      <c r="L88" s="52"/>
    </row>
    <row r="89" spans="1:12" ht="29.25" hidden="1" customHeight="1" outlineLevel="2" thickBot="1">
      <c r="A89" s="243"/>
      <c r="B89" s="175"/>
      <c r="C89" s="500" t="s">
        <v>191</v>
      </c>
      <c r="D89" s="501" t="str">
        <f>IF('1. Application for admissibilit'!C53=0,"",'1. Application for admissibilit'!C53)</f>
        <v/>
      </c>
      <c r="E89" s="502"/>
      <c r="F89" s="502"/>
      <c r="G89" s="502"/>
      <c r="H89" s="502"/>
      <c r="I89" s="503" t="str">
        <f>D12</f>
        <v>PE2XX-XXXX</v>
      </c>
      <c r="J89" s="517"/>
      <c r="K89" s="518"/>
      <c r="L89" s="175"/>
    </row>
    <row r="90" spans="1:12" ht="53.1" hidden="1" customHeight="1" outlineLevel="2" thickBot="1">
      <c r="A90" s="243"/>
      <c r="B90" s="175"/>
      <c r="C90" s="838" t="s">
        <v>231</v>
      </c>
      <c r="D90" s="839"/>
      <c r="E90" s="439" t="s">
        <v>232</v>
      </c>
      <c r="F90" s="264" t="s">
        <v>233</v>
      </c>
      <c r="G90" s="340" t="s">
        <v>234</v>
      </c>
      <c r="H90" s="340" t="s">
        <v>235</v>
      </c>
      <c r="I90" s="504" t="s">
        <v>368</v>
      </c>
      <c r="J90" s="519"/>
      <c r="K90" s="519"/>
      <c r="L90" s="52"/>
    </row>
    <row r="91" spans="1:12" ht="13.05" hidden="1" customHeight="1" outlineLevel="2">
      <c r="A91" s="243"/>
      <c r="B91" s="175"/>
      <c r="C91" s="830"/>
      <c r="D91" s="831"/>
      <c r="E91" s="459"/>
      <c r="F91" s="460"/>
      <c r="G91" s="461">
        <f>'2. Detailed report of costs'!F157</f>
        <v>0</v>
      </c>
      <c r="H91" s="487">
        <f>IFERROR(G91/F91,0)</f>
        <v>0</v>
      </c>
      <c r="I91" s="956"/>
      <c r="J91" s="520"/>
      <c r="K91" s="521"/>
      <c r="L91" s="175"/>
    </row>
    <row r="92" spans="1:12" ht="13.05" hidden="1" customHeight="1" outlineLevel="2">
      <c r="A92" s="243"/>
      <c r="B92" s="175"/>
      <c r="C92" s="832"/>
      <c r="D92" s="833"/>
      <c r="E92" s="462"/>
      <c r="F92" s="463"/>
      <c r="G92" s="464">
        <f>'2. Detailed report of costs'!F165</f>
        <v>0</v>
      </c>
      <c r="H92" s="489">
        <f>IFERROR(G92/F92,0)</f>
        <v>0</v>
      </c>
      <c r="I92" s="957"/>
      <c r="J92" s="520"/>
      <c r="K92" s="521"/>
      <c r="L92" s="175"/>
    </row>
    <row r="93" spans="1:12" ht="13.05" hidden="1" customHeight="1" outlineLevel="2">
      <c r="A93" s="243"/>
      <c r="B93" s="175"/>
      <c r="C93" s="832"/>
      <c r="D93" s="833"/>
      <c r="E93" s="462"/>
      <c r="F93" s="463"/>
      <c r="G93" s="464">
        <f>'2. Detailed report of costs'!F173</f>
        <v>0</v>
      </c>
      <c r="H93" s="489">
        <f>IFERROR(G93/F93,0)</f>
        <v>0</v>
      </c>
      <c r="I93" s="957"/>
      <c r="J93" s="520"/>
      <c r="K93" s="521"/>
      <c r="L93" s="175"/>
    </row>
    <row r="94" spans="1:12" ht="13.05" hidden="1" customHeight="1" outlineLevel="2">
      <c r="A94" s="243"/>
      <c r="B94" s="175"/>
      <c r="C94" s="832"/>
      <c r="D94" s="833"/>
      <c r="E94" s="462"/>
      <c r="F94" s="463"/>
      <c r="G94" s="464">
        <f>'2. Detailed report of costs'!F181</f>
        <v>0</v>
      </c>
      <c r="H94" s="489">
        <f>IFERROR(G94/F94,0)</f>
        <v>0</v>
      </c>
      <c r="I94" s="957"/>
      <c r="J94" s="520"/>
      <c r="K94" s="521"/>
      <c r="L94" s="175"/>
    </row>
    <row r="95" spans="1:12" ht="13.05" hidden="1" customHeight="1" outlineLevel="2" thickBot="1">
      <c r="A95" s="243"/>
      <c r="B95" s="175"/>
      <c r="C95" s="834"/>
      <c r="D95" s="835"/>
      <c r="E95" s="505"/>
      <c r="F95" s="509"/>
      <c r="G95" s="507">
        <f>'2. Detailed report of costs'!F189</f>
        <v>0</v>
      </c>
      <c r="H95" s="508">
        <f>IFERROR(G95/F95,0)</f>
        <v>0</v>
      </c>
      <c r="I95" s="958"/>
      <c r="J95" s="520"/>
      <c r="K95" s="521"/>
      <c r="L95" s="175"/>
    </row>
    <row r="96" spans="1:12" ht="13.05" hidden="1" customHeight="1" outlineLevel="2">
      <c r="A96" s="243"/>
      <c r="B96" s="175"/>
      <c r="C96" s="52"/>
      <c r="D96" s="436" t="s">
        <v>236</v>
      </c>
      <c r="E96" s="262">
        <f>SUM(E91:E95)</f>
        <v>0</v>
      </c>
      <c r="F96" s="66"/>
      <c r="G96" s="66"/>
      <c r="H96" s="66"/>
      <c r="I96" s="483">
        <f>SUM(I91:I95)</f>
        <v>0</v>
      </c>
      <c r="J96" s="66"/>
      <c r="K96" s="66"/>
      <c r="L96" s="175"/>
    </row>
    <row r="97" spans="1:12" ht="14.1" hidden="1" customHeight="1" outlineLevel="1" collapsed="1">
      <c r="A97" s="243"/>
      <c r="B97" s="175"/>
      <c r="C97" s="52"/>
      <c r="D97" s="54"/>
      <c r="E97" s="66"/>
      <c r="F97" s="66"/>
      <c r="G97" s="66"/>
      <c r="H97" s="66"/>
      <c r="I97" s="66"/>
      <c r="J97" s="66"/>
      <c r="K97" s="66"/>
      <c r="L97" s="52"/>
    </row>
    <row r="98" spans="1:12" ht="29.25" hidden="1" customHeight="1" outlineLevel="2" thickBot="1">
      <c r="A98" s="243"/>
      <c r="B98" s="175"/>
      <c r="C98" s="500" t="s">
        <v>192</v>
      </c>
      <c r="D98" s="501" t="str">
        <f>IF('1. Application for admissibilit'!C54=0,"",'1. Application for admissibilit'!C54)</f>
        <v/>
      </c>
      <c r="E98" s="502"/>
      <c r="F98" s="502"/>
      <c r="G98" s="502"/>
      <c r="H98" s="502"/>
      <c r="I98" s="503" t="str">
        <f>D14</f>
        <v>PE2XX-XXXX</v>
      </c>
      <c r="J98" s="517"/>
      <c r="K98" s="518"/>
      <c r="L98" s="175"/>
    </row>
    <row r="99" spans="1:12" ht="65.55" hidden="1" customHeight="1" outlineLevel="2" thickBot="1">
      <c r="A99" s="243"/>
      <c r="B99" s="175"/>
      <c r="C99" s="838" t="s">
        <v>231</v>
      </c>
      <c r="D99" s="839"/>
      <c r="E99" s="439" t="s">
        <v>232</v>
      </c>
      <c r="F99" s="264" t="s">
        <v>233</v>
      </c>
      <c r="G99" s="340" t="s">
        <v>234</v>
      </c>
      <c r="H99" s="340" t="s">
        <v>235</v>
      </c>
      <c r="I99" s="504" t="s">
        <v>368</v>
      </c>
      <c r="J99" s="519"/>
      <c r="K99" s="519"/>
      <c r="L99" s="52"/>
    </row>
    <row r="100" spans="1:12" ht="13.05" hidden="1" customHeight="1" outlineLevel="2">
      <c r="A100" s="243"/>
      <c r="B100" s="175"/>
      <c r="C100" s="830"/>
      <c r="D100" s="831"/>
      <c r="E100" s="459"/>
      <c r="F100" s="460"/>
      <c r="G100" s="461">
        <f>'2. Detailed report of costs'!F204</f>
        <v>0</v>
      </c>
      <c r="H100" s="487">
        <f>IFERROR(G100/F100,0)</f>
        <v>0</v>
      </c>
      <c r="I100" s="956"/>
      <c r="J100" s="520"/>
      <c r="K100" s="521"/>
      <c r="L100" s="175"/>
    </row>
    <row r="101" spans="1:12" ht="13.05" hidden="1" customHeight="1" outlineLevel="2">
      <c r="A101" s="243"/>
      <c r="B101" s="175"/>
      <c r="C101" s="832"/>
      <c r="D101" s="833"/>
      <c r="E101" s="462"/>
      <c r="F101" s="463"/>
      <c r="G101" s="464">
        <f>'2. Detailed report of costs'!F212</f>
        <v>0</v>
      </c>
      <c r="H101" s="489">
        <f>IFERROR(G101/F101,0)</f>
        <v>0</v>
      </c>
      <c r="I101" s="957"/>
      <c r="J101" s="520"/>
      <c r="K101" s="521"/>
      <c r="L101" s="175"/>
    </row>
    <row r="102" spans="1:12" ht="13.05" hidden="1" customHeight="1" outlineLevel="2">
      <c r="A102" s="243"/>
      <c r="B102" s="175"/>
      <c r="C102" s="832"/>
      <c r="D102" s="833"/>
      <c r="E102" s="462"/>
      <c r="F102" s="463"/>
      <c r="G102" s="464">
        <f>'2. Detailed report of costs'!F220</f>
        <v>0</v>
      </c>
      <c r="H102" s="489">
        <f>IFERROR(G102/F102,0)</f>
        <v>0</v>
      </c>
      <c r="I102" s="957"/>
      <c r="J102" s="520"/>
      <c r="K102" s="521"/>
      <c r="L102" s="175"/>
    </row>
    <row r="103" spans="1:12" ht="13.05" hidden="1" customHeight="1" outlineLevel="2">
      <c r="A103" s="243"/>
      <c r="B103" s="175"/>
      <c r="C103" s="832"/>
      <c r="D103" s="833"/>
      <c r="E103" s="462"/>
      <c r="F103" s="463"/>
      <c r="G103" s="464">
        <f>'2. Detailed report of costs'!F228</f>
        <v>0</v>
      </c>
      <c r="H103" s="489">
        <f>IFERROR(G103/F103,0)</f>
        <v>0</v>
      </c>
      <c r="I103" s="957"/>
      <c r="J103" s="520"/>
      <c r="K103" s="521"/>
      <c r="L103" s="175"/>
    </row>
    <row r="104" spans="1:12" ht="13.05" hidden="1" customHeight="1" outlineLevel="2" thickBot="1">
      <c r="A104" s="243"/>
      <c r="B104" s="175"/>
      <c r="C104" s="834"/>
      <c r="D104" s="835"/>
      <c r="E104" s="505"/>
      <c r="F104" s="509"/>
      <c r="G104" s="507">
        <f>'2. Detailed report of costs'!F236</f>
        <v>0</v>
      </c>
      <c r="H104" s="508">
        <f>IFERROR(G104/F104,0)</f>
        <v>0</v>
      </c>
      <c r="I104" s="958"/>
      <c r="J104" s="520"/>
      <c r="K104" s="521"/>
      <c r="L104" s="175"/>
    </row>
    <row r="105" spans="1:12" ht="13.05" hidden="1" customHeight="1" outlineLevel="2">
      <c r="A105" s="243"/>
      <c r="B105" s="175"/>
      <c r="C105" s="52"/>
      <c r="D105" s="436" t="s">
        <v>236</v>
      </c>
      <c r="E105" s="262">
        <f>SUM(E100:E104)</f>
        <v>0</v>
      </c>
      <c r="F105" s="66"/>
      <c r="G105" s="66"/>
      <c r="H105" s="66"/>
      <c r="I105" s="483">
        <f>SUM(I100:I104)</f>
        <v>0</v>
      </c>
      <c r="J105" s="66"/>
      <c r="K105" s="66"/>
      <c r="L105" s="175"/>
    </row>
    <row r="106" spans="1:12" ht="14.1" hidden="1" customHeight="1" outlineLevel="1" collapsed="1">
      <c r="A106" s="243"/>
      <c r="B106" s="175"/>
      <c r="C106" s="52"/>
      <c r="D106" s="54"/>
      <c r="E106" s="66"/>
      <c r="F106" s="66"/>
      <c r="G106" s="66"/>
      <c r="H106" s="66"/>
      <c r="I106" s="66"/>
      <c r="J106" s="66"/>
      <c r="K106" s="66"/>
      <c r="L106" s="52"/>
    </row>
    <row r="107" spans="1:12" ht="29.25" hidden="1" customHeight="1" outlineLevel="2" thickBot="1">
      <c r="A107" s="243"/>
      <c r="B107" s="175"/>
      <c r="C107" s="500" t="s">
        <v>193</v>
      </c>
      <c r="D107" s="501" t="str">
        <f>IF('1. Application for admissibilit'!C55=0,"",'1. Application for admissibilit'!C55)</f>
        <v/>
      </c>
      <c r="E107" s="502"/>
      <c r="F107" s="502"/>
      <c r="G107" s="502"/>
      <c r="H107" s="502"/>
      <c r="I107" s="503" t="str">
        <f>D16</f>
        <v>PE2XX-XXXX</v>
      </c>
      <c r="J107" s="517"/>
      <c r="K107" s="518"/>
      <c r="L107" s="175"/>
    </row>
    <row r="108" spans="1:12" ht="65.55" hidden="1" customHeight="1" outlineLevel="2" thickBot="1">
      <c r="A108" s="243"/>
      <c r="B108" s="175"/>
      <c r="C108" s="838" t="s">
        <v>231</v>
      </c>
      <c r="D108" s="839"/>
      <c r="E108" s="439" t="s">
        <v>232</v>
      </c>
      <c r="F108" s="264" t="s">
        <v>233</v>
      </c>
      <c r="G108" s="340" t="s">
        <v>234</v>
      </c>
      <c r="H108" s="340" t="s">
        <v>235</v>
      </c>
      <c r="I108" s="504" t="s">
        <v>368</v>
      </c>
      <c r="J108" s="519"/>
      <c r="K108" s="519"/>
      <c r="L108" s="52"/>
    </row>
    <row r="109" spans="1:12" ht="13.05" hidden="1" customHeight="1" outlineLevel="2">
      <c r="A109" s="243"/>
      <c r="B109" s="175"/>
      <c r="C109" s="852"/>
      <c r="D109" s="853"/>
      <c r="E109" s="465"/>
      <c r="F109" s="467"/>
      <c r="G109" s="468">
        <f>'2. Detailed report of costs'!F251</f>
        <v>0</v>
      </c>
      <c r="H109" s="487">
        <f>IFERROR(G109/F109,0)</f>
        <v>0</v>
      </c>
      <c r="I109" s="956"/>
      <c r="J109" s="520"/>
      <c r="K109" s="522"/>
      <c r="L109" s="175"/>
    </row>
    <row r="110" spans="1:12" ht="13.05" hidden="1" customHeight="1" outlineLevel="2">
      <c r="A110" s="243"/>
      <c r="B110" s="175"/>
      <c r="C110" s="840"/>
      <c r="D110" s="841"/>
      <c r="E110" s="466"/>
      <c r="F110" s="469"/>
      <c r="G110" s="470">
        <f>'2. Detailed report of costs'!F259</f>
        <v>0</v>
      </c>
      <c r="H110" s="489">
        <f>IFERROR(G110/F110,0)</f>
        <v>0</v>
      </c>
      <c r="I110" s="957"/>
      <c r="J110" s="520"/>
      <c r="K110" s="522"/>
      <c r="L110" s="175"/>
    </row>
    <row r="111" spans="1:12" ht="13.05" hidden="1" customHeight="1" outlineLevel="2">
      <c r="A111" s="243"/>
      <c r="B111" s="175"/>
      <c r="C111" s="840"/>
      <c r="D111" s="841"/>
      <c r="E111" s="466"/>
      <c r="F111" s="469"/>
      <c r="G111" s="470">
        <f>'2. Detailed report of costs'!F267</f>
        <v>0</v>
      </c>
      <c r="H111" s="489">
        <f>IFERROR(G111/F111,0)</f>
        <v>0</v>
      </c>
      <c r="I111" s="957"/>
      <c r="J111" s="520"/>
      <c r="K111" s="522"/>
      <c r="L111" s="175"/>
    </row>
    <row r="112" spans="1:12" ht="13.05" hidden="1" customHeight="1" outlineLevel="2">
      <c r="A112" s="243"/>
      <c r="B112" s="175"/>
      <c r="C112" s="840"/>
      <c r="D112" s="841"/>
      <c r="E112" s="466"/>
      <c r="F112" s="469"/>
      <c r="G112" s="470">
        <f>'2. Detailed report of costs'!F275</f>
        <v>0</v>
      </c>
      <c r="H112" s="489">
        <f>IFERROR(G112/F112,0)</f>
        <v>0</v>
      </c>
      <c r="I112" s="957"/>
      <c r="J112" s="520"/>
      <c r="K112" s="522"/>
      <c r="L112" s="175"/>
    </row>
    <row r="113" spans="1:12" ht="13.05" hidden="1" customHeight="1" outlineLevel="2" thickBot="1">
      <c r="A113" s="243"/>
      <c r="B113" s="175"/>
      <c r="C113" s="836"/>
      <c r="D113" s="837"/>
      <c r="E113" s="510"/>
      <c r="F113" s="511"/>
      <c r="G113" s="512">
        <f>'2. Detailed report of costs'!F283</f>
        <v>0</v>
      </c>
      <c r="H113" s="508">
        <f>IFERROR(G113/F113,0)</f>
        <v>0</v>
      </c>
      <c r="I113" s="958"/>
      <c r="J113" s="520"/>
      <c r="K113" s="522"/>
      <c r="L113" s="175"/>
    </row>
    <row r="114" spans="1:12" ht="13.05" hidden="1" customHeight="1" outlineLevel="2">
      <c r="A114" s="243"/>
      <c r="B114" s="175"/>
      <c r="C114" s="52"/>
      <c r="D114" s="436" t="s">
        <v>236</v>
      </c>
      <c r="E114" s="262">
        <f>SUM(E109:E113)</f>
        <v>0</v>
      </c>
      <c r="F114" s="66"/>
      <c r="G114" s="66"/>
      <c r="H114" s="66"/>
      <c r="I114" s="483">
        <f>SUM(I109:I113)</f>
        <v>0</v>
      </c>
      <c r="J114" s="66"/>
      <c r="K114" s="66"/>
      <c r="L114" s="175"/>
    </row>
    <row r="115" spans="1:12" ht="13.05" hidden="1" customHeight="1" outlineLevel="1" collapsed="1">
      <c r="A115" s="243"/>
      <c r="B115" s="175"/>
      <c r="C115" s="52"/>
      <c r="D115" s="54"/>
      <c r="E115" s="66"/>
      <c r="F115" s="66"/>
      <c r="G115" s="66"/>
      <c r="H115" s="66"/>
      <c r="I115" s="66"/>
      <c r="J115" s="66"/>
      <c r="K115" s="66"/>
      <c r="L115" s="52"/>
    </row>
    <row r="116" spans="1:12" ht="29.25" hidden="1" customHeight="1" outlineLevel="2" thickBot="1">
      <c r="A116" s="243"/>
      <c r="B116" s="175"/>
      <c r="C116" s="500" t="s">
        <v>194</v>
      </c>
      <c r="D116" s="501" t="str">
        <f>IF('1. Application for admissibilit'!C56=0,"",'1. Application for admissibilit'!C56)</f>
        <v/>
      </c>
      <c r="E116" s="502"/>
      <c r="F116" s="502"/>
      <c r="G116" s="502"/>
      <c r="H116" s="502"/>
      <c r="I116" s="503" t="str">
        <f>D18</f>
        <v>PE2XX-XXXX</v>
      </c>
      <c r="J116" s="517"/>
      <c r="K116" s="518"/>
      <c r="L116" s="175"/>
    </row>
    <row r="117" spans="1:12" ht="46.8" hidden="1" outlineLevel="2" thickBot="1">
      <c r="A117" s="243"/>
      <c r="B117" s="175"/>
      <c r="C117" s="838" t="s">
        <v>231</v>
      </c>
      <c r="D117" s="839"/>
      <c r="E117" s="439" t="s">
        <v>232</v>
      </c>
      <c r="F117" s="264" t="s">
        <v>233</v>
      </c>
      <c r="G117" s="340" t="s">
        <v>234</v>
      </c>
      <c r="H117" s="340" t="s">
        <v>235</v>
      </c>
      <c r="I117" s="504" t="s">
        <v>368</v>
      </c>
      <c r="J117" s="519"/>
      <c r="K117" s="519"/>
      <c r="L117" s="52"/>
    </row>
    <row r="118" spans="1:12" ht="14.1" hidden="1" customHeight="1" outlineLevel="2">
      <c r="A118" s="243"/>
      <c r="B118" s="175"/>
      <c r="C118" s="830"/>
      <c r="D118" s="831"/>
      <c r="E118" s="459"/>
      <c r="F118" s="460"/>
      <c r="G118" s="461">
        <f>'2. Detailed report of costs'!F298</f>
        <v>0</v>
      </c>
      <c r="H118" s="487">
        <f>IFERROR(G118/F118,0)</f>
        <v>0</v>
      </c>
      <c r="I118" s="956"/>
      <c r="J118" s="520"/>
      <c r="K118" s="522"/>
      <c r="L118" s="175"/>
    </row>
    <row r="119" spans="1:12" ht="14.1" hidden="1" customHeight="1" outlineLevel="2">
      <c r="A119" s="243"/>
      <c r="B119" s="175"/>
      <c r="C119" s="832"/>
      <c r="D119" s="833"/>
      <c r="E119" s="462"/>
      <c r="F119" s="463"/>
      <c r="G119" s="464">
        <f>'2. Detailed report of costs'!F306</f>
        <v>0</v>
      </c>
      <c r="H119" s="489">
        <f>IFERROR(G119/F119,0)</f>
        <v>0</v>
      </c>
      <c r="I119" s="957"/>
      <c r="J119" s="520"/>
      <c r="K119" s="522"/>
      <c r="L119" s="175"/>
    </row>
    <row r="120" spans="1:12" ht="15" hidden="1" customHeight="1" outlineLevel="2">
      <c r="A120" s="243"/>
      <c r="B120" s="175"/>
      <c r="C120" s="832"/>
      <c r="D120" s="833"/>
      <c r="E120" s="462"/>
      <c r="F120" s="463"/>
      <c r="G120" s="464">
        <f>'2. Detailed report of costs'!F314</f>
        <v>0</v>
      </c>
      <c r="H120" s="489">
        <f>IFERROR(G120/F120,0)</f>
        <v>0</v>
      </c>
      <c r="I120" s="957"/>
      <c r="J120" s="520"/>
      <c r="K120" s="522"/>
      <c r="L120" s="175"/>
    </row>
    <row r="121" spans="1:12" ht="14.1" hidden="1" customHeight="1" outlineLevel="2">
      <c r="A121" s="243"/>
      <c r="B121" s="175"/>
      <c r="C121" s="832"/>
      <c r="D121" s="833"/>
      <c r="E121" s="462"/>
      <c r="F121" s="463"/>
      <c r="G121" s="464">
        <f>'2. Detailed report of costs'!F322</f>
        <v>0</v>
      </c>
      <c r="H121" s="489">
        <f>IFERROR(G121/F121,0)</f>
        <v>0</v>
      </c>
      <c r="I121" s="957"/>
      <c r="J121" s="520"/>
      <c r="K121" s="522"/>
      <c r="L121" s="175"/>
    </row>
    <row r="122" spans="1:12" ht="14.1" hidden="1" customHeight="1" outlineLevel="2" thickBot="1">
      <c r="A122" s="243"/>
      <c r="B122" s="175"/>
      <c r="C122" s="834"/>
      <c r="D122" s="835"/>
      <c r="E122" s="505"/>
      <c r="F122" s="509"/>
      <c r="G122" s="507">
        <f>'2. Detailed report of costs'!F330</f>
        <v>0</v>
      </c>
      <c r="H122" s="508">
        <f>IFERROR(G122/F122,0)</f>
        <v>0</v>
      </c>
      <c r="I122" s="958"/>
      <c r="J122" s="520"/>
      <c r="K122" s="522"/>
      <c r="L122" s="175"/>
    </row>
    <row r="123" spans="1:12" ht="14.1" hidden="1" customHeight="1" outlineLevel="2">
      <c r="A123" s="243"/>
      <c r="B123" s="175"/>
      <c r="C123" s="52"/>
      <c r="D123" s="436" t="s">
        <v>236</v>
      </c>
      <c r="E123" s="262">
        <f>SUM(E118:E122)</f>
        <v>0</v>
      </c>
      <c r="F123" s="66"/>
      <c r="G123" s="66"/>
      <c r="H123" s="66"/>
      <c r="I123" s="483">
        <f>SUM(I118:I122)</f>
        <v>0</v>
      </c>
      <c r="J123" s="66"/>
      <c r="K123" s="66"/>
      <c r="L123" s="175"/>
    </row>
    <row r="124" spans="1:12" ht="14.1" hidden="1" customHeight="1" outlineLevel="1" collapsed="1">
      <c r="A124" s="243"/>
      <c r="B124" s="175"/>
      <c r="C124" s="52"/>
      <c r="D124" s="54"/>
      <c r="E124" s="66"/>
      <c r="F124" s="66"/>
      <c r="G124" s="66"/>
      <c r="H124" s="66"/>
      <c r="I124" s="66"/>
      <c r="J124" s="66"/>
      <c r="K124" s="66"/>
      <c r="L124" s="52"/>
    </row>
    <row r="125" spans="1:12" ht="29.25" hidden="1" customHeight="1" outlineLevel="2" thickBot="1">
      <c r="A125" s="243"/>
      <c r="B125" s="175"/>
      <c r="C125" s="500" t="s">
        <v>195</v>
      </c>
      <c r="D125" s="501" t="str">
        <f>IF('1. Application for admissibilit'!C57=0,"",'1. Application for admissibilit'!C57)</f>
        <v/>
      </c>
      <c r="E125" s="502"/>
      <c r="F125" s="502"/>
      <c r="G125" s="502"/>
      <c r="H125" s="502"/>
      <c r="I125" s="503" t="str">
        <f>D20</f>
        <v>PE2XX-XXXX</v>
      </c>
      <c r="J125" s="517"/>
      <c r="K125" s="518"/>
      <c r="L125" s="175"/>
    </row>
    <row r="126" spans="1:12" ht="58.05" hidden="1" customHeight="1" outlineLevel="2" thickBot="1">
      <c r="A126" s="243"/>
      <c r="B126" s="175"/>
      <c r="C126" s="838" t="s">
        <v>231</v>
      </c>
      <c r="D126" s="839"/>
      <c r="E126" s="439" t="s">
        <v>232</v>
      </c>
      <c r="F126" s="264" t="s">
        <v>233</v>
      </c>
      <c r="G126" s="340" t="s">
        <v>234</v>
      </c>
      <c r="H126" s="340" t="s">
        <v>235</v>
      </c>
      <c r="I126" s="504" t="s">
        <v>368</v>
      </c>
      <c r="J126" s="519"/>
      <c r="K126" s="519"/>
      <c r="L126" s="52"/>
    </row>
    <row r="127" spans="1:12" ht="14.1" hidden="1" customHeight="1" outlineLevel="2">
      <c r="A127" s="243"/>
      <c r="B127" s="175"/>
      <c r="C127" s="830"/>
      <c r="D127" s="831"/>
      <c r="E127" s="459"/>
      <c r="F127" s="460"/>
      <c r="G127" s="461">
        <f>'2. Detailed report of costs'!F345</f>
        <v>0</v>
      </c>
      <c r="H127" s="487">
        <f>IFERROR(G127/F127,0)</f>
        <v>0</v>
      </c>
      <c r="I127" s="956"/>
      <c r="J127" s="520"/>
      <c r="K127" s="522"/>
      <c r="L127" s="175"/>
    </row>
    <row r="128" spans="1:12" ht="14.1" hidden="1" customHeight="1" outlineLevel="2">
      <c r="A128" s="243"/>
      <c r="B128" s="175"/>
      <c r="C128" s="832"/>
      <c r="D128" s="833"/>
      <c r="E128" s="462"/>
      <c r="F128" s="463"/>
      <c r="G128" s="464">
        <f>'2. Detailed report of costs'!F353</f>
        <v>0</v>
      </c>
      <c r="H128" s="489">
        <f>IFERROR(G128/F128,0)</f>
        <v>0</v>
      </c>
      <c r="I128" s="957"/>
      <c r="J128" s="520"/>
      <c r="K128" s="522"/>
      <c r="L128" s="175"/>
    </row>
    <row r="129" spans="1:12" ht="14.1" hidden="1" customHeight="1" outlineLevel="2">
      <c r="A129" s="243"/>
      <c r="B129" s="175"/>
      <c r="C129" s="832"/>
      <c r="D129" s="833"/>
      <c r="E129" s="462"/>
      <c r="F129" s="463"/>
      <c r="G129" s="464">
        <f>'2. Detailed report of costs'!F361</f>
        <v>0</v>
      </c>
      <c r="H129" s="489">
        <f>IFERROR(G129/F129,0)</f>
        <v>0</v>
      </c>
      <c r="I129" s="957"/>
      <c r="J129" s="520"/>
      <c r="K129" s="522"/>
      <c r="L129" s="175"/>
    </row>
    <row r="130" spans="1:12" ht="14.1" hidden="1" customHeight="1" outlineLevel="2">
      <c r="A130" s="243"/>
      <c r="B130" s="175"/>
      <c r="C130" s="832"/>
      <c r="D130" s="833"/>
      <c r="E130" s="462"/>
      <c r="F130" s="463"/>
      <c r="G130" s="464">
        <f>'2. Detailed report of costs'!F369</f>
        <v>0</v>
      </c>
      <c r="H130" s="489">
        <f>IFERROR(G130/F130,0)</f>
        <v>0</v>
      </c>
      <c r="I130" s="957"/>
      <c r="J130" s="520"/>
      <c r="K130" s="522"/>
      <c r="L130" s="175"/>
    </row>
    <row r="131" spans="1:12" ht="14.55" hidden="1" customHeight="1" outlineLevel="2" thickBot="1">
      <c r="A131" s="243"/>
      <c r="B131" s="175"/>
      <c r="C131" s="834"/>
      <c r="D131" s="835"/>
      <c r="E131" s="505"/>
      <c r="F131" s="509"/>
      <c r="G131" s="507">
        <f>'2. Detailed report of costs'!F377</f>
        <v>0</v>
      </c>
      <c r="H131" s="508">
        <f>IFERROR(G131/F131,0)</f>
        <v>0</v>
      </c>
      <c r="I131" s="958"/>
      <c r="J131" s="520"/>
      <c r="K131" s="522"/>
      <c r="L131" s="175"/>
    </row>
    <row r="132" spans="1:12" ht="14.1" hidden="1" customHeight="1" outlineLevel="2">
      <c r="A132" s="243"/>
      <c r="B132" s="175"/>
      <c r="C132" s="52"/>
      <c r="D132" s="436" t="s">
        <v>236</v>
      </c>
      <c r="E132" s="262">
        <f>SUM(E127:E131)</f>
        <v>0</v>
      </c>
      <c r="F132" s="66"/>
      <c r="G132" s="66"/>
      <c r="H132" s="66"/>
      <c r="I132" s="483">
        <f>SUM(I127:I131)</f>
        <v>0</v>
      </c>
      <c r="J132" s="66"/>
      <c r="K132" s="66"/>
      <c r="L132" s="175"/>
    </row>
    <row r="133" spans="1:12" ht="14.1" hidden="1" customHeight="1" outlineLevel="1" collapsed="1">
      <c r="A133" s="243"/>
      <c r="B133" s="175"/>
      <c r="C133" s="52"/>
      <c r="D133" s="54"/>
      <c r="E133" s="66"/>
      <c r="F133" s="66"/>
      <c r="G133" s="66"/>
      <c r="H133" s="66"/>
      <c r="I133" s="66"/>
      <c r="J133" s="66"/>
      <c r="K133" s="66"/>
      <c r="L133" s="52"/>
    </row>
    <row r="134" spans="1:12" ht="29.25" hidden="1" customHeight="1" outlineLevel="2" thickBot="1">
      <c r="A134" s="243"/>
      <c r="B134" s="175"/>
      <c r="C134" s="500" t="s">
        <v>196</v>
      </c>
      <c r="D134" s="501" t="str">
        <f>IF('1. Application for admissibilit'!C58=0,"",'1. Application for admissibilit'!C58)</f>
        <v/>
      </c>
      <c r="E134" s="502"/>
      <c r="F134" s="502"/>
      <c r="G134" s="502"/>
      <c r="H134" s="502"/>
      <c r="I134" s="503" t="str">
        <f>D22</f>
        <v>PE2XX-XXXX</v>
      </c>
      <c r="J134" s="517"/>
      <c r="K134" s="518"/>
      <c r="L134" s="175"/>
    </row>
    <row r="135" spans="1:12" ht="65.55" hidden="1" customHeight="1" outlineLevel="2" thickBot="1">
      <c r="A135" s="243"/>
      <c r="B135" s="175"/>
      <c r="C135" s="838" t="s">
        <v>231</v>
      </c>
      <c r="D135" s="839"/>
      <c r="E135" s="439" t="s">
        <v>232</v>
      </c>
      <c r="F135" s="264" t="s">
        <v>233</v>
      </c>
      <c r="G135" s="340" t="s">
        <v>234</v>
      </c>
      <c r="H135" s="340" t="s">
        <v>235</v>
      </c>
      <c r="I135" s="504" t="s">
        <v>368</v>
      </c>
      <c r="J135" s="519"/>
      <c r="K135" s="519"/>
      <c r="L135" s="52"/>
    </row>
    <row r="136" spans="1:12" ht="13.05" hidden="1" customHeight="1" outlineLevel="2">
      <c r="A136" s="243"/>
      <c r="B136" s="175"/>
      <c r="C136" s="830"/>
      <c r="D136" s="831"/>
      <c r="E136" s="459"/>
      <c r="F136" s="460"/>
      <c r="G136" s="461">
        <f>'2. Detailed report of costs'!F392</f>
        <v>0</v>
      </c>
      <c r="H136" s="487">
        <f>IFERROR(G136/F136,0)</f>
        <v>0</v>
      </c>
      <c r="I136" s="956"/>
      <c r="J136" s="520"/>
      <c r="K136" s="522"/>
      <c r="L136" s="175"/>
    </row>
    <row r="137" spans="1:12" ht="13.05" hidden="1" customHeight="1" outlineLevel="2">
      <c r="A137" s="243"/>
      <c r="B137" s="175"/>
      <c r="C137" s="832"/>
      <c r="D137" s="833"/>
      <c r="E137" s="462"/>
      <c r="F137" s="463"/>
      <c r="G137" s="464">
        <f>'2. Detailed report of costs'!F400</f>
        <v>0</v>
      </c>
      <c r="H137" s="489">
        <f>IFERROR(G137/F137,0)</f>
        <v>0</v>
      </c>
      <c r="I137" s="957"/>
      <c r="J137" s="520"/>
      <c r="K137" s="522"/>
      <c r="L137" s="175"/>
    </row>
    <row r="138" spans="1:12" ht="13.05" hidden="1" customHeight="1" outlineLevel="2">
      <c r="A138" s="243"/>
      <c r="B138" s="175"/>
      <c r="C138" s="832"/>
      <c r="D138" s="833"/>
      <c r="E138" s="462"/>
      <c r="F138" s="463"/>
      <c r="G138" s="464">
        <f>'2. Detailed report of costs'!F408</f>
        <v>0</v>
      </c>
      <c r="H138" s="489">
        <f>IFERROR(G138/F138,0)</f>
        <v>0</v>
      </c>
      <c r="I138" s="957"/>
      <c r="J138" s="520"/>
      <c r="K138" s="522"/>
      <c r="L138" s="175"/>
    </row>
    <row r="139" spans="1:12" ht="13.05" hidden="1" customHeight="1" outlineLevel="2">
      <c r="A139" s="243"/>
      <c r="B139" s="175"/>
      <c r="C139" s="832"/>
      <c r="D139" s="833"/>
      <c r="E139" s="462"/>
      <c r="F139" s="463"/>
      <c r="G139" s="464">
        <f>'2. Detailed report of costs'!F416</f>
        <v>0</v>
      </c>
      <c r="H139" s="489">
        <f>IFERROR(G139/F139,0)</f>
        <v>0</v>
      </c>
      <c r="I139" s="957"/>
      <c r="J139" s="520"/>
      <c r="K139" s="522"/>
      <c r="L139" s="175"/>
    </row>
    <row r="140" spans="1:12" ht="13.05" hidden="1" customHeight="1" outlineLevel="2" thickBot="1">
      <c r="A140" s="243"/>
      <c r="B140" s="175"/>
      <c r="C140" s="834"/>
      <c r="D140" s="835"/>
      <c r="E140" s="505"/>
      <c r="F140" s="509"/>
      <c r="G140" s="507">
        <f>'2. Detailed report of costs'!F424</f>
        <v>0</v>
      </c>
      <c r="H140" s="508">
        <f>IFERROR(G140/F140,0)</f>
        <v>0</v>
      </c>
      <c r="I140" s="958"/>
      <c r="J140" s="520"/>
      <c r="K140" s="522"/>
      <c r="L140" s="175"/>
    </row>
    <row r="141" spans="1:12" ht="13.05" hidden="1" customHeight="1" outlineLevel="2">
      <c r="A141" s="243"/>
      <c r="B141" s="175"/>
      <c r="C141" s="52"/>
      <c r="D141" s="436" t="s">
        <v>236</v>
      </c>
      <c r="E141" s="262">
        <f>SUM(E136:E140)</f>
        <v>0</v>
      </c>
      <c r="F141" s="66"/>
      <c r="G141" s="66"/>
      <c r="H141" s="66"/>
      <c r="I141" s="483">
        <f>SUM(I136:I140)</f>
        <v>0</v>
      </c>
      <c r="J141" s="66"/>
      <c r="K141" s="66"/>
      <c r="L141" s="175"/>
    </row>
    <row r="142" spans="1:12" ht="14.1" hidden="1" customHeight="1" outlineLevel="1" collapsed="1">
      <c r="A142" s="243"/>
      <c r="B142" s="175"/>
      <c r="C142" s="52"/>
      <c r="D142" s="54"/>
      <c r="E142" s="66"/>
      <c r="F142" s="66"/>
      <c r="G142" s="66"/>
      <c r="H142" s="66"/>
      <c r="I142" s="66"/>
      <c r="J142" s="66"/>
      <c r="K142" s="66"/>
      <c r="L142" s="52"/>
    </row>
    <row r="143" spans="1:12" ht="29.25" hidden="1" customHeight="1" outlineLevel="2" thickBot="1">
      <c r="A143" s="243"/>
      <c r="B143" s="175"/>
      <c r="C143" s="500" t="s">
        <v>197</v>
      </c>
      <c r="D143" s="501" t="str">
        <f>IF('1. Application for admissibilit'!C59=0,"",'1. Application for admissibilit'!C59)</f>
        <v/>
      </c>
      <c r="E143" s="502"/>
      <c r="F143" s="502"/>
      <c r="G143" s="502"/>
      <c r="H143" s="502"/>
      <c r="I143" s="503" t="str">
        <f>D24</f>
        <v>PE2XX-XXXX</v>
      </c>
      <c r="J143" s="517"/>
      <c r="K143" s="518"/>
      <c r="L143" s="175"/>
    </row>
    <row r="144" spans="1:12" ht="65.55" hidden="1" customHeight="1" outlineLevel="2" thickBot="1">
      <c r="A144" s="243"/>
      <c r="B144" s="175"/>
      <c r="C144" s="838" t="s">
        <v>231</v>
      </c>
      <c r="D144" s="839"/>
      <c r="E144" s="439" t="s">
        <v>232</v>
      </c>
      <c r="F144" s="264" t="s">
        <v>233</v>
      </c>
      <c r="G144" s="340" t="s">
        <v>234</v>
      </c>
      <c r="H144" s="340" t="s">
        <v>235</v>
      </c>
      <c r="I144" s="959" t="s">
        <v>368</v>
      </c>
      <c r="J144" s="519"/>
      <c r="K144" s="519"/>
      <c r="L144" s="52"/>
    </row>
    <row r="145" spans="1:12" ht="13.05" hidden="1" customHeight="1" outlineLevel="2">
      <c r="A145" s="243"/>
      <c r="B145" s="175"/>
      <c r="C145" s="830"/>
      <c r="D145" s="831"/>
      <c r="E145" s="459"/>
      <c r="F145" s="460"/>
      <c r="G145" s="461">
        <f>'2. Detailed report of costs'!F439</f>
        <v>0</v>
      </c>
      <c r="H145" s="487">
        <f>IFERROR(G145/F145,0)</f>
        <v>0</v>
      </c>
      <c r="I145" s="956"/>
      <c r="J145" s="520"/>
      <c r="K145" s="522"/>
      <c r="L145" s="175"/>
    </row>
    <row r="146" spans="1:12" ht="13.05" hidden="1" customHeight="1" outlineLevel="2">
      <c r="A146" s="243"/>
      <c r="B146" s="175"/>
      <c r="C146" s="832"/>
      <c r="D146" s="833"/>
      <c r="E146" s="462"/>
      <c r="F146" s="463"/>
      <c r="G146" s="464">
        <f>'2. Detailed report of costs'!F447</f>
        <v>0</v>
      </c>
      <c r="H146" s="489">
        <f>IFERROR(G146/F146,0)</f>
        <v>0</v>
      </c>
      <c r="I146" s="957"/>
      <c r="J146" s="520"/>
      <c r="K146" s="522"/>
      <c r="L146" s="175"/>
    </row>
    <row r="147" spans="1:12" ht="13.05" hidden="1" customHeight="1" outlineLevel="2">
      <c r="A147" s="243"/>
      <c r="B147" s="175"/>
      <c r="C147" s="832"/>
      <c r="D147" s="833"/>
      <c r="E147" s="462"/>
      <c r="F147" s="463"/>
      <c r="G147" s="464">
        <f>'2. Detailed report of costs'!F455</f>
        <v>0</v>
      </c>
      <c r="H147" s="489">
        <f>IFERROR(G147/F147,0)</f>
        <v>0</v>
      </c>
      <c r="I147" s="957"/>
      <c r="J147" s="520"/>
      <c r="K147" s="522"/>
      <c r="L147" s="175"/>
    </row>
    <row r="148" spans="1:12" ht="13.05" hidden="1" customHeight="1" outlineLevel="2">
      <c r="A148" s="243"/>
      <c r="B148" s="175"/>
      <c r="C148" s="832"/>
      <c r="D148" s="833"/>
      <c r="E148" s="462"/>
      <c r="F148" s="463"/>
      <c r="G148" s="464">
        <f>'2. Detailed report of costs'!F463</f>
        <v>0</v>
      </c>
      <c r="H148" s="489">
        <f>IFERROR(G148/F148,0)</f>
        <v>0</v>
      </c>
      <c r="I148" s="957"/>
      <c r="J148" s="520"/>
      <c r="K148" s="522"/>
      <c r="L148" s="175"/>
    </row>
    <row r="149" spans="1:12" ht="13.05" hidden="1" customHeight="1" outlineLevel="2" thickBot="1">
      <c r="A149" s="243"/>
      <c r="B149" s="175"/>
      <c r="C149" s="834"/>
      <c r="D149" s="835"/>
      <c r="E149" s="505"/>
      <c r="F149" s="509"/>
      <c r="G149" s="507">
        <f>'2. Detailed report of costs'!F471</f>
        <v>0</v>
      </c>
      <c r="H149" s="508">
        <f>IFERROR(G149/F149,0)</f>
        <v>0</v>
      </c>
      <c r="I149" s="958"/>
      <c r="J149" s="520"/>
      <c r="K149" s="522"/>
      <c r="L149" s="175"/>
    </row>
    <row r="150" spans="1:12" ht="13.05" hidden="1" customHeight="1" outlineLevel="2">
      <c r="A150" s="243"/>
      <c r="B150" s="175"/>
      <c r="C150" s="52"/>
      <c r="D150" s="436" t="s">
        <v>236</v>
      </c>
      <c r="E150" s="262">
        <f>SUM(E145:E149)</f>
        <v>0</v>
      </c>
      <c r="F150" s="66"/>
      <c r="G150" s="66"/>
      <c r="H150" s="66"/>
      <c r="I150" s="483">
        <f>SUM(I145:I149)</f>
        <v>0</v>
      </c>
      <c r="J150" s="66"/>
      <c r="K150" s="66"/>
      <c r="L150" s="175"/>
    </row>
    <row r="151" spans="1:12" ht="14.1" hidden="1" customHeight="1" outlineLevel="1" collapsed="1">
      <c r="A151" s="243"/>
      <c r="B151" s="175"/>
      <c r="C151" s="52"/>
      <c r="D151" s="54"/>
      <c r="E151" s="66"/>
      <c r="F151" s="66"/>
      <c r="G151" s="66"/>
      <c r="H151" s="66"/>
      <c r="I151" s="66"/>
      <c r="J151" s="66"/>
      <c r="K151" s="66"/>
      <c r="L151" s="52"/>
    </row>
    <row r="152" spans="1:12" ht="29.25" hidden="1" customHeight="1" outlineLevel="2" thickBot="1">
      <c r="A152" s="243"/>
      <c r="B152" s="175"/>
      <c r="C152" s="500" t="s">
        <v>198</v>
      </c>
      <c r="D152" s="501" t="str">
        <f>IF('1. Application for admissibilit'!C60=0,"",'1. Application for admissibilit'!C60)</f>
        <v/>
      </c>
      <c r="E152" s="502"/>
      <c r="F152" s="502"/>
      <c r="G152" s="502"/>
      <c r="H152" s="502"/>
      <c r="I152" s="503" t="str">
        <f>D26</f>
        <v>PE2XX-XXXX</v>
      </c>
      <c r="J152" s="517"/>
      <c r="K152" s="518"/>
      <c r="L152" s="175"/>
    </row>
    <row r="153" spans="1:12" ht="53.1" hidden="1" customHeight="1" outlineLevel="2" thickBot="1">
      <c r="A153" s="243"/>
      <c r="B153" s="175"/>
      <c r="C153" s="838" t="s">
        <v>231</v>
      </c>
      <c r="D153" s="839"/>
      <c r="E153" s="439" t="s">
        <v>232</v>
      </c>
      <c r="F153" s="264" t="s">
        <v>233</v>
      </c>
      <c r="G153" s="340" t="s">
        <v>234</v>
      </c>
      <c r="H153" s="340" t="s">
        <v>235</v>
      </c>
      <c r="I153" s="504" t="s">
        <v>368</v>
      </c>
      <c r="J153" s="519"/>
      <c r="K153" s="519"/>
      <c r="L153" s="52"/>
    </row>
    <row r="154" spans="1:12" ht="13.05" hidden="1" customHeight="1" outlineLevel="2">
      <c r="A154" s="243"/>
      <c r="B154" s="175"/>
      <c r="C154" s="830"/>
      <c r="D154" s="831"/>
      <c r="E154" s="459"/>
      <c r="F154" s="460"/>
      <c r="G154" s="461">
        <f>'2. Detailed report of costs'!F486</f>
        <v>0</v>
      </c>
      <c r="H154" s="487">
        <f>IFERROR(G154/F154,0)</f>
        <v>0</v>
      </c>
      <c r="I154" s="956"/>
      <c r="J154" s="520"/>
      <c r="K154" s="522"/>
      <c r="L154" s="175"/>
    </row>
    <row r="155" spans="1:12" ht="13.05" hidden="1" customHeight="1" outlineLevel="2">
      <c r="A155" s="243"/>
      <c r="B155" s="175"/>
      <c r="C155" s="832"/>
      <c r="D155" s="833"/>
      <c r="E155" s="462"/>
      <c r="F155" s="463"/>
      <c r="G155" s="464">
        <f>'2. Detailed report of costs'!F494</f>
        <v>0</v>
      </c>
      <c r="H155" s="489">
        <f>IFERROR(G155/F155,0)</f>
        <v>0</v>
      </c>
      <c r="I155" s="957"/>
      <c r="J155" s="520"/>
      <c r="K155" s="522"/>
      <c r="L155" s="175"/>
    </row>
    <row r="156" spans="1:12" ht="13.05" hidden="1" customHeight="1" outlineLevel="2">
      <c r="A156" s="243"/>
      <c r="B156" s="175"/>
      <c r="C156" s="832"/>
      <c r="D156" s="833"/>
      <c r="E156" s="462"/>
      <c r="F156" s="463"/>
      <c r="G156" s="464">
        <f>'2. Detailed report of costs'!F502</f>
        <v>0</v>
      </c>
      <c r="H156" s="489">
        <f>IFERROR(G156/F156,0)</f>
        <v>0</v>
      </c>
      <c r="I156" s="957"/>
      <c r="J156" s="520"/>
      <c r="K156" s="522"/>
      <c r="L156" s="175"/>
    </row>
    <row r="157" spans="1:12" ht="13.05" hidden="1" customHeight="1" outlineLevel="2">
      <c r="A157" s="243"/>
      <c r="B157" s="175"/>
      <c r="C157" s="832"/>
      <c r="D157" s="833"/>
      <c r="E157" s="462"/>
      <c r="F157" s="463"/>
      <c r="G157" s="464">
        <f>'2. Detailed report of costs'!F510</f>
        <v>0</v>
      </c>
      <c r="H157" s="489">
        <f>IFERROR(G157/F157,0)</f>
        <v>0</v>
      </c>
      <c r="I157" s="957"/>
      <c r="J157" s="520"/>
      <c r="K157" s="522"/>
      <c r="L157" s="175"/>
    </row>
    <row r="158" spans="1:12" ht="13.05" hidden="1" customHeight="1" outlineLevel="2" thickBot="1">
      <c r="A158" s="243"/>
      <c r="B158" s="175"/>
      <c r="C158" s="834"/>
      <c r="D158" s="835"/>
      <c r="E158" s="505"/>
      <c r="F158" s="509"/>
      <c r="G158" s="507">
        <f>'2. Detailed report of costs'!F518</f>
        <v>0</v>
      </c>
      <c r="H158" s="508">
        <f>IFERROR(G158/F158,0)</f>
        <v>0</v>
      </c>
      <c r="I158" s="958"/>
      <c r="J158" s="520"/>
      <c r="K158" s="522"/>
      <c r="L158" s="175"/>
    </row>
    <row r="159" spans="1:12" ht="13.05" hidden="1" customHeight="1" outlineLevel="2">
      <c r="A159" s="243"/>
      <c r="B159" s="175"/>
      <c r="C159" s="52"/>
      <c r="D159" s="436" t="s">
        <v>236</v>
      </c>
      <c r="E159" s="262">
        <f>SUM(E154:E158)</f>
        <v>0</v>
      </c>
      <c r="F159" s="66"/>
      <c r="G159" s="66"/>
      <c r="H159" s="66"/>
      <c r="I159" s="483">
        <f>SUM(I154:I158)</f>
        <v>0</v>
      </c>
      <c r="J159" s="66"/>
      <c r="K159" s="66"/>
      <c r="L159" s="175"/>
    </row>
    <row r="160" spans="1:12" ht="13.05" hidden="1" customHeight="1" outlineLevel="1" collapsed="1">
      <c r="A160" s="243"/>
      <c r="B160" s="175"/>
      <c r="C160" s="52"/>
      <c r="D160" s="54"/>
      <c r="E160" s="66"/>
      <c r="F160" s="66"/>
      <c r="G160" s="66"/>
      <c r="H160" s="66"/>
      <c r="I160" s="66"/>
      <c r="J160" s="66"/>
      <c r="K160" s="66"/>
      <c r="L160" s="52"/>
    </row>
    <row r="161" spans="1:12" ht="29.25" hidden="1" customHeight="1" outlineLevel="2" thickBot="1">
      <c r="A161" s="243"/>
      <c r="B161" s="175"/>
      <c r="C161" s="500" t="s">
        <v>199</v>
      </c>
      <c r="D161" s="501" t="str">
        <f>IF('1. Application for admissibilit'!C61=0,"",'1. Application for admissibilit'!C61)</f>
        <v/>
      </c>
      <c r="E161" s="502"/>
      <c r="F161" s="502"/>
      <c r="G161" s="502"/>
      <c r="H161" s="502"/>
      <c r="I161" s="503" t="str">
        <f>D28</f>
        <v>PE2XX-XXXX</v>
      </c>
      <c r="J161" s="517"/>
      <c r="K161" s="518"/>
      <c r="L161" s="175"/>
    </row>
    <row r="162" spans="1:12" ht="53.1" hidden="1" customHeight="1" outlineLevel="2" thickBot="1">
      <c r="A162" s="243"/>
      <c r="B162" s="175"/>
      <c r="C162" s="838" t="s">
        <v>231</v>
      </c>
      <c r="D162" s="839"/>
      <c r="E162" s="439" t="s">
        <v>232</v>
      </c>
      <c r="F162" s="264" t="s">
        <v>233</v>
      </c>
      <c r="G162" s="340" t="s">
        <v>234</v>
      </c>
      <c r="H162" s="340" t="s">
        <v>235</v>
      </c>
      <c r="I162" s="504" t="s">
        <v>368</v>
      </c>
      <c r="J162" s="519"/>
      <c r="K162" s="519"/>
      <c r="L162" s="52"/>
    </row>
    <row r="163" spans="1:12" ht="14.1" hidden="1" customHeight="1" outlineLevel="2">
      <c r="A163" s="243"/>
      <c r="B163" s="175"/>
      <c r="C163" s="830"/>
      <c r="D163" s="831"/>
      <c r="E163" s="459"/>
      <c r="F163" s="460"/>
      <c r="G163" s="461">
        <f>'2. Detailed report of costs'!F533</f>
        <v>0</v>
      </c>
      <c r="H163" s="487">
        <f>IFERROR(G163/F163,0)</f>
        <v>0</v>
      </c>
      <c r="I163" s="956"/>
      <c r="J163" s="520"/>
      <c r="K163" s="522"/>
      <c r="L163" s="175"/>
    </row>
    <row r="164" spans="1:12" ht="14.55" hidden="1" customHeight="1" outlineLevel="2">
      <c r="A164" s="243"/>
      <c r="B164" s="175"/>
      <c r="C164" s="832"/>
      <c r="D164" s="833"/>
      <c r="E164" s="462"/>
      <c r="F164" s="463"/>
      <c r="G164" s="464">
        <f>'2. Detailed report of costs'!F541</f>
        <v>0</v>
      </c>
      <c r="H164" s="489">
        <f>IFERROR(G164/F164,0)</f>
        <v>0</v>
      </c>
      <c r="I164" s="957"/>
      <c r="J164" s="520"/>
      <c r="K164" s="522"/>
      <c r="L164" s="175"/>
    </row>
    <row r="165" spans="1:12" ht="14.1" hidden="1" customHeight="1" outlineLevel="2">
      <c r="A165" s="243"/>
      <c r="B165" s="175"/>
      <c r="C165" s="832"/>
      <c r="D165" s="833"/>
      <c r="E165" s="462"/>
      <c r="F165" s="463"/>
      <c r="G165" s="464">
        <f>'2. Detailed report of costs'!F549</f>
        <v>0</v>
      </c>
      <c r="H165" s="489">
        <f>IFERROR(G165/F165,0)</f>
        <v>0</v>
      </c>
      <c r="I165" s="957"/>
      <c r="J165" s="520"/>
      <c r="K165" s="522"/>
      <c r="L165" s="175"/>
    </row>
    <row r="166" spans="1:12" ht="14.1" hidden="1" customHeight="1" outlineLevel="2">
      <c r="A166" s="243"/>
      <c r="B166" s="175"/>
      <c r="C166" s="832"/>
      <c r="D166" s="833"/>
      <c r="E166" s="462"/>
      <c r="F166" s="463"/>
      <c r="G166" s="464">
        <f>'2. Detailed report of costs'!F557</f>
        <v>0</v>
      </c>
      <c r="H166" s="489">
        <f>IFERROR(G166/F166,0)</f>
        <v>0</v>
      </c>
      <c r="I166" s="957"/>
      <c r="J166" s="520"/>
      <c r="K166" s="522"/>
      <c r="L166" s="175"/>
    </row>
    <row r="167" spans="1:12" ht="14.1" hidden="1" customHeight="1" outlineLevel="2" thickBot="1">
      <c r="A167" s="243"/>
      <c r="B167" s="175"/>
      <c r="C167" s="834"/>
      <c r="D167" s="835"/>
      <c r="E167" s="505"/>
      <c r="F167" s="509"/>
      <c r="G167" s="507">
        <f>'2. Detailed report of costs'!F565</f>
        <v>0</v>
      </c>
      <c r="H167" s="508">
        <f>IFERROR(G167/F167,0)</f>
        <v>0</v>
      </c>
      <c r="I167" s="958"/>
      <c r="J167" s="520"/>
      <c r="K167" s="522"/>
      <c r="L167" s="175"/>
    </row>
    <row r="168" spans="1:12" hidden="1" outlineLevel="2">
      <c r="A168" s="243"/>
      <c r="B168" s="175"/>
      <c r="C168" s="52"/>
      <c r="D168" s="436" t="s">
        <v>236</v>
      </c>
      <c r="E168" s="262">
        <f>SUM(E163:E167)</f>
        <v>0</v>
      </c>
      <c r="F168" s="66"/>
      <c r="G168" s="66"/>
      <c r="H168" s="66"/>
      <c r="I168" s="483">
        <f>SUM(I163:I167)</f>
        <v>0</v>
      </c>
      <c r="J168" s="66"/>
      <c r="K168" s="66"/>
      <c r="L168" s="175"/>
    </row>
    <row r="169" spans="1:12" ht="14.1" hidden="1" customHeight="1" outlineLevel="1" collapsed="1">
      <c r="A169" s="243"/>
      <c r="B169" s="175"/>
      <c r="C169" s="52"/>
      <c r="D169" s="54"/>
      <c r="E169" s="66"/>
      <c r="F169" s="66"/>
      <c r="G169" s="66"/>
      <c r="H169" s="66"/>
      <c r="I169" s="66"/>
      <c r="J169" s="66"/>
      <c r="K169" s="66"/>
      <c r="L169" s="52"/>
    </row>
    <row r="170" spans="1:12" ht="29.25" hidden="1" customHeight="1" outlineLevel="2" thickBot="1">
      <c r="A170" s="243"/>
      <c r="B170" s="175"/>
      <c r="C170" s="500" t="s">
        <v>200</v>
      </c>
      <c r="D170" s="501" t="str">
        <f>IF('1. Application for admissibilit'!C62=0,"",'1. Application for admissibilit'!C62)</f>
        <v/>
      </c>
      <c r="E170" s="502"/>
      <c r="F170" s="502"/>
      <c r="G170" s="502"/>
      <c r="H170" s="502"/>
      <c r="I170" s="503" t="str">
        <f>D30</f>
        <v>PE2XX-XXXX</v>
      </c>
      <c r="J170" s="517"/>
      <c r="K170" s="518"/>
      <c r="L170" s="175"/>
    </row>
    <row r="171" spans="1:12" ht="53.1" hidden="1" customHeight="1" outlineLevel="2" thickBot="1">
      <c r="A171" s="243"/>
      <c r="B171" s="175"/>
      <c r="C171" s="838" t="s">
        <v>231</v>
      </c>
      <c r="D171" s="839"/>
      <c r="E171" s="439" t="s">
        <v>232</v>
      </c>
      <c r="F171" s="264" t="s">
        <v>233</v>
      </c>
      <c r="G171" s="340" t="s">
        <v>234</v>
      </c>
      <c r="H171" s="340" t="s">
        <v>235</v>
      </c>
      <c r="I171" s="504" t="s">
        <v>368</v>
      </c>
      <c r="J171" s="519"/>
      <c r="K171" s="519"/>
      <c r="L171" s="52"/>
    </row>
    <row r="172" spans="1:12" ht="14.1" hidden="1" customHeight="1" outlineLevel="2">
      <c r="A172" s="243"/>
      <c r="B172" s="175"/>
      <c r="C172" s="830"/>
      <c r="D172" s="831"/>
      <c r="E172" s="459"/>
      <c r="F172" s="460"/>
      <c r="G172" s="461">
        <f>'2. Detailed report of costs'!F580</f>
        <v>0</v>
      </c>
      <c r="H172" s="487">
        <f>IFERROR(G172/F172,0)</f>
        <v>0</v>
      </c>
      <c r="I172" s="956"/>
      <c r="J172" s="520"/>
      <c r="K172" s="522"/>
      <c r="L172" s="175"/>
    </row>
    <row r="173" spans="1:12" ht="14.1" hidden="1" customHeight="1" outlineLevel="2">
      <c r="A173" s="243"/>
      <c r="B173" s="175"/>
      <c r="C173" s="832"/>
      <c r="D173" s="833"/>
      <c r="E173" s="462"/>
      <c r="F173" s="463"/>
      <c r="G173" s="464">
        <f>'2. Detailed report of costs'!F588</f>
        <v>0</v>
      </c>
      <c r="H173" s="489">
        <f>IFERROR(G173/F173,0)</f>
        <v>0</v>
      </c>
      <c r="I173" s="957"/>
      <c r="J173" s="520"/>
      <c r="K173" s="522"/>
      <c r="L173" s="175"/>
    </row>
    <row r="174" spans="1:12" ht="15" hidden="1" customHeight="1" outlineLevel="2">
      <c r="A174" s="243"/>
      <c r="B174" s="175"/>
      <c r="C174" s="832"/>
      <c r="D174" s="833"/>
      <c r="E174" s="462"/>
      <c r="F174" s="463"/>
      <c r="G174" s="464">
        <f>'2. Detailed report of costs'!F596</f>
        <v>0</v>
      </c>
      <c r="H174" s="489">
        <f>IFERROR(G174/F174,0)</f>
        <v>0</v>
      </c>
      <c r="I174" s="957"/>
      <c r="J174" s="520"/>
      <c r="K174" s="522"/>
      <c r="L174" s="175"/>
    </row>
    <row r="175" spans="1:12" ht="14.1" hidden="1" customHeight="1" outlineLevel="2">
      <c r="A175" s="243"/>
      <c r="B175" s="175"/>
      <c r="C175" s="832"/>
      <c r="D175" s="833"/>
      <c r="E175" s="462"/>
      <c r="F175" s="463"/>
      <c r="G175" s="464">
        <f>'2. Detailed report of costs'!F604</f>
        <v>0</v>
      </c>
      <c r="H175" s="489">
        <f>IFERROR(G175/F175,0)</f>
        <v>0</v>
      </c>
      <c r="I175" s="957"/>
      <c r="J175" s="520"/>
      <c r="K175" s="522"/>
      <c r="L175" s="175"/>
    </row>
    <row r="176" spans="1:12" ht="14.1" hidden="1" customHeight="1" outlineLevel="2" thickBot="1">
      <c r="A176" s="243"/>
      <c r="B176" s="175"/>
      <c r="C176" s="834"/>
      <c r="D176" s="835"/>
      <c r="E176" s="505"/>
      <c r="F176" s="509"/>
      <c r="G176" s="507">
        <f>'2. Detailed report of costs'!F612</f>
        <v>0</v>
      </c>
      <c r="H176" s="508">
        <f>IFERROR(G176/F176,0)</f>
        <v>0</v>
      </c>
      <c r="I176" s="958"/>
      <c r="J176" s="520"/>
      <c r="K176" s="522"/>
      <c r="L176" s="175"/>
    </row>
    <row r="177" spans="1:12" ht="14.1" hidden="1" customHeight="1" outlineLevel="2">
      <c r="A177" s="243"/>
      <c r="B177" s="175"/>
      <c r="C177" s="52"/>
      <c r="D177" s="436" t="s">
        <v>236</v>
      </c>
      <c r="E177" s="262">
        <f>SUM(E172:E176)</f>
        <v>0</v>
      </c>
      <c r="F177" s="66"/>
      <c r="G177" s="66"/>
      <c r="H177" s="66"/>
      <c r="I177" s="483">
        <f>SUM(I172:I176)</f>
        <v>0</v>
      </c>
      <c r="J177" s="66"/>
      <c r="K177" s="66"/>
      <c r="L177" s="175"/>
    </row>
    <row r="178" spans="1:12" ht="14.1" hidden="1" customHeight="1" outlineLevel="1" collapsed="1">
      <c r="A178" s="243"/>
      <c r="B178" s="175"/>
      <c r="C178" s="52"/>
      <c r="D178" s="54"/>
      <c r="E178" s="66"/>
      <c r="F178" s="66"/>
      <c r="G178" s="66"/>
      <c r="H178" s="66"/>
      <c r="I178" s="66"/>
      <c r="J178" s="66"/>
      <c r="K178" s="66"/>
      <c r="L178" s="52"/>
    </row>
    <row r="179" spans="1:12" ht="29.25" hidden="1" customHeight="1" outlineLevel="2" thickBot="1">
      <c r="A179" s="243"/>
      <c r="B179" s="175"/>
      <c r="C179" s="500" t="s">
        <v>201</v>
      </c>
      <c r="D179" s="501" t="str">
        <f>IF('1. Application for admissibilit'!C63=0,"",'1. Application for admissibilit'!C63)</f>
        <v/>
      </c>
      <c r="E179" s="502"/>
      <c r="F179" s="502"/>
      <c r="G179" s="502"/>
      <c r="H179" s="502"/>
      <c r="I179" s="503" t="str">
        <f>D32</f>
        <v>PE2XX-XXXX</v>
      </c>
      <c r="J179" s="517"/>
      <c r="K179" s="518"/>
      <c r="L179" s="175"/>
    </row>
    <row r="180" spans="1:12" ht="53.1" hidden="1" customHeight="1" outlineLevel="2" thickBot="1">
      <c r="A180" s="243"/>
      <c r="B180" s="175"/>
      <c r="C180" s="838" t="s">
        <v>231</v>
      </c>
      <c r="D180" s="839"/>
      <c r="E180" s="439" t="s">
        <v>232</v>
      </c>
      <c r="F180" s="264" t="s">
        <v>233</v>
      </c>
      <c r="G180" s="340" t="s">
        <v>234</v>
      </c>
      <c r="H180" s="340" t="s">
        <v>235</v>
      </c>
      <c r="I180" s="504" t="s">
        <v>368</v>
      </c>
      <c r="J180" s="519"/>
      <c r="K180" s="519"/>
      <c r="L180" s="52"/>
    </row>
    <row r="181" spans="1:12" ht="13.05" hidden="1" customHeight="1" outlineLevel="2">
      <c r="A181" s="243"/>
      <c r="B181" s="175"/>
      <c r="C181" s="842"/>
      <c r="D181" s="843"/>
      <c r="E181" s="453"/>
      <c r="F181" s="454"/>
      <c r="G181" s="451">
        <f>'2. Detailed report of costs'!F627</f>
        <v>0</v>
      </c>
      <c r="H181" s="487">
        <f>IFERROR(G181/F181,0)</f>
        <v>0</v>
      </c>
      <c r="I181" s="956"/>
      <c r="J181" s="523"/>
      <c r="K181" s="521"/>
      <c r="L181" s="175"/>
    </row>
    <row r="182" spans="1:12" ht="13.05" hidden="1" customHeight="1" outlineLevel="2">
      <c r="A182" s="243"/>
      <c r="B182" s="175"/>
      <c r="C182" s="844"/>
      <c r="D182" s="845"/>
      <c r="E182" s="455"/>
      <c r="F182" s="456"/>
      <c r="G182" s="452">
        <f>'2. Detailed report of costs'!F635</f>
        <v>0</v>
      </c>
      <c r="H182" s="489">
        <f>IFERROR(G182/F182,0)</f>
        <v>0</v>
      </c>
      <c r="I182" s="957"/>
      <c r="J182" s="523"/>
      <c r="K182" s="521"/>
      <c r="L182" s="175"/>
    </row>
    <row r="183" spans="1:12" ht="13.05" hidden="1" customHeight="1" outlineLevel="2">
      <c r="A183" s="243"/>
      <c r="B183" s="175"/>
      <c r="C183" s="844"/>
      <c r="D183" s="845"/>
      <c r="E183" s="455"/>
      <c r="F183" s="456"/>
      <c r="G183" s="452">
        <f>'2. Detailed report of costs'!F643</f>
        <v>0</v>
      </c>
      <c r="H183" s="489">
        <f>IFERROR(G183/F183,0)</f>
        <v>0</v>
      </c>
      <c r="I183" s="957"/>
      <c r="J183" s="523"/>
      <c r="K183" s="521"/>
      <c r="L183" s="175"/>
    </row>
    <row r="184" spans="1:12" ht="13.05" hidden="1" customHeight="1" outlineLevel="2">
      <c r="A184" s="243"/>
      <c r="B184" s="175"/>
      <c r="C184" s="844"/>
      <c r="D184" s="845"/>
      <c r="E184" s="455"/>
      <c r="F184" s="456"/>
      <c r="G184" s="452">
        <f>'2. Detailed report of costs'!F651</f>
        <v>0</v>
      </c>
      <c r="H184" s="489">
        <f>IFERROR(G184/F184,0)</f>
        <v>0</v>
      </c>
      <c r="I184" s="957"/>
      <c r="J184" s="523"/>
      <c r="K184" s="521"/>
      <c r="L184" s="175"/>
    </row>
    <row r="185" spans="1:12" ht="13.05" hidden="1" customHeight="1" outlineLevel="2" thickBot="1">
      <c r="A185" s="243"/>
      <c r="B185" s="175"/>
      <c r="C185" s="846"/>
      <c r="D185" s="847"/>
      <c r="E185" s="513"/>
      <c r="F185" s="514"/>
      <c r="G185" s="515">
        <f>'2. Detailed report of costs'!F659</f>
        <v>0</v>
      </c>
      <c r="H185" s="508">
        <f>IFERROR(G185/F185,0)</f>
        <v>0</v>
      </c>
      <c r="I185" s="958"/>
      <c r="J185" s="523"/>
      <c r="K185" s="521"/>
      <c r="L185" s="175"/>
    </row>
    <row r="186" spans="1:12" ht="13.05" hidden="1" customHeight="1" outlineLevel="2">
      <c r="A186" s="243"/>
      <c r="B186" s="175"/>
      <c r="C186" s="52"/>
      <c r="D186" s="436" t="s">
        <v>236</v>
      </c>
      <c r="E186" s="262">
        <f>SUM(E181:E185)</f>
        <v>0</v>
      </c>
      <c r="F186" s="66"/>
      <c r="G186" s="66"/>
      <c r="H186" s="66"/>
      <c r="I186" s="483">
        <f>SUM(I181:I185)</f>
        <v>0</v>
      </c>
      <c r="J186" s="66"/>
      <c r="K186" s="66"/>
      <c r="L186" s="175"/>
    </row>
    <row r="187" spans="1:12" ht="14.1" hidden="1" customHeight="1" outlineLevel="1" collapsed="1">
      <c r="A187" s="243"/>
      <c r="B187" s="175"/>
      <c r="C187" s="52"/>
      <c r="D187" s="54"/>
      <c r="E187" s="66"/>
      <c r="F187" s="66"/>
      <c r="G187" s="66"/>
      <c r="H187" s="66"/>
      <c r="I187" s="66"/>
      <c r="J187" s="66"/>
      <c r="K187" s="66"/>
      <c r="L187" s="52"/>
    </row>
    <row r="188" spans="1:12" ht="29.25" hidden="1" customHeight="1" outlineLevel="2" thickBot="1">
      <c r="A188" s="243"/>
      <c r="B188" s="175"/>
      <c r="C188" s="500" t="s">
        <v>202</v>
      </c>
      <c r="D188" s="501" t="str">
        <f>IF('1. Application for admissibilit'!C64=0,"",'1. Application for admissibilit'!C64)</f>
        <v/>
      </c>
      <c r="E188" s="502"/>
      <c r="F188" s="502"/>
      <c r="G188" s="502"/>
      <c r="H188" s="502"/>
      <c r="I188" s="503" t="str">
        <f>D34</f>
        <v>PE2XX-XXXX</v>
      </c>
      <c r="J188" s="517"/>
      <c r="K188" s="518"/>
      <c r="L188" s="175"/>
    </row>
    <row r="189" spans="1:12" ht="53.1" hidden="1" customHeight="1" outlineLevel="2" thickBot="1">
      <c r="A189" s="243"/>
      <c r="B189" s="175"/>
      <c r="C189" s="838" t="s">
        <v>231</v>
      </c>
      <c r="D189" s="839"/>
      <c r="E189" s="439" t="s">
        <v>232</v>
      </c>
      <c r="F189" s="264" t="s">
        <v>233</v>
      </c>
      <c r="G189" s="340" t="s">
        <v>234</v>
      </c>
      <c r="H189" s="340" t="s">
        <v>235</v>
      </c>
      <c r="I189" s="504" t="s">
        <v>368</v>
      </c>
      <c r="J189" s="519"/>
      <c r="K189" s="519"/>
      <c r="L189" s="52"/>
    </row>
    <row r="190" spans="1:12" ht="13.05" hidden="1" customHeight="1" outlineLevel="2">
      <c r="A190" s="243"/>
      <c r="B190" s="175"/>
      <c r="C190" s="842"/>
      <c r="D190" s="843"/>
      <c r="E190" s="453"/>
      <c r="F190" s="454"/>
      <c r="G190" s="451">
        <f>'2. Detailed report of costs'!F674</f>
        <v>0</v>
      </c>
      <c r="H190" s="487">
        <f>IFERROR(G190/F190,0)</f>
        <v>0</v>
      </c>
      <c r="I190" s="956"/>
      <c r="J190" s="523"/>
      <c r="K190" s="521"/>
      <c r="L190" s="175"/>
    </row>
    <row r="191" spans="1:12" ht="13.05" hidden="1" customHeight="1" outlineLevel="2">
      <c r="A191" s="243"/>
      <c r="B191" s="175"/>
      <c r="C191" s="844"/>
      <c r="D191" s="845"/>
      <c r="E191" s="455"/>
      <c r="F191" s="456"/>
      <c r="G191" s="452">
        <f>'2. Detailed report of costs'!F682</f>
        <v>0</v>
      </c>
      <c r="H191" s="489">
        <f>IFERROR(G191/F191,0)</f>
        <v>0</v>
      </c>
      <c r="I191" s="957"/>
      <c r="J191" s="523"/>
      <c r="K191" s="521"/>
      <c r="L191" s="175"/>
    </row>
    <row r="192" spans="1:12" ht="13.05" hidden="1" customHeight="1" outlineLevel="2">
      <c r="A192" s="243"/>
      <c r="B192" s="175"/>
      <c r="C192" s="844"/>
      <c r="D192" s="845"/>
      <c r="E192" s="455"/>
      <c r="F192" s="456"/>
      <c r="G192" s="452">
        <f>'2. Detailed report of costs'!F690</f>
        <v>0</v>
      </c>
      <c r="H192" s="489">
        <f>IFERROR(G192/F192,0)</f>
        <v>0</v>
      </c>
      <c r="I192" s="957"/>
      <c r="J192" s="523"/>
      <c r="K192" s="521"/>
      <c r="L192" s="175"/>
    </row>
    <row r="193" spans="1:12" ht="13.05" hidden="1" customHeight="1" outlineLevel="2">
      <c r="A193" s="243"/>
      <c r="B193" s="175"/>
      <c r="C193" s="844"/>
      <c r="D193" s="845"/>
      <c r="E193" s="455"/>
      <c r="F193" s="456"/>
      <c r="G193" s="452">
        <f>'2. Detailed report of costs'!F698</f>
        <v>0</v>
      </c>
      <c r="H193" s="489">
        <f>IFERROR(G193/F193,0)</f>
        <v>0</v>
      </c>
      <c r="I193" s="957"/>
      <c r="J193" s="523"/>
      <c r="K193" s="521"/>
      <c r="L193" s="175"/>
    </row>
    <row r="194" spans="1:12" ht="13.05" hidden="1" customHeight="1" outlineLevel="2" thickBot="1">
      <c r="A194" s="243"/>
      <c r="B194" s="175"/>
      <c r="C194" s="846"/>
      <c r="D194" s="847"/>
      <c r="E194" s="513"/>
      <c r="F194" s="514"/>
      <c r="G194" s="515">
        <f>'2. Detailed report of costs'!F706</f>
        <v>0</v>
      </c>
      <c r="H194" s="508">
        <f>IFERROR(G194/F194,0)</f>
        <v>0</v>
      </c>
      <c r="I194" s="958"/>
      <c r="J194" s="523"/>
      <c r="K194" s="521"/>
      <c r="L194" s="175"/>
    </row>
    <row r="195" spans="1:12" ht="13.05" hidden="1" customHeight="1" outlineLevel="2">
      <c r="A195" s="243"/>
      <c r="B195" s="175"/>
      <c r="C195" s="52"/>
      <c r="D195" s="436" t="s">
        <v>236</v>
      </c>
      <c r="E195" s="262">
        <f>SUM(E190:E194)</f>
        <v>0</v>
      </c>
      <c r="F195" s="66"/>
      <c r="G195" s="66"/>
      <c r="H195" s="66"/>
      <c r="I195" s="483">
        <f>SUM(I190:I194)</f>
        <v>0</v>
      </c>
      <c r="J195" s="66"/>
      <c r="K195" s="66"/>
      <c r="L195" s="175"/>
    </row>
    <row r="196" spans="1:12" ht="14.1" hidden="1" customHeight="1" outlineLevel="1" collapsed="1">
      <c r="A196" s="243"/>
      <c r="B196" s="175"/>
      <c r="C196" s="52"/>
      <c r="D196" s="54"/>
      <c r="E196" s="66"/>
      <c r="F196" s="66"/>
      <c r="G196" s="66"/>
      <c r="H196" s="66"/>
      <c r="I196" s="66"/>
      <c r="J196" s="66"/>
      <c r="K196" s="66"/>
      <c r="L196" s="52"/>
    </row>
    <row r="197" spans="1:12" ht="29.25" hidden="1" customHeight="1" outlineLevel="2" thickBot="1">
      <c r="A197" s="243"/>
      <c r="B197" s="175"/>
      <c r="C197" s="500" t="s">
        <v>203</v>
      </c>
      <c r="D197" s="501" t="str">
        <f>IF('1. Application for admissibilit'!C65=0,"",'1. Application for admissibilit'!C65)</f>
        <v/>
      </c>
      <c r="E197" s="502"/>
      <c r="F197" s="502"/>
      <c r="G197" s="502"/>
      <c r="H197" s="502"/>
      <c r="I197" s="503" t="str">
        <f>D36</f>
        <v>PE2XX-XXXX</v>
      </c>
      <c r="J197" s="517"/>
      <c r="K197" s="518"/>
      <c r="L197" s="175"/>
    </row>
    <row r="198" spans="1:12" ht="53.1" hidden="1" customHeight="1" outlineLevel="2" thickBot="1">
      <c r="A198" s="243"/>
      <c r="B198" s="175"/>
      <c r="C198" s="838" t="s">
        <v>231</v>
      </c>
      <c r="D198" s="839"/>
      <c r="E198" s="439" t="s">
        <v>232</v>
      </c>
      <c r="F198" s="264" t="s">
        <v>233</v>
      </c>
      <c r="G198" s="340" t="s">
        <v>234</v>
      </c>
      <c r="H198" s="340" t="s">
        <v>235</v>
      </c>
      <c r="I198" s="504" t="s">
        <v>368</v>
      </c>
      <c r="J198" s="519"/>
      <c r="K198" s="519"/>
      <c r="L198" s="52"/>
    </row>
    <row r="199" spans="1:12" ht="13.05" hidden="1" customHeight="1" outlineLevel="2">
      <c r="A199" s="243"/>
      <c r="B199" s="175"/>
      <c r="C199" s="830"/>
      <c r="D199" s="831"/>
      <c r="E199" s="459"/>
      <c r="F199" s="460"/>
      <c r="G199" s="461">
        <f>'2. Detailed report of costs'!F721</f>
        <v>0</v>
      </c>
      <c r="H199" s="487">
        <f>IFERROR(G199/F199,0)</f>
        <v>0</v>
      </c>
      <c r="I199" s="956"/>
      <c r="J199" s="520"/>
      <c r="K199" s="522"/>
      <c r="L199" s="175"/>
    </row>
    <row r="200" spans="1:12" ht="13.05" hidden="1" customHeight="1" outlineLevel="2">
      <c r="A200" s="243"/>
      <c r="B200" s="175"/>
      <c r="C200" s="832"/>
      <c r="D200" s="833"/>
      <c r="E200" s="462"/>
      <c r="F200" s="463"/>
      <c r="G200" s="464">
        <f>'2. Detailed report of costs'!F729</f>
        <v>0</v>
      </c>
      <c r="H200" s="489">
        <f>IFERROR(G200/F200,0)</f>
        <v>0</v>
      </c>
      <c r="I200" s="957"/>
      <c r="J200" s="520"/>
      <c r="K200" s="522"/>
      <c r="L200" s="175"/>
    </row>
    <row r="201" spans="1:12" ht="13.05" hidden="1" customHeight="1" outlineLevel="2">
      <c r="A201" s="243"/>
      <c r="B201" s="175"/>
      <c r="C201" s="832"/>
      <c r="D201" s="833"/>
      <c r="E201" s="462"/>
      <c r="F201" s="463"/>
      <c r="G201" s="464">
        <f>'2. Detailed report of costs'!F737</f>
        <v>0</v>
      </c>
      <c r="H201" s="489">
        <f>IFERROR(G201/F201,0)</f>
        <v>0</v>
      </c>
      <c r="I201" s="957"/>
      <c r="J201" s="520"/>
      <c r="K201" s="522"/>
      <c r="L201" s="175"/>
    </row>
    <row r="202" spans="1:12" ht="13.05" hidden="1" customHeight="1" outlineLevel="2">
      <c r="A202" s="243"/>
      <c r="B202" s="175"/>
      <c r="C202" s="832"/>
      <c r="D202" s="833"/>
      <c r="E202" s="462"/>
      <c r="F202" s="463"/>
      <c r="G202" s="464">
        <f>'2. Detailed report of costs'!F745</f>
        <v>0</v>
      </c>
      <c r="H202" s="489">
        <f>IFERROR(G202/F202,0)</f>
        <v>0</v>
      </c>
      <c r="I202" s="957"/>
      <c r="J202" s="520"/>
      <c r="K202" s="522"/>
      <c r="L202" s="175"/>
    </row>
    <row r="203" spans="1:12" ht="13.05" hidden="1" customHeight="1" outlineLevel="2" thickBot="1">
      <c r="A203" s="243"/>
      <c r="B203" s="175"/>
      <c r="C203" s="834"/>
      <c r="D203" s="835"/>
      <c r="E203" s="505"/>
      <c r="F203" s="509"/>
      <c r="G203" s="507">
        <f>'2. Detailed report of costs'!F753</f>
        <v>0</v>
      </c>
      <c r="H203" s="508">
        <f>IFERROR(G203/F203,0)</f>
        <v>0</v>
      </c>
      <c r="I203" s="958"/>
      <c r="J203" s="520"/>
      <c r="K203" s="522"/>
      <c r="L203" s="175"/>
    </row>
    <row r="204" spans="1:12" ht="13.05" hidden="1" customHeight="1" outlineLevel="2">
      <c r="A204" s="243"/>
      <c r="B204" s="175"/>
      <c r="C204" s="52"/>
      <c r="D204" s="436" t="s">
        <v>236</v>
      </c>
      <c r="E204" s="262">
        <f>SUM(E199:E203)</f>
        <v>0</v>
      </c>
      <c r="F204" s="66"/>
      <c r="G204" s="66"/>
      <c r="H204" s="66"/>
      <c r="I204" s="483">
        <f>SUM(I199:I203)</f>
        <v>0</v>
      </c>
      <c r="J204" s="66"/>
      <c r="K204" s="66"/>
      <c r="L204" s="175"/>
    </row>
    <row r="205" spans="1:12" ht="14.55" hidden="1" customHeight="1" outlineLevel="1" collapsed="1">
      <c r="A205" s="243"/>
      <c r="B205" s="175"/>
      <c r="C205" s="52"/>
      <c r="D205" s="54"/>
      <c r="E205" s="66"/>
      <c r="F205" s="66"/>
      <c r="G205" s="66"/>
      <c r="H205" s="66"/>
      <c r="I205" s="66"/>
      <c r="J205" s="66"/>
      <c r="K205" s="66"/>
      <c r="L205" s="52"/>
    </row>
    <row r="206" spans="1:12" ht="29.25" hidden="1" customHeight="1" outlineLevel="2" thickBot="1">
      <c r="A206" s="243"/>
      <c r="B206" s="175"/>
      <c r="C206" s="500" t="s">
        <v>204</v>
      </c>
      <c r="D206" s="501" t="str">
        <f>IF('1. Application for admissibilit'!C66=0,"",'1. Application for admissibilit'!C66)</f>
        <v/>
      </c>
      <c r="E206" s="502"/>
      <c r="F206" s="502"/>
      <c r="G206" s="502"/>
      <c r="H206" s="502"/>
      <c r="I206" s="503" t="str">
        <f>D38</f>
        <v>PE2XX-XXXX</v>
      </c>
      <c r="J206" s="517"/>
      <c r="K206" s="518"/>
      <c r="L206" s="175"/>
    </row>
    <row r="207" spans="1:12" ht="53.1" hidden="1" customHeight="1" outlineLevel="2" thickBot="1">
      <c r="A207" s="243"/>
      <c r="B207" s="175"/>
      <c r="C207" s="838" t="s">
        <v>231</v>
      </c>
      <c r="D207" s="839"/>
      <c r="E207" s="439" t="s">
        <v>232</v>
      </c>
      <c r="F207" s="264" t="s">
        <v>233</v>
      </c>
      <c r="G207" s="340" t="s">
        <v>234</v>
      </c>
      <c r="H207" s="340" t="s">
        <v>235</v>
      </c>
      <c r="I207" s="504" t="s">
        <v>368</v>
      </c>
      <c r="J207" s="519"/>
      <c r="K207" s="519"/>
      <c r="L207" s="52"/>
    </row>
    <row r="208" spans="1:12" ht="14.1" hidden="1" customHeight="1" outlineLevel="2">
      <c r="A208" s="243"/>
      <c r="B208" s="175"/>
      <c r="C208" s="830"/>
      <c r="D208" s="831"/>
      <c r="E208" s="459"/>
      <c r="F208" s="460"/>
      <c r="G208" s="461">
        <f>'2. Detailed report of costs'!F768</f>
        <v>0</v>
      </c>
      <c r="H208" s="487">
        <f>IFERROR(G208/F208,0)</f>
        <v>0</v>
      </c>
      <c r="I208" s="956"/>
      <c r="J208" s="520"/>
      <c r="K208" s="522"/>
      <c r="L208" s="175"/>
    </row>
    <row r="209" spans="1:12" ht="14.1" hidden="1" customHeight="1" outlineLevel="2">
      <c r="A209" s="243"/>
      <c r="B209" s="175"/>
      <c r="C209" s="832"/>
      <c r="D209" s="833"/>
      <c r="E209" s="462"/>
      <c r="F209" s="463"/>
      <c r="G209" s="464">
        <f>'2. Detailed report of costs'!F776</f>
        <v>0</v>
      </c>
      <c r="H209" s="489">
        <f>IFERROR(G209/F209,0)</f>
        <v>0</v>
      </c>
      <c r="I209" s="957"/>
      <c r="J209" s="520"/>
      <c r="K209" s="522"/>
      <c r="L209" s="175"/>
    </row>
    <row r="210" spans="1:12" hidden="1" outlineLevel="2">
      <c r="A210" s="243"/>
      <c r="B210" s="175"/>
      <c r="C210" s="832"/>
      <c r="D210" s="833"/>
      <c r="E210" s="462"/>
      <c r="F210" s="463"/>
      <c r="G210" s="464">
        <f>'2. Detailed report of costs'!F784</f>
        <v>0</v>
      </c>
      <c r="H210" s="489">
        <f>IFERROR(G210/F210,0)</f>
        <v>0</v>
      </c>
      <c r="I210" s="957"/>
      <c r="J210" s="520"/>
      <c r="K210" s="522"/>
      <c r="L210" s="175"/>
    </row>
    <row r="211" spans="1:12" hidden="1" outlineLevel="2">
      <c r="A211" s="243"/>
      <c r="B211" s="175"/>
      <c r="C211" s="832"/>
      <c r="D211" s="833"/>
      <c r="E211" s="462"/>
      <c r="F211" s="463"/>
      <c r="G211" s="464">
        <f>'2. Detailed report of costs'!F792</f>
        <v>0</v>
      </c>
      <c r="H211" s="489">
        <f>IFERROR(G211/F211,0)</f>
        <v>0</v>
      </c>
      <c r="I211" s="957"/>
      <c r="J211" s="520"/>
      <c r="K211" s="522"/>
      <c r="L211" s="175"/>
    </row>
    <row r="212" spans="1:12" ht="14.4" hidden="1" outlineLevel="2" thickBot="1">
      <c r="A212" s="243"/>
      <c r="B212" s="175"/>
      <c r="C212" s="834"/>
      <c r="D212" s="835"/>
      <c r="E212" s="505"/>
      <c r="F212" s="509"/>
      <c r="G212" s="507">
        <f>'2. Detailed report of costs'!F800</f>
        <v>0</v>
      </c>
      <c r="H212" s="508">
        <f>IFERROR(G212/F212,0)</f>
        <v>0</v>
      </c>
      <c r="I212" s="958"/>
      <c r="J212" s="520"/>
      <c r="K212" s="522"/>
      <c r="L212" s="175"/>
    </row>
    <row r="213" spans="1:12" hidden="1" outlineLevel="2">
      <c r="A213" s="243"/>
      <c r="B213" s="175"/>
      <c r="C213" s="52"/>
      <c r="D213" s="436" t="s">
        <v>236</v>
      </c>
      <c r="E213" s="262">
        <f>SUM(E208:E212)</f>
        <v>0</v>
      </c>
      <c r="F213" s="66"/>
      <c r="G213" s="66"/>
      <c r="H213" s="66"/>
      <c r="I213" s="483">
        <f>SUM(I208:I212)</f>
        <v>0</v>
      </c>
      <c r="J213" s="66"/>
      <c r="K213" s="66"/>
      <c r="L213" s="175"/>
    </row>
    <row r="214" spans="1:12" ht="14.1" hidden="1" customHeight="1" outlineLevel="1" collapsed="1">
      <c r="A214" s="243"/>
      <c r="B214" s="175"/>
      <c r="C214" s="52"/>
      <c r="D214" s="54"/>
      <c r="E214" s="66"/>
      <c r="F214" s="66"/>
      <c r="G214" s="66"/>
      <c r="H214" s="66"/>
      <c r="I214" s="66"/>
      <c r="J214" s="66"/>
      <c r="K214" s="66"/>
      <c r="L214" s="52"/>
    </row>
    <row r="215" spans="1:12" ht="29.25" hidden="1" customHeight="1" outlineLevel="2" thickBot="1">
      <c r="A215" s="243"/>
      <c r="B215" s="175"/>
      <c r="C215" s="500" t="s">
        <v>205</v>
      </c>
      <c r="D215" s="501" t="str">
        <f>IF('1. Application for admissibilit'!C67=0,"",'1. Application for admissibilit'!C67)</f>
        <v/>
      </c>
      <c r="E215" s="502"/>
      <c r="F215" s="502"/>
      <c r="G215" s="502"/>
      <c r="H215" s="502"/>
      <c r="I215" s="503" t="str">
        <f>D40</f>
        <v>PE2XX-XXXX</v>
      </c>
      <c r="J215" s="517"/>
      <c r="K215" s="518"/>
      <c r="L215" s="175"/>
    </row>
    <row r="216" spans="1:12" ht="53.1" hidden="1" customHeight="1" outlineLevel="2" thickBot="1">
      <c r="A216" s="243"/>
      <c r="B216" s="175"/>
      <c r="C216" s="838" t="s">
        <v>231</v>
      </c>
      <c r="D216" s="839"/>
      <c r="E216" s="439" t="s">
        <v>232</v>
      </c>
      <c r="F216" s="264" t="s">
        <v>233</v>
      </c>
      <c r="G216" s="340" t="s">
        <v>234</v>
      </c>
      <c r="H216" s="340" t="s">
        <v>235</v>
      </c>
      <c r="I216" s="504" t="s">
        <v>368</v>
      </c>
      <c r="J216" s="519"/>
      <c r="K216" s="519"/>
      <c r="L216" s="52"/>
    </row>
    <row r="217" spans="1:12" hidden="1" outlineLevel="2">
      <c r="A217" s="243"/>
      <c r="B217" s="175"/>
      <c r="C217" s="830"/>
      <c r="D217" s="831"/>
      <c r="E217" s="459"/>
      <c r="F217" s="460"/>
      <c r="G217" s="461">
        <f>'2. Detailed report of costs'!F815</f>
        <v>0</v>
      </c>
      <c r="H217" s="487">
        <f>IFERROR(G217/F217,0)</f>
        <v>0</v>
      </c>
      <c r="I217" s="956"/>
      <c r="J217" s="520"/>
      <c r="K217" s="522"/>
      <c r="L217" s="175"/>
    </row>
    <row r="218" spans="1:12" hidden="1" outlineLevel="2">
      <c r="A218" s="243"/>
      <c r="B218" s="175"/>
      <c r="C218" s="832"/>
      <c r="D218" s="833"/>
      <c r="E218" s="462"/>
      <c r="F218" s="463"/>
      <c r="G218" s="464">
        <f>'2. Detailed report of costs'!F823</f>
        <v>0</v>
      </c>
      <c r="H218" s="489">
        <f>IFERROR(G218/F218,0)</f>
        <v>0</v>
      </c>
      <c r="I218" s="957"/>
      <c r="J218" s="520"/>
      <c r="K218" s="522"/>
      <c r="L218" s="175"/>
    </row>
    <row r="219" spans="1:12" hidden="1" outlineLevel="2">
      <c r="A219" s="243"/>
      <c r="B219" s="175"/>
      <c r="C219" s="832"/>
      <c r="D219" s="833"/>
      <c r="E219" s="462"/>
      <c r="F219" s="463"/>
      <c r="G219" s="464">
        <f>'2. Detailed report of costs'!F831</f>
        <v>0</v>
      </c>
      <c r="H219" s="489">
        <f>IFERROR(G219/F219,0)</f>
        <v>0</v>
      </c>
      <c r="I219" s="957"/>
      <c r="J219" s="520"/>
      <c r="K219" s="522"/>
      <c r="L219" s="175"/>
    </row>
    <row r="220" spans="1:12" hidden="1" outlineLevel="2">
      <c r="A220" s="243"/>
      <c r="B220" s="175"/>
      <c r="C220" s="832"/>
      <c r="D220" s="833"/>
      <c r="E220" s="462"/>
      <c r="F220" s="463"/>
      <c r="G220" s="464">
        <f>'2. Detailed report of costs'!F839</f>
        <v>0</v>
      </c>
      <c r="H220" s="489">
        <f>IFERROR(G220/F220,0)</f>
        <v>0</v>
      </c>
      <c r="I220" s="957"/>
      <c r="J220" s="520"/>
      <c r="K220" s="522"/>
      <c r="L220" s="175"/>
    </row>
    <row r="221" spans="1:12" ht="14.4" hidden="1" outlineLevel="2" thickBot="1">
      <c r="A221" s="243"/>
      <c r="B221" s="175"/>
      <c r="C221" s="834"/>
      <c r="D221" s="835"/>
      <c r="E221" s="505"/>
      <c r="F221" s="509"/>
      <c r="G221" s="507">
        <f>'2. Detailed report of costs'!F847</f>
        <v>0</v>
      </c>
      <c r="H221" s="508">
        <f>IFERROR(G221/F221,0)</f>
        <v>0</v>
      </c>
      <c r="I221" s="958"/>
      <c r="J221" s="520"/>
      <c r="K221" s="522"/>
      <c r="L221" s="175"/>
    </row>
    <row r="222" spans="1:12" hidden="1" outlineLevel="2">
      <c r="A222" s="243"/>
      <c r="B222" s="175"/>
      <c r="C222" s="52"/>
      <c r="D222" s="436" t="s">
        <v>236</v>
      </c>
      <c r="E222" s="262">
        <f>SUM(E217:E221)</f>
        <v>0</v>
      </c>
      <c r="F222" s="66"/>
      <c r="G222" s="66"/>
      <c r="H222" s="66"/>
      <c r="I222" s="483">
        <f>SUM(I217:I221)</f>
        <v>0</v>
      </c>
      <c r="J222" s="66"/>
      <c r="K222" s="66"/>
      <c r="L222" s="175"/>
    </row>
    <row r="223" spans="1:12" ht="14.1" hidden="1" customHeight="1" outlineLevel="1" collapsed="1">
      <c r="A223" s="243"/>
      <c r="B223" s="175"/>
      <c r="C223" s="52"/>
      <c r="D223" s="54"/>
      <c r="E223" s="66"/>
      <c r="F223" s="66"/>
      <c r="G223" s="66"/>
      <c r="H223" s="66"/>
      <c r="I223" s="66"/>
      <c r="J223" s="66"/>
      <c r="K223" s="66"/>
      <c r="L223" s="52"/>
    </row>
    <row r="224" spans="1:12" ht="29.25" hidden="1" customHeight="1" outlineLevel="2" thickBot="1">
      <c r="A224" s="243"/>
      <c r="B224" s="175"/>
      <c r="C224" s="500" t="s">
        <v>206</v>
      </c>
      <c r="D224" s="501" t="str">
        <f>IF('1. Application for admissibilit'!C68=0,"",'1. Application for admissibilit'!C68)</f>
        <v/>
      </c>
      <c r="E224" s="502"/>
      <c r="F224" s="502"/>
      <c r="G224" s="502"/>
      <c r="H224" s="502"/>
      <c r="I224" s="503" t="str">
        <f>D42</f>
        <v>PE2XX-XXXX</v>
      </c>
      <c r="J224" s="517"/>
      <c r="K224" s="518"/>
      <c r="L224" s="175"/>
    </row>
    <row r="225" spans="1:12" ht="53.1" hidden="1" customHeight="1" outlineLevel="2" thickBot="1">
      <c r="A225" s="243"/>
      <c r="B225" s="175"/>
      <c r="C225" s="838" t="s">
        <v>231</v>
      </c>
      <c r="D225" s="839"/>
      <c r="E225" s="439" t="s">
        <v>232</v>
      </c>
      <c r="F225" s="264" t="s">
        <v>233</v>
      </c>
      <c r="G225" s="340" t="s">
        <v>234</v>
      </c>
      <c r="H225" s="340" t="s">
        <v>235</v>
      </c>
      <c r="I225" s="504" t="s">
        <v>368</v>
      </c>
      <c r="J225" s="519"/>
      <c r="K225" s="519"/>
      <c r="L225" s="52"/>
    </row>
    <row r="226" spans="1:12" ht="13.05" hidden="1" customHeight="1" outlineLevel="2">
      <c r="A226" s="243"/>
      <c r="B226" s="175"/>
      <c r="C226" s="830"/>
      <c r="D226" s="831"/>
      <c r="E226" s="459"/>
      <c r="F226" s="460"/>
      <c r="G226" s="461">
        <f>'2. Detailed report of costs'!F862</f>
        <v>0</v>
      </c>
      <c r="H226" s="487">
        <f>IFERROR(G226/F226,0)</f>
        <v>0</v>
      </c>
      <c r="I226" s="956"/>
      <c r="J226" s="520"/>
      <c r="K226" s="521"/>
      <c r="L226" s="175"/>
    </row>
    <row r="227" spans="1:12" ht="13.05" hidden="1" customHeight="1" outlineLevel="2">
      <c r="A227" s="243"/>
      <c r="B227" s="175"/>
      <c r="C227" s="832"/>
      <c r="D227" s="833"/>
      <c r="E227" s="462"/>
      <c r="F227" s="463"/>
      <c r="G227" s="464">
        <f>'2. Detailed report of costs'!F870</f>
        <v>0</v>
      </c>
      <c r="H227" s="489">
        <f>IFERROR(G227/F227,0)</f>
        <v>0</v>
      </c>
      <c r="I227" s="957"/>
      <c r="J227" s="520"/>
      <c r="K227" s="521"/>
      <c r="L227" s="175"/>
    </row>
    <row r="228" spans="1:12" ht="13.05" hidden="1" customHeight="1" outlineLevel="2">
      <c r="A228" s="243"/>
      <c r="B228" s="175"/>
      <c r="C228" s="832"/>
      <c r="D228" s="833"/>
      <c r="E228" s="462"/>
      <c r="F228" s="463"/>
      <c r="G228" s="464">
        <f>'2. Detailed report of costs'!F878</f>
        <v>0</v>
      </c>
      <c r="H228" s="489">
        <f>IFERROR(G228/F228,0)</f>
        <v>0</v>
      </c>
      <c r="I228" s="957"/>
      <c r="J228" s="520"/>
      <c r="K228" s="521"/>
      <c r="L228" s="175"/>
    </row>
    <row r="229" spans="1:12" ht="13.05" hidden="1" customHeight="1" outlineLevel="2">
      <c r="A229" s="243"/>
      <c r="B229" s="175"/>
      <c r="C229" s="832"/>
      <c r="D229" s="833"/>
      <c r="E229" s="462"/>
      <c r="F229" s="463"/>
      <c r="G229" s="464">
        <f>'2. Detailed report of costs'!F886</f>
        <v>0</v>
      </c>
      <c r="H229" s="489">
        <f>IFERROR(G229/F229,0)</f>
        <v>0</v>
      </c>
      <c r="I229" s="957"/>
      <c r="J229" s="520"/>
      <c r="K229" s="521"/>
      <c r="L229" s="175"/>
    </row>
    <row r="230" spans="1:12" ht="13.05" hidden="1" customHeight="1" outlineLevel="2" thickBot="1">
      <c r="A230" s="243"/>
      <c r="B230" s="175"/>
      <c r="C230" s="834"/>
      <c r="D230" s="835"/>
      <c r="E230" s="505"/>
      <c r="F230" s="509"/>
      <c r="G230" s="507">
        <f>'2. Detailed report of costs'!F894</f>
        <v>0</v>
      </c>
      <c r="H230" s="508">
        <f>IFERROR(G230/F230,0)</f>
        <v>0</v>
      </c>
      <c r="I230" s="958"/>
      <c r="J230" s="520"/>
      <c r="K230" s="521"/>
      <c r="L230" s="175"/>
    </row>
    <row r="231" spans="1:12" ht="13.05" hidden="1" customHeight="1" outlineLevel="2">
      <c r="A231" s="243"/>
      <c r="B231" s="175"/>
      <c r="C231" s="52"/>
      <c r="D231" s="436" t="s">
        <v>236</v>
      </c>
      <c r="E231" s="262">
        <f>SUM(E226:E230)</f>
        <v>0</v>
      </c>
      <c r="F231" s="66"/>
      <c r="G231" s="66"/>
      <c r="H231" s="66"/>
      <c r="I231" s="483">
        <f>SUM(I226:I230)</f>
        <v>0</v>
      </c>
      <c r="J231" s="66"/>
      <c r="K231" s="66"/>
      <c r="L231" s="175"/>
    </row>
    <row r="232" spans="1:12" ht="14.1" hidden="1" customHeight="1" outlineLevel="1" collapsed="1">
      <c r="A232" s="243"/>
      <c r="B232" s="175"/>
      <c r="C232" s="52"/>
      <c r="D232" s="54"/>
      <c r="E232" s="66"/>
      <c r="F232" s="66"/>
      <c r="G232" s="66"/>
      <c r="H232" s="66"/>
      <c r="I232" s="66"/>
      <c r="J232" s="66"/>
      <c r="K232" s="66"/>
      <c r="L232" s="52"/>
    </row>
    <row r="233" spans="1:12" ht="29.25" hidden="1" customHeight="1" outlineLevel="2" thickBot="1">
      <c r="A233" s="243"/>
      <c r="B233" s="175"/>
      <c r="C233" s="500" t="s">
        <v>207</v>
      </c>
      <c r="D233" s="501" t="str">
        <f>IF('1. Application for admissibilit'!C69=0,"",'1. Application for admissibilit'!C69)</f>
        <v/>
      </c>
      <c r="E233" s="502"/>
      <c r="F233" s="502"/>
      <c r="G233" s="502"/>
      <c r="H233" s="502"/>
      <c r="I233" s="503" t="str">
        <f>D44</f>
        <v>PE2XX-XXXX</v>
      </c>
      <c r="J233" s="517"/>
      <c r="K233" s="518"/>
      <c r="L233" s="175"/>
    </row>
    <row r="234" spans="1:12" ht="53.1" hidden="1" customHeight="1" outlineLevel="2" thickBot="1">
      <c r="A234" s="243"/>
      <c r="B234" s="175"/>
      <c r="C234" s="838" t="s">
        <v>231</v>
      </c>
      <c r="D234" s="839"/>
      <c r="E234" s="439" t="s">
        <v>232</v>
      </c>
      <c r="F234" s="264" t="s">
        <v>233</v>
      </c>
      <c r="G234" s="340" t="s">
        <v>234</v>
      </c>
      <c r="H234" s="340" t="s">
        <v>235</v>
      </c>
      <c r="I234" s="504" t="s">
        <v>368</v>
      </c>
      <c r="J234" s="519"/>
      <c r="K234" s="519"/>
      <c r="L234" s="52"/>
    </row>
    <row r="235" spans="1:12" ht="13.05" hidden="1" customHeight="1" outlineLevel="2">
      <c r="A235" s="243"/>
      <c r="B235" s="175"/>
      <c r="C235" s="830"/>
      <c r="D235" s="831"/>
      <c r="E235" s="459"/>
      <c r="F235" s="460"/>
      <c r="G235" s="457">
        <f>'2. Detailed report of costs'!F909</f>
        <v>0</v>
      </c>
      <c r="H235" s="487">
        <f>IFERROR(G235/F235,0)</f>
        <v>0</v>
      </c>
      <c r="I235" s="956"/>
      <c r="J235" s="520"/>
      <c r="K235" s="521"/>
      <c r="L235" s="175"/>
    </row>
    <row r="236" spans="1:12" ht="13.05" hidden="1" customHeight="1" outlineLevel="2">
      <c r="A236" s="243"/>
      <c r="B236" s="175"/>
      <c r="C236" s="832"/>
      <c r="D236" s="833"/>
      <c r="E236" s="462"/>
      <c r="F236" s="463"/>
      <c r="G236" s="458">
        <f>'2. Detailed report of costs'!F917</f>
        <v>0</v>
      </c>
      <c r="H236" s="489">
        <f>IFERROR(G236/F236,0)</f>
        <v>0</v>
      </c>
      <c r="I236" s="957"/>
      <c r="J236" s="520"/>
      <c r="K236" s="521"/>
      <c r="L236" s="175"/>
    </row>
    <row r="237" spans="1:12" ht="13.05" hidden="1" customHeight="1" outlineLevel="2">
      <c r="A237" s="243"/>
      <c r="B237" s="175"/>
      <c r="C237" s="832"/>
      <c r="D237" s="833"/>
      <c r="E237" s="462"/>
      <c r="F237" s="463"/>
      <c r="G237" s="458">
        <f>'2. Detailed report of costs'!F925</f>
        <v>0</v>
      </c>
      <c r="H237" s="489">
        <f>IFERROR(G237/F237,0)</f>
        <v>0</v>
      </c>
      <c r="I237" s="957"/>
      <c r="J237" s="520"/>
      <c r="K237" s="521"/>
      <c r="L237" s="175"/>
    </row>
    <row r="238" spans="1:12" ht="13.05" hidden="1" customHeight="1" outlineLevel="2">
      <c r="A238" s="243"/>
      <c r="B238" s="175"/>
      <c r="C238" s="832"/>
      <c r="D238" s="833"/>
      <c r="E238" s="462"/>
      <c r="F238" s="463"/>
      <c r="G238" s="458">
        <f>'2. Detailed report of costs'!F933</f>
        <v>0</v>
      </c>
      <c r="H238" s="489">
        <f>IFERROR(G238/F238,0)</f>
        <v>0</v>
      </c>
      <c r="I238" s="957"/>
      <c r="J238" s="520"/>
      <c r="K238" s="521"/>
      <c r="L238" s="175"/>
    </row>
    <row r="239" spans="1:12" ht="13.05" hidden="1" customHeight="1" outlineLevel="2" thickBot="1">
      <c r="A239" s="243"/>
      <c r="B239" s="175"/>
      <c r="C239" s="834"/>
      <c r="D239" s="835"/>
      <c r="E239" s="505"/>
      <c r="F239" s="509"/>
      <c r="G239" s="516">
        <f>'2. Detailed report of costs'!F941</f>
        <v>0</v>
      </c>
      <c r="H239" s="508">
        <f>IFERROR(G239/F239,0)</f>
        <v>0</v>
      </c>
      <c r="I239" s="958"/>
      <c r="J239" s="520"/>
      <c r="K239" s="521"/>
      <c r="L239" s="175"/>
    </row>
    <row r="240" spans="1:12" ht="13.05" hidden="1" customHeight="1" outlineLevel="2">
      <c r="A240" s="243"/>
      <c r="B240" s="175"/>
      <c r="C240" s="52"/>
      <c r="D240" s="436" t="s">
        <v>236</v>
      </c>
      <c r="E240" s="262">
        <f>SUM(E235:E239)</f>
        <v>0</v>
      </c>
      <c r="F240" s="66"/>
      <c r="G240" s="66"/>
      <c r="H240" s="66"/>
      <c r="I240" s="483">
        <f>SUM(I235:I239)</f>
        <v>0</v>
      </c>
      <c r="J240" s="66"/>
      <c r="K240" s="66"/>
      <c r="L240" s="175"/>
    </row>
    <row r="241" spans="1:13" ht="14.1" hidden="1" customHeight="1" outlineLevel="1" collapsed="1">
      <c r="A241" s="243"/>
      <c r="B241" s="175"/>
      <c r="C241" s="52"/>
      <c r="D241" s="54"/>
      <c r="E241" s="66"/>
      <c r="F241" s="66"/>
      <c r="G241" s="66"/>
      <c r="H241" s="66"/>
      <c r="I241" s="66"/>
      <c r="J241" s="66"/>
      <c r="K241" s="66"/>
      <c r="L241" s="52"/>
    </row>
    <row r="242" spans="1:13" ht="29.25" hidden="1" customHeight="1" outlineLevel="2" thickBot="1">
      <c r="A242" s="243"/>
      <c r="B242" s="175"/>
      <c r="C242" s="500" t="s">
        <v>208</v>
      </c>
      <c r="D242" s="501" t="str">
        <f>IF('1. Application for admissibilit'!C70=0,"",'1. Application for admissibilit'!C70)</f>
        <v/>
      </c>
      <c r="E242" s="502"/>
      <c r="F242" s="502"/>
      <c r="G242" s="502"/>
      <c r="H242" s="502"/>
      <c r="I242" s="503" t="str">
        <f>D46</f>
        <v>PE2XX-XXXX</v>
      </c>
      <c r="J242" s="517"/>
      <c r="K242" s="518"/>
      <c r="L242" s="175"/>
    </row>
    <row r="243" spans="1:13" ht="53.1" hidden="1" customHeight="1" outlineLevel="2" thickBot="1">
      <c r="A243" s="243"/>
      <c r="B243" s="175"/>
      <c r="C243" s="838" t="s">
        <v>231</v>
      </c>
      <c r="D243" s="839"/>
      <c r="E243" s="439" t="s">
        <v>232</v>
      </c>
      <c r="F243" s="264" t="s">
        <v>233</v>
      </c>
      <c r="G243" s="340" t="s">
        <v>234</v>
      </c>
      <c r="H243" s="340" t="s">
        <v>235</v>
      </c>
      <c r="I243" s="504" t="s">
        <v>368</v>
      </c>
      <c r="J243" s="519"/>
      <c r="K243" s="519"/>
      <c r="L243" s="52"/>
    </row>
    <row r="244" spans="1:13" ht="13.05" hidden="1" customHeight="1" outlineLevel="2">
      <c r="A244" s="243"/>
      <c r="B244" s="175"/>
      <c r="C244" s="830"/>
      <c r="D244" s="831"/>
      <c r="E244" s="459"/>
      <c r="F244" s="460"/>
      <c r="G244" s="461">
        <f>'2. Detailed report of costs'!F956</f>
        <v>0</v>
      </c>
      <c r="H244" s="487">
        <f>IFERROR(G244/F244,0)</f>
        <v>0</v>
      </c>
      <c r="I244" s="956"/>
      <c r="J244" s="520"/>
      <c r="K244" s="522"/>
      <c r="L244" s="175"/>
    </row>
    <row r="245" spans="1:13" ht="13.05" hidden="1" customHeight="1" outlineLevel="2">
      <c r="A245" s="243"/>
      <c r="B245" s="175"/>
      <c r="C245" s="832"/>
      <c r="D245" s="833"/>
      <c r="E245" s="462"/>
      <c r="F245" s="463"/>
      <c r="G245" s="464">
        <f>'2. Detailed report of costs'!F964</f>
        <v>0</v>
      </c>
      <c r="H245" s="489">
        <f>IFERROR(G245/F245,0)</f>
        <v>0</v>
      </c>
      <c r="I245" s="957"/>
      <c r="J245" s="520"/>
      <c r="K245" s="522"/>
      <c r="L245" s="175"/>
    </row>
    <row r="246" spans="1:13" ht="13.05" hidden="1" customHeight="1" outlineLevel="2">
      <c r="A246" s="243"/>
      <c r="B246" s="175"/>
      <c r="C246" s="832"/>
      <c r="D246" s="833"/>
      <c r="E246" s="462"/>
      <c r="F246" s="463"/>
      <c r="G246" s="464">
        <f>'2. Detailed report of costs'!F972</f>
        <v>0</v>
      </c>
      <c r="H246" s="489">
        <f>IFERROR(G246/F246,0)</f>
        <v>0</v>
      </c>
      <c r="I246" s="957"/>
      <c r="J246" s="520"/>
      <c r="K246" s="522"/>
      <c r="L246" s="175"/>
    </row>
    <row r="247" spans="1:13" ht="13.05" hidden="1" customHeight="1" outlineLevel="2">
      <c r="A247" s="243"/>
      <c r="B247" s="175"/>
      <c r="C247" s="832"/>
      <c r="D247" s="833"/>
      <c r="E247" s="462"/>
      <c r="F247" s="463"/>
      <c r="G247" s="464">
        <f>'2. Detailed report of costs'!F980</f>
        <v>0</v>
      </c>
      <c r="H247" s="489">
        <f>IFERROR(G247/F247,0)</f>
        <v>0</v>
      </c>
      <c r="I247" s="957"/>
      <c r="J247" s="520"/>
      <c r="K247" s="522"/>
      <c r="L247" s="175"/>
    </row>
    <row r="248" spans="1:13" ht="13.05" hidden="1" customHeight="1" outlineLevel="2" thickBot="1">
      <c r="A248" s="243"/>
      <c r="B248" s="175"/>
      <c r="C248" s="834"/>
      <c r="D248" s="835"/>
      <c r="E248" s="505"/>
      <c r="F248" s="509"/>
      <c r="G248" s="507">
        <f>'2. Detailed report of costs'!F988</f>
        <v>0</v>
      </c>
      <c r="H248" s="508">
        <f>IFERROR(G248/F248,0)</f>
        <v>0</v>
      </c>
      <c r="I248" s="958"/>
      <c r="J248" s="520"/>
      <c r="K248" s="522"/>
      <c r="L248" s="175"/>
    </row>
    <row r="249" spans="1:13" ht="13.05" hidden="1" customHeight="1" outlineLevel="2">
      <c r="A249" s="243"/>
      <c r="B249" s="175"/>
      <c r="C249" s="52"/>
      <c r="D249" s="436" t="s">
        <v>236</v>
      </c>
      <c r="E249" s="262">
        <f>SUM(E244:E248)</f>
        <v>0</v>
      </c>
      <c r="F249" s="66"/>
      <c r="G249" s="66"/>
      <c r="H249" s="66"/>
      <c r="I249" s="483">
        <f>SUM(I244:I248)</f>
        <v>0</v>
      </c>
      <c r="J249" s="66"/>
      <c r="K249" s="66"/>
      <c r="L249" s="175"/>
    </row>
    <row r="250" spans="1:13" ht="14.1" hidden="1" customHeight="1" outlineLevel="1" collapsed="1">
      <c r="A250" s="243"/>
      <c r="B250" s="175"/>
      <c r="C250" s="138"/>
      <c r="D250" s="54"/>
      <c r="E250" s="66"/>
      <c r="F250" s="66"/>
      <c r="G250" s="66"/>
      <c r="H250" s="66"/>
      <c r="I250" s="66"/>
      <c r="J250" s="66"/>
      <c r="K250" s="66"/>
      <c r="L250" s="52"/>
    </row>
    <row r="251" spans="1:13" collapsed="1">
      <c r="A251" s="243"/>
      <c r="B251" s="175"/>
      <c r="C251" s="138"/>
      <c r="D251" s="54"/>
      <c r="E251" s="66"/>
      <c r="F251" s="66"/>
      <c r="G251" s="66"/>
      <c r="H251" s="66"/>
      <c r="I251" s="66"/>
      <c r="J251" s="66"/>
      <c r="K251" s="66"/>
      <c r="L251" s="52"/>
    </row>
    <row r="252" spans="1:13" ht="6.6" customHeight="1">
      <c r="A252" s="243"/>
      <c r="B252" s="175"/>
      <c r="C252" s="138"/>
      <c r="D252" s="54"/>
      <c r="E252" s="66"/>
      <c r="F252" s="66"/>
      <c r="G252" s="66"/>
      <c r="H252" s="66"/>
      <c r="I252" s="66"/>
      <c r="J252" s="66"/>
      <c r="K252" s="66"/>
      <c r="L252" s="52"/>
    </row>
    <row r="253" spans="1:13" ht="6.6" customHeight="1">
      <c r="A253" s="243"/>
      <c r="B253" s="52"/>
      <c r="C253" s="265"/>
      <c r="D253" s="54"/>
      <c r="E253" s="66"/>
      <c r="F253" s="66"/>
      <c r="G253" s="66"/>
      <c r="H253" s="66"/>
      <c r="I253" s="66"/>
      <c r="J253" s="66"/>
      <c r="K253" s="66"/>
      <c r="L253" s="52"/>
      <c r="M253" s="398"/>
    </row>
    <row r="254" spans="1:13">
      <c r="A254" s="243"/>
      <c r="B254" s="52"/>
      <c r="C254" s="351" t="s">
        <v>238</v>
      </c>
      <c r="D254" s="54"/>
      <c r="E254" s="66"/>
      <c r="F254" s="66"/>
      <c r="G254" s="66"/>
      <c r="H254" s="66"/>
      <c r="I254" s="52"/>
      <c r="J254" s="66"/>
      <c r="K254" s="66"/>
      <c r="L254" s="52"/>
      <c r="M254" s="398"/>
    </row>
    <row r="255" spans="1:13">
      <c r="A255" s="243"/>
      <c r="B255" s="52"/>
      <c r="C255" s="265" t="s">
        <v>239</v>
      </c>
      <c r="D255" s="54"/>
      <c r="E255" s="66"/>
      <c r="F255" s="66"/>
      <c r="G255" s="66"/>
      <c r="H255" s="66"/>
      <c r="I255" s="66"/>
      <c r="J255" s="66"/>
      <c r="K255" s="66"/>
      <c r="L255" s="52"/>
      <c r="M255" s="398"/>
    </row>
    <row r="256" spans="1:13">
      <c r="A256" s="243"/>
      <c r="B256" s="52"/>
      <c r="C256" s="265" t="s">
        <v>370</v>
      </c>
      <c r="D256" s="54"/>
      <c r="E256" s="66"/>
      <c r="F256" s="66"/>
      <c r="G256" s="66"/>
      <c r="H256" s="66"/>
      <c r="I256" s="66"/>
      <c r="J256" s="66"/>
      <c r="K256" s="66"/>
      <c r="L256" s="52"/>
      <c r="M256" s="398"/>
    </row>
    <row r="257" spans="1:17" s="73" customFormat="1" ht="6.6" customHeight="1">
      <c r="A257" s="243"/>
      <c r="B257" s="52"/>
      <c r="C257" s="265"/>
      <c r="D257" s="54"/>
      <c r="E257" s="66"/>
      <c r="F257" s="66"/>
      <c r="G257" s="66"/>
      <c r="H257" s="66"/>
      <c r="I257" s="66"/>
      <c r="J257" s="66"/>
      <c r="K257" s="66"/>
      <c r="L257" s="52"/>
      <c r="M257" s="398"/>
      <c r="N257" s="398"/>
      <c r="O257" s="398"/>
      <c r="P257" s="398"/>
      <c r="Q257" s="398"/>
    </row>
    <row r="258" spans="1:17" s="73" customFormat="1" ht="15" customHeight="1">
      <c r="A258" s="243"/>
      <c r="C258" s="266"/>
      <c r="D258" s="87"/>
      <c r="E258" s="168"/>
      <c r="F258" s="168"/>
      <c r="G258" s="168"/>
      <c r="H258" s="168"/>
      <c r="I258" s="168"/>
      <c r="J258" s="168"/>
      <c r="K258" s="168"/>
      <c r="M258" s="398"/>
      <c r="N258" s="398"/>
      <c r="O258" s="398"/>
      <c r="P258" s="398"/>
      <c r="Q258" s="398"/>
    </row>
    <row r="259" spans="1:17" ht="14.1" customHeight="1">
      <c r="B259" s="263"/>
      <c r="C259" s="339" t="s">
        <v>240</v>
      </c>
      <c r="D259" s="263"/>
      <c r="E259" s="263"/>
      <c r="F259" s="263"/>
      <c r="G259" s="263"/>
      <c r="H259" s="263"/>
      <c r="I259" s="263"/>
      <c r="J259" s="263"/>
      <c r="K259" s="263"/>
      <c r="L259" s="263"/>
    </row>
    <row r="260" spans="1:17" ht="6.6" customHeight="1">
      <c r="B260" s="52"/>
      <c r="C260" s="52"/>
      <c r="D260" s="52"/>
      <c r="E260" s="52"/>
      <c r="F260" s="52"/>
      <c r="G260" s="52"/>
      <c r="H260" s="52"/>
      <c r="I260" s="52"/>
      <c r="J260" s="52"/>
      <c r="K260" s="52"/>
      <c r="L260" s="52"/>
    </row>
    <row r="261" spans="1:17" ht="40.5" customHeight="1">
      <c r="B261" s="52"/>
      <c r="C261" s="859" t="s">
        <v>241</v>
      </c>
      <c r="D261" s="859"/>
      <c r="E261" s="859"/>
      <c r="F261" s="859"/>
      <c r="G261" s="859"/>
      <c r="H261" s="859"/>
      <c r="I261" s="859"/>
      <c r="J261" s="859"/>
      <c r="K261" s="859"/>
      <c r="L261" s="52"/>
    </row>
    <row r="262" spans="1:17" ht="7.05" customHeight="1">
      <c r="B262" s="52"/>
      <c r="C262" s="161"/>
      <c r="D262" s="267"/>
      <c r="E262" s="267"/>
      <c r="F262" s="267"/>
      <c r="G262" s="267"/>
      <c r="H262" s="267"/>
      <c r="I262" s="267"/>
      <c r="J262" s="52"/>
      <c r="K262" s="52"/>
      <c r="L262" s="52"/>
    </row>
    <row r="263" spans="1:17" ht="29.25" customHeight="1" thickBot="1">
      <c r="B263" s="52"/>
      <c r="C263" s="202" t="s">
        <v>242</v>
      </c>
      <c r="D263" s="202" t="str" cm="1">
        <f t="array" ref="D263:J263">IF('1. Application for admissibilit'!F36:L36=0,"",'1. Application for admissibilit'!F36:L36)</f>
        <v/>
      </c>
      <c r="E263" s="268" t="str">
        <v/>
      </c>
      <c r="F263" s="268" t="str">
        <v/>
      </c>
      <c r="G263" s="268" t="str">
        <v/>
      </c>
      <c r="H263" s="268" t="str">
        <v/>
      </c>
      <c r="I263" s="268" t="str">
        <v/>
      </c>
      <c r="J263" s="269" t="str">
        <v/>
      </c>
      <c r="K263" s="269"/>
      <c r="L263" s="52"/>
      <c r="N263" s="418"/>
    </row>
    <row r="264" spans="1:17" ht="7.05" customHeight="1" thickBot="1">
      <c r="B264" s="52"/>
      <c r="C264" s="270"/>
      <c r="D264" s="270"/>
      <c r="E264" s="270"/>
      <c r="F264" s="270"/>
      <c r="G264" s="270"/>
      <c r="H264" s="270"/>
      <c r="I264" s="270"/>
      <c r="J264" s="270"/>
      <c r="K264" s="270"/>
      <c r="L264" s="52"/>
    </row>
    <row r="265" spans="1:17" ht="14.4" thickBot="1">
      <c r="B265" s="52"/>
      <c r="C265" s="97" t="s">
        <v>243</v>
      </c>
      <c r="D265" s="271"/>
      <c r="E265" s="271"/>
      <c r="F265" s="271"/>
      <c r="G265" s="271"/>
      <c r="H265" s="814"/>
      <c r="I265" s="815"/>
      <c r="J265" s="73"/>
      <c r="K265" s="73"/>
      <c r="L265" s="52"/>
      <c r="N265" s="418"/>
      <c r="O265" s="418"/>
    </row>
    <row r="266" spans="1:17" ht="7.05" customHeight="1" thickBot="1">
      <c r="B266" s="52"/>
      <c r="C266" s="195"/>
      <c r="D266" s="271"/>
      <c r="E266" s="271"/>
      <c r="F266" s="271"/>
      <c r="G266" s="271"/>
      <c r="H266" s="272"/>
      <c r="I266" s="272"/>
      <c r="J266" s="73"/>
      <c r="K266" s="73"/>
      <c r="L266" s="52"/>
    </row>
    <row r="267" spans="1:17" ht="28.05" customHeight="1" thickBot="1">
      <c r="B267" s="52"/>
      <c r="C267" s="816" t="s">
        <v>244</v>
      </c>
      <c r="D267" s="816"/>
      <c r="E267" s="816"/>
      <c r="F267" s="816"/>
      <c r="G267" s="423"/>
      <c r="H267" s="817">
        <f>MIN(50000,(H265)*0.5)</f>
        <v>0</v>
      </c>
      <c r="I267" s="818"/>
      <c r="J267" s="73"/>
      <c r="K267" s="73"/>
      <c r="L267" s="52"/>
      <c r="N267" s="419"/>
      <c r="O267" s="419"/>
    </row>
    <row r="268" spans="1:17" ht="6.6" customHeight="1">
      <c r="B268" s="52"/>
      <c r="C268" s="109"/>
      <c r="D268" s="109"/>
      <c r="E268" s="109"/>
      <c r="F268" s="109"/>
      <c r="G268" s="109"/>
      <c r="H268" s="201"/>
      <c r="I268" s="201"/>
      <c r="J268" s="73"/>
      <c r="K268" s="73"/>
      <c r="L268" s="52"/>
    </row>
    <row r="269" spans="1:17">
      <c r="B269" s="52"/>
      <c r="C269" s="56"/>
      <c r="D269" s="56"/>
      <c r="E269" s="56"/>
      <c r="F269" s="56"/>
      <c r="G269" s="56"/>
      <c r="H269" s="152" t="str">
        <f>IF(H267=50000,"Your study has reached the maximum limit of 50 000$.","")</f>
        <v/>
      </c>
      <c r="I269" s="152"/>
      <c r="J269" s="52"/>
      <c r="K269" s="52"/>
      <c r="L269" s="52"/>
    </row>
    <row r="270" spans="1:17" ht="14.1" customHeight="1">
      <c r="B270" s="52"/>
      <c r="C270" s="273" t="s">
        <v>41</v>
      </c>
      <c r="D270" s="56"/>
      <c r="E270" s="56"/>
      <c r="F270" s="56"/>
      <c r="G270" s="56"/>
      <c r="H270" s="152"/>
      <c r="I270" s="152"/>
      <c r="J270" s="52"/>
      <c r="K270" s="52"/>
      <c r="L270" s="52"/>
    </row>
    <row r="271" spans="1:17" ht="6.6" customHeight="1">
      <c r="B271" s="52"/>
      <c r="C271" s="273"/>
      <c r="D271" s="56"/>
      <c r="E271" s="56"/>
      <c r="F271" s="56"/>
      <c r="G271" s="56"/>
      <c r="H271" s="152"/>
      <c r="I271" s="152"/>
      <c r="J271" s="52"/>
      <c r="K271" s="52"/>
      <c r="L271" s="52"/>
    </row>
    <row r="272" spans="1:17" ht="29.25" hidden="1" customHeight="1" outlineLevel="1" thickBot="1">
      <c r="B272" s="52"/>
      <c r="C272" s="350" t="s">
        <v>33</v>
      </c>
      <c r="D272" s="202"/>
      <c r="E272" s="268"/>
      <c r="F272" s="268"/>
      <c r="G272" s="268"/>
      <c r="H272" s="268"/>
      <c r="I272" s="268"/>
      <c r="J272" s="269"/>
      <c r="K272" s="269"/>
      <c r="L272" s="52"/>
    </row>
    <row r="273" spans="2:12" ht="86.1" hidden="1" customHeight="1" outlineLevel="1" thickBot="1">
      <c r="B273" s="52"/>
      <c r="C273" s="274" t="s">
        <v>245</v>
      </c>
      <c r="D273" s="822" t="s">
        <v>246</v>
      </c>
      <c r="E273" s="823"/>
      <c r="F273" s="857" t="s">
        <v>247</v>
      </c>
      <c r="G273" s="858"/>
      <c r="H273" s="819" t="s">
        <v>248</v>
      </c>
      <c r="I273" s="820"/>
      <c r="J273" s="820"/>
      <c r="K273" s="821"/>
      <c r="L273" s="52"/>
    </row>
    <row r="274" spans="2:12" ht="14.55" hidden="1" customHeight="1" outlineLevel="1">
      <c r="B274" s="52"/>
      <c r="C274" s="275" t="str">
        <f>IF('1. Application for admissibilit'!C52=0,"",'1. Application for admissibilit'!C52)</f>
        <v/>
      </c>
      <c r="D274" s="824"/>
      <c r="E274" s="825"/>
      <c r="F274" s="804" t="str">
        <f>IF(D274=0,"",MIN(50000,(D274)*0.5))</f>
        <v/>
      </c>
      <c r="G274" s="805"/>
      <c r="H274" s="787" t="str">
        <f>IF(F274=50000,"Your study has reached the maximum limit of 50 000$","NA")</f>
        <v>NA</v>
      </c>
      <c r="I274" s="788"/>
      <c r="J274" s="788"/>
      <c r="K274" s="789"/>
      <c r="L274" s="52"/>
    </row>
    <row r="275" spans="2:12" ht="14.55" hidden="1" customHeight="1" outlineLevel="1">
      <c r="B275" s="52"/>
      <c r="C275" s="275" t="str">
        <f>IF('1. Application for admissibilit'!C53=0,"",'1. Application for admissibilit'!C53)</f>
        <v/>
      </c>
      <c r="D275" s="790"/>
      <c r="E275" s="791"/>
      <c r="F275" s="804" t="str">
        <f>IF(D275=0,"",MIN(50000,(D275)*0.5))</f>
        <v/>
      </c>
      <c r="G275" s="805"/>
      <c r="H275" s="787" t="str">
        <f t="shared" ref="H275:H292" si="0">IF(F275=50000,"Your study has reached the maximum limit of 50 000$","NA")</f>
        <v>NA</v>
      </c>
      <c r="I275" s="788"/>
      <c r="J275" s="788"/>
      <c r="K275" s="789"/>
      <c r="L275" s="52"/>
    </row>
    <row r="276" spans="2:12" ht="14.55" hidden="1" customHeight="1" outlineLevel="1">
      <c r="B276" s="52"/>
      <c r="C276" s="275" t="str">
        <f>IF('1. Application for admissibilit'!C54=0,"",'1. Application for admissibilit'!C54)</f>
        <v/>
      </c>
      <c r="D276" s="790"/>
      <c r="E276" s="791"/>
      <c r="F276" s="804" t="str">
        <f>IF(D276=0,"",MIN(50000,(D276)*0.5))</f>
        <v/>
      </c>
      <c r="G276" s="805"/>
      <c r="H276" s="787" t="str">
        <f t="shared" si="0"/>
        <v>NA</v>
      </c>
      <c r="I276" s="788"/>
      <c r="J276" s="788"/>
      <c r="K276" s="789"/>
      <c r="L276" s="52"/>
    </row>
    <row r="277" spans="2:12" ht="14.55" hidden="1" customHeight="1" outlineLevel="1">
      <c r="B277" s="52"/>
      <c r="C277" s="275" t="str">
        <f>IF('1. Application for admissibilit'!C55=0,"",'1. Application for admissibilit'!C55)</f>
        <v/>
      </c>
      <c r="D277" s="790"/>
      <c r="E277" s="791"/>
      <c r="F277" s="804" t="str">
        <f t="shared" ref="F277:F291" si="1">IF(D277=0,"",MIN(50000,(D277)*0.5))</f>
        <v/>
      </c>
      <c r="G277" s="805"/>
      <c r="H277" s="787" t="str">
        <f t="shared" si="0"/>
        <v>NA</v>
      </c>
      <c r="I277" s="788"/>
      <c r="J277" s="788"/>
      <c r="K277" s="789"/>
      <c r="L277" s="52"/>
    </row>
    <row r="278" spans="2:12" ht="14.55" hidden="1" customHeight="1" outlineLevel="1">
      <c r="B278" s="52"/>
      <c r="C278" s="275" t="str">
        <f>IF('1. Application for admissibilit'!C56=0,"",'1. Application for admissibilit'!C56)</f>
        <v/>
      </c>
      <c r="D278" s="790"/>
      <c r="E278" s="791"/>
      <c r="F278" s="804" t="str">
        <f t="shared" si="1"/>
        <v/>
      </c>
      <c r="G278" s="805"/>
      <c r="H278" s="787" t="str">
        <f t="shared" si="0"/>
        <v>NA</v>
      </c>
      <c r="I278" s="788"/>
      <c r="J278" s="788"/>
      <c r="K278" s="789"/>
      <c r="L278" s="52"/>
    </row>
    <row r="279" spans="2:12" ht="14.55" hidden="1" customHeight="1" outlineLevel="1">
      <c r="B279" s="52"/>
      <c r="C279" s="275" t="str">
        <f>IF('1. Application for admissibilit'!C57=0,"",'1. Application for admissibilit'!C57)</f>
        <v/>
      </c>
      <c r="D279" s="790"/>
      <c r="E279" s="791"/>
      <c r="F279" s="804" t="str">
        <f t="shared" si="1"/>
        <v/>
      </c>
      <c r="G279" s="805"/>
      <c r="H279" s="787" t="str">
        <f t="shared" si="0"/>
        <v>NA</v>
      </c>
      <c r="I279" s="788"/>
      <c r="J279" s="788"/>
      <c r="K279" s="789"/>
      <c r="L279" s="52"/>
    </row>
    <row r="280" spans="2:12" ht="14.55" hidden="1" customHeight="1" outlineLevel="1">
      <c r="B280" s="52"/>
      <c r="C280" s="275" t="str">
        <f>IF('1. Application for admissibilit'!C58=0,"",'1. Application for admissibilit'!C58)</f>
        <v/>
      </c>
      <c r="D280" s="790"/>
      <c r="E280" s="791"/>
      <c r="F280" s="804" t="str">
        <f t="shared" si="1"/>
        <v/>
      </c>
      <c r="G280" s="805"/>
      <c r="H280" s="787" t="str">
        <f t="shared" si="0"/>
        <v>NA</v>
      </c>
      <c r="I280" s="788"/>
      <c r="J280" s="788"/>
      <c r="K280" s="789"/>
      <c r="L280" s="52"/>
    </row>
    <row r="281" spans="2:12" ht="14.55" hidden="1" customHeight="1" outlineLevel="1">
      <c r="B281" s="52"/>
      <c r="C281" s="275" t="str">
        <f>IF('1. Application for admissibilit'!C59=0,"",'1. Application for admissibilit'!C59)</f>
        <v/>
      </c>
      <c r="D281" s="790"/>
      <c r="E281" s="791"/>
      <c r="F281" s="804" t="str">
        <f t="shared" si="1"/>
        <v/>
      </c>
      <c r="G281" s="805"/>
      <c r="H281" s="787" t="str">
        <f t="shared" si="0"/>
        <v>NA</v>
      </c>
      <c r="I281" s="788"/>
      <c r="J281" s="788"/>
      <c r="K281" s="789"/>
      <c r="L281" s="52"/>
    </row>
    <row r="282" spans="2:12" ht="14.55" hidden="1" customHeight="1" outlineLevel="1">
      <c r="B282" s="52"/>
      <c r="C282" s="275" t="str">
        <f>IF('1. Application for admissibilit'!C60=0,"",'1. Application for admissibilit'!C60)</f>
        <v/>
      </c>
      <c r="D282" s="790"/>
      <c r="E282" s="791"/>
      <c r="F282" s="804" t="str">
        <f t="shared" si="1"/>
        <v/>
      </c>
      <c r="G282" s="805"/>
      <c r="H282" s="787" t="str">
        <f t="shared" si="0"/>
        <v>NA</v>
      </c>
      <c r="I282" s="788"/>
      <c r="J282" s="788"/>
      <c r="K282" s="789"/>
      <c r="L282" s="52"/>
    </row>
    <row r="283" spans="2:12" ht="14.55" hidden="1" customHeight="1" outlineLevel="1">
      <c r="B283" s="52"/>
      <c r="C283" s="275" t="str">
        <f>IF('1. Application for admissibilit'!C61=0,"",'1. Application for admissibilit'!C61)</f>
        <v/>
      </c>
      <c r="D283" s="790"/>
      <c r="E283" s="791"/>
      <c r="F283" s="804" t="str">
        <f t="shared" si="1"/>
        <v/>
      </c>
      <c r="G283" s="805"/>
      <c r="H283" s="787" t="str">
        <f t="shared" si="0"/>
        <v>NA</v>
      </c>
      <c r="I283" s="788"/>
      <c r="J283" s="788"/>
      <c r="K283" s="789"/>
      <c r="L283" s="52"/>
    </row>
    <row r="284" spans="2:12" ht="14.55" hidden="1" customHeight="1" outlineLevel="1">
      <c r="B284" s="52"/>
      <c r="C284" s="275" t="str">
        <f>IF('1. Application for admissibilit'!C62=0,"",'1. Application for admissibilit'!C62)</f>
        <v/>
      </c>
      <c r="D284" s="790"/>
      <c r="E284" s="791"/>
      <c r="F284" s="804" t="str">
        <f t="shared" si="1"/>
        <v/>
      </c>
      <c r="G284" s="805"/>
      <c r="H284" s="787" t="str">
        <f t="shared" si="0"/>
        <v>NA</v>
      </c>
      <c r="I284" s="788"/>
      <c r="J284" s="788"/>
      <c r="K284" s="789"/>
      <c r="L284" s="52"/>
    </row>
    <row r="285" spans="2:12" ht="14.55" hidden="1" customHeight="1" outlineLevel="1">
      <c r="B285" s="52"/>
      <c r="C285" s="275" t="str">
        <f>IF('1. Application for admissibilit'!C63=0,"",'1. Application for admissibilit'!C63)</f>
        <v/>
      </c>
      <c r="D285" s="790"/>
      <c r="E285" s="791"/>
      <c r="F285" s="804" t="str">
        <f t="shared" si="1"/>
        <v/>
      </c>
      <c r="G285" s="805"/>
      <c r="H285" s="787" t="str">
        <f t="shared" si="0"/>
        <v>NA</v>
      </c>
      <c r="I285" s="788"/>
      <c r="J285" s="788"/>
      <c r="K285" s="789"/>
      <c r="L285" s="52"/>
    </row>
    <row r="286" spans="2:12" ht="14.55" hidden="1" customHeight="1" outlineLevel="1">
      <c r="B286" s="52"/>
      <c r="C286" s="275" t="str">
        <f>IF('1. Application for admissibilit'!C64=0,"",'1. Application for admissibilit'!C64)</f>
        <v/>
      </c>
      <c r="D286" s="790"/>
      <c r="E286" s="791"/>
      <c r="F286" s="804" t="str">
        <f t="shared" si="1"/>
        <v/>
      </c>
      <c r="G286" s="805"/>
      <c r="H286" s="787" t="str">
        <f t="shared" si="0"/>
        <v>NA</v>
      </c>
      <c r="I286" s="788"/>
      <c r="J286" s="788"/>
      <c r="K286" s="789"/>
      <c r="L286" s="52"/>
    </row>
    <row r="287" spans="2:12" ht="14.55" hidden="1" customHeight="1" outlineLevel="1">
      <c r="B287" s="52"/>
      <c r="C287" s="275" t="str">
        <f>IF('1. Application for admissibilit'!C65=0,"",'1. Application for admissibilit'!C65)</f>
        <v/>
      </c>
      <c r="D287" s="790"/>
      <c r="E287" s="791"/>
      <c r="F287" s="804" t="str">
        <f t="shared" si="1"/>
        <v/>
      </c>
      <c r="G287" s="805"/>
      <c r="H287" s="787" t="str">
        <f t="shared" si="0"/>
        <v>NA</v>
      </c>
      <c r="I287" s="788"/>
      <c r="J287" s="788"/>
      <c r="K287" s="789"/>
      <c r="L287" s="52"/>
    </row>
    <row r="288" spans="2:12" hidden="1" outlineLevel="1">
      <c r="B288" s="52"/>
      <c r="C288" s="275" t="str">
        <f>IF('1. Application for admissibilit'!C66=0,"",'1. Application for admissibilit'!C66)</f>
        <v/>
      </c>
      <c r="D288" s="790"/>
      <c r="E288" s="791"/>
      <c r="F288" s="804" t="str">
        <f t="shared" si="1"/>
        <v/>
      </c>
      <c r="G288" s="805"/>
      <c r="H288" s="787" t="str">
        <f t="shared" si="0"/>
        <v>NA</v>
      </c>
      <c r="I288" s="788"/>
      <c r="J288" s="788"/>
      <c r="K288" s="789"/>
      <c r="L288" s="52"/>
    </row>
    <row r="289" spans="2:12" hidden="1" outlineLevel="1">
      <c r="B289" s="52"/>
      <c r="C289" s="275" t="str">
        <f>IF('1. Application for admissibilit'!C67=0,"",'1. Application for admissibilit'!C67)</f>
        <v/>
      </c>
      <c r="D289" s="790"/>
      <c r="E289" s="791"/>
      <c r="F289" s="804" t="str">
        <f t="shared" si="1"/>
        <v/>
      </c>
      <c r="G289" s="805"/>
      <c r="H289" s="787" t="str">
        <f t="shared" si="0"/>
        <v>NA</v>
      </c>
      <c r="I289" s="788"/>
      <c r="J289" s="788"/>
      <c r="K289" s="789"/>
      <c r="L289" s="52"/>
    </row>
    <row r="290" spans="2:12" hidden="1" outlineLevel="1">
      <c r="B290" s="52"/>
      <c r="C290" s="275" t="str">
        <f>IF('1. Application for admissibilit'!C68=0,"",'1. Application for admissibilit'!C68)</f>
        <v/>
      </c>
      <c r="D290" s="790"/>
      <c r="E290" s="791"/>
      <c r="F290" s="804" t="str">
        <f t="shared" si="1"/>
        <v/>
      </c>
      <c r="G290" s="805"/>
      <c r="H290" s="787" t="str">
        <f t="shared" si="0"/>
        <v>NA</v>
      </c>
      <c r="I290" s="788"/>
      <c r="J290" s="788"/>
      <c r="K290" s="789"/>
      <c r="L290" s="52"/>
    </row>
    <row r="291" spans="2:12" hidden="1" outlineLevel="1">
      <c r="B291" s="52"/>
      <c r="C291" s="275" t="str">
        <f>IF('1. Application for admissibilit'!C69=0,"",'1. Application for admissibilit'!C69)</f>
        <v/>
      </c>
      <c r="D291" s="790"/>
      <c r="E291" s="791"/>
      <c r="F291" s="804" t="str">
        <f t="shared" si="1"/>
        <v/>
      </c>
      <c r="G291" s="805"/>
      <c r="H291" s="787" t="str">
        <f t="shared" si="0"/>
        <v>NA</v>
      </c>
      <c r="I291" s="788"/>
      <c r="J291" s="788"/>
      <c r="K291" s="789"/>
      <c r="L291" s="52"/>
    </row>
    <row r="292" spans="2:12" ht="14.4" hidden="1" outlineLevel="1" thickBot="1">
      <c r="B292" s="52"/>
      <c r="C292" s="276" t="str">
        <f>IF('1. Application for admissibilit'!C70=0,"",'1. Application for admissibilit'!C70)</f>
        <v/>
      </c>
      <c r="D292" s="799"/>
      <c r="E292" s="800"/>
      <c r="F292" s="860" t="str">
        <f>IF(D292=0,"",MIN(50000,(D292)*0.5))</f>
        <v/>
      </c>
      <c r="G292" s="861"/>
      <c r="H292" s="796" t="str">
        <f t="shared" si="0"/>
        <v>NA</v>
      </c>
      <c r="I292" s="797"/>
      <c r="J292" s="797"/>
      <c r="K292" s="798"/>
      <c r="L292" s="52"/>
    </row>
    <row r="293" spans="2:12" ht="14.4" hidden="1" outlineLevel="1" thickBot="1">
      <c r="B293" s="52"/>
      <c r="C293" s="52"/>
      <c r="D293" s="52"/>
      <c r="E293" s="52"/>
      <c r="F293" s="52"/>
      <c r="G293" s="52"/>
      <c r="H293" s="52"/>
      <c r="I293" s="52"/>
      <c r="J293" s="52"/>
      <c r="K293" s="52"/>
      <c r="L293" s="52"/>
    </row>
    <row r="294" spans="2:12" ht="14.4" hidden="1" outlineLevel="1" collapsed="1" thickBot="1">
      <c r="B294" s="52"/>
      <c r="C294" s="56"/>
      <c r="D294" s="56"/>
      <c r="E294" s="352" t="s">
        <v>249</v>
      </c>
      <c r="F294" s="278">
        <f>H267+SUM(F274:G292)</f>
        <v>0</v>
      </c>
      <c r="G294" s="279"/>
      <c r="H294" s="152"/>
      <c r="I294" s="152"/>
      <c r="J294" s="52"/>
      <c r="K294" s="52"/>
      <c r="L294" s="52"/>
    </row>
    <row r="295" spans="2:12" hidden="1" outlineLevel="1">
      <c r="B295" s="52"/>
      <c r="C295" s="56"/>
      <c r="D295" s="56"/>
      <c r="E295" s="277"/>
      <c r="F295" s="279"/>
      <c r="G295" s="279"/>
      <c r="H295" s="152"/>
      <c r="I295" s="152"/>
      <c r="J295" s="52"/>
      <c r="K295" s="52"/>
      <c r="L295" s="52"/>
    </row>
    <row r="296" spans="2:12" ht="14.1" customHeight="1" collapsed="1">
      <c r="B296" s="52"/>
      <c r="C296" s="265" t="s">
        <v>369</v>
      </c>
      <c r="D296" s="54"/>
      <c r="E296" s="54"/>
      <c r="F296" s="54"/>
      <c r="G296" s="54"/>
      <c r="H296" s="54"/>
      <c r="I296" s="52"/>
      <c r="J296" s="52"/>
      <c r="K296" s="52"/>
      <c r="L296" s="52"/>
    </row>
    <row r="297" spans="2:12" ht="11.4" customHeight="1">
      <c r="B297" s="52"/>
      <c r="C297" s="52"/>
      <c r="D297" s="52"/>
      <c r="E297" s="52"/>
      <c r="F297" s="54"/>
      <c r="G297" s="54"/>
      <c r="H297" s="54"/>
      <c r="I297" s="52"/>
      <c r="J297" s="52"/>
      <c r="K297" s="52"/>
      <c r="L297" s="52"/>
    </row>
    <row r="298" spans="2:12" ht="9.6" customHeight="1">
      <c r="B298" s="497"/>
      <c r="C298" s="497"/>
      <c r="D298" s="497"/>
      <c r="E298" s="497"/>
      <c r="F298" s="497"/>
      <c r="G298" s="497"/>
      <c r="H298" s="497"/>
      <c r="I298" s="497"/>
      <c r="J298" s="497"/>
      <c r="K298" s="497"/>
      <c r="L298" s="498"/>
    </row>
    <row r="299" spans="2:12" ht="7.05" customHeight="1">
      <c r="B299" s="54"/>
      <c r="C299" s="54"/>
      <c r="D299" s="54"/>
      <c r="E299" s="54"/>
      <c r="F299" s="54"/>
      <c r="G299" s="87"/>
      <c r="H299" s="87"/>
      <c r="I299" s="87"/>
      <c r="J299" s="87"/>
      <c r="K299" s="87"/>
      <c r="L299" s="498"/>
    </row>
    <row r="300" spans="2:12">
      <c r="B300" s="52"/>
      <c r="C300" s="67" t="s">
        <v>250</v>
      </c>
      <c r="D300" s="54"/>
      <c r="E300" s="54"/>
      <c r="F300" s="441"/>
      <c r="G300" s="281" t="s">
        <v>251</v>
      </c>
      <c r="H300" s="87"/>
      <c r="I300" s="87"/>
      <c r="J300" s="87"/>
      <c r="K300" s="87"/>
      <c r="L300" s="498"/>
    </row>
    <row r="301" spans="2:12" ht="14.1" customHeight="1">
      <c r="B301" s="52"/>
      <c r="C301" s="532" t="s">
        <v>252</v>
      </c>
      <c r="D301" s="532"/>
      <c r="E301" s="532"/>
      <c r="F301" s="441"/>
      <c r="G301" s="777" t="s">
        <v>253</v>
      </c>
      <c r="H301" s="777"/>
      <c r="I301" s="777"/>
      <c r="J301" s="777"/>
      <c r="K301" s="777"/>
      <c r="L301" s="499"/>
    </row>
    <row r="302" spans="2:12" ht="29.55" customHeight="1">
      <c r="B302" s="52"/>
      <c r="C302" s="532"/>
      <c r="D302" s="532"/>
      <c r="E302" s="532"/>
      <c r="F302" s="441"/>
      <c r="G302" s="777"/>
      <c r="H302" s="777"/>
      <c r="I302" s="777"/>
      <c r="J302" s="777"/>
      <c r="K302" s="777"/>
      <c r="L302" s="499"/>
    </row>
    <row r="303" spans="2:12" ht="7.05" customHeight="1">
      <c r="B303" s="52"/>
      <c r="C303" s="162"/>
      <c r="D303" s="95"/>
      <c r="E303" s="95"/>
      <c r="F303" s="441"/>
      <c r="G303" s="156"/>
      <c r="H303" s="156"/>
      <c r="I303" s="156"/>
      <c r="J303" s="156"/>
      <c r="K303" s="156"/>
      <c r="L303" s="498"/>
    </row>
    <row r="304" spans="2:12">
      <c r="B304" s="52"/>
      <c r="C304" s="102" t="s">
        <v>68</v>
      </c>
      <c r="D304" s="282"/>
      <c r="E304" s="282"/>
      <c r="F304" s="441"/>
      <c r="G304" s="283" t="s">
        <v>254</v>
      </c>
      <c r="H304" s="87"/>
      <c r="I304" s="87"/>
      <c r="J304" s="87"/>
      <c r="K304" s="87"/>
      <c r="L304" s="498"/>
    </row>
    <row r="305" spans="2:18" ht="7.05" customHeight="1" thickBot="1">
      <c r="B305" s="52"/>
      <c r="C305" s="162"/>
      <c r="D305" s="95"/>
      <c r="E305" s="95"/>
      <c r="F305" s="441"/>
      <c r="G305" s="87"/>
      <c r="H305" s="87"/>
      <c r="I305" s="87"/>
      <c r="J305" s="87"/>
      <c r="K305" s="87"/>
      <c r="L305" s="498"/>
    </row>
    <row r="306" spans="2:18" ht="14.4" thickBot="1">
      <c r="B306" s="52"/>
      <c r="C306" s="801"/>
      <c r="D306" s="802"/>
      <c r="E306" s="803"/>
      <c r="F306" s="441"/>
      <c r="G306" s="477"/>
      <c r="H306" s="478"/>
      <c r="I306" s="478"/>
      <c r="J306" s="478"/>
      <c r="K306" s="479"/>
      <c r="L306" s="498"/>
    </row>
    <row r="307" spans="2:18" ht="7.05" customHeight="1">
      <c r="B307" s="52"/>
      <c r="C307" s="53"/>
      <c r="D307" s="54"/>
      <c r="E307" s="54"/>
      <c r="F307" s="441"/>
      <c r="G307" s="87"/>
      <c r="H307" s="87"/>
      <c r="I307" s="87"/>
      <c r="J307" s="87"/>
      <c r="K307" s="87"/>
      <c r="L307" s="498"/>
    </row>
    <row r="308" spans="2:18">
      <c r="B308" s="52"/>
      <c r="C308" s="53" t="s">
        <v>255</v>
      </c>
      <c r="D308" s="54"/>
      <c r="E308" s="53" t="s">
        <v>256</v>
      </c>
      <c r="F308" s="441"/>
      <c r="G308" s="283" t="s">
        <v>257</v>
      </c>
      <c r="H308" s="87"/>
      <c r="J308" s="284" t="s">
        <v>258</v>
      </c>
      <c r="K308" s="156"/>
      <c r="L308" s="498"/>
    </row>
    <row r="309" spans="2:18" ht="7.05" customHeight="1" thickBot="1">
      <c r="B309" s="52"/>
      <c r="C309" s="53"/>
      <c r="D309" s="54"/>
      <c r="E309" s="54"/>
      <c r="F309" s="441"/>
      <c r="G309" s="87"/>
      <c r="H309" s="87"/>
      <c r="I309" s="87"/>
      <c r="J309" s="87"/>
      <c r="K309" s="87"/>
      <c r="L309" s="498"/>
    </row>
    <row r="310" spans="2:18" ht="14.4" thickBot="1">
      <c r="B310" s="52"/>
      <c r="C310" s="293"/>
      <c r="D310" s="54"/>
      <c r="E310" s="294"/>
      <c r="F310" s="441"/>
      <c r="G310" s="473"/>
      <c r="H310" s="474"/>
      <c r="I310" s="285"/>
      <c r="J310" s="473"/>
      <c r="K310" s="474"/>
      <c r="L310" s="498"/>
    </row>
    <row r="311" spans="2:18" ht="7.05" customHeight="1">
      <c r="B311" s="52"/>
      <c r="C311" s="53"/>
      <c r="D311" s="54"/>
      <c r="E311" s="608" t="s">
        <v>73</v>
      </c>
      <c r="F311" s="441"/>
      <c r="G311" s="156"/>
      <c r="H311" s="156"/>
      <c r="I311" s="156"/>
      <c r="J311" s="156"/>
      <c r="K311" s="156"/>
      <c r="L311" s="498"/>
    </row>
    <row r="312" spans="2:18">
      <c r="B312" s="52"/>
      <c r="C312" s="53" t="s">
        <v>259</v>
      </c>
      <c r="D312" s="54"/>
      <c r="E312" s="795"/>
      <c r="F312" s="441"/>
      <c r="G312" s="283" t="s">
        <v>72</v>
      </c>
      <c r="H312" s="87"/>
      <c r="I312" s="87"/>
      <c r="J312" s="87"/>
      <c r="K312" s="87"/>
      <c r="L312" s="498"/>
    </row>
    <row r="313" spans="2:18" ht="7.05" customHeight="1" thickBot="1">
      <c r="B313" s="52"/>
      <c r="C313" s="53"/>
      <c r="D313" s="54"/>
      <c r="E313" s="54"/>
      <c r="F313" s="441"/>
      <c r="G313" s="87"/>
      <c r="H313" s="87"/>
      <c r="I313" s="87"/>
      <c r="J313" s="87"/>
      <c r="K313" s="87"/>
      <c r="L313" s="498"/>
      <c r="R313" s="286"/>
    </row>
    <row r="314" spans="2:18" ht="14.4" thickBot="1">
      <c r="B314" s="52"/>
      <c r="C314" s="801"/>
      <c r="D314" s="802"/>
      <c r="E314" s="803"/>
      <c r="F314" s="441"/>
      <c r="G314" s="475"/>
      <c r="H314" s="476"/>
      <c r="I314" s="87"/>
      <c r="J314" s="87"/>
      <c r="K314" s="87"/>
      <c r="L314" s="498"/>
    </row>
    <row r="315" spans="2:18" ht="7.05" customHeight="1">
      <c r="B315" s="52"/>
      <c r="C315" s="53"/>
      <c r="D315" s="54"/>
      <c r="E315" s="54"/>
      <c r="F315" s="441"/>
      <c r="G315" s="480" t="s">
        <v>73</v>
      </c>
      <c r="H315" s="480"/>
      <c r="I315" s="87"/>
      <c r="J315" s="87"/>
      <c r="K315" s="87"/>
      <c r="L315" s="498"/>
    </row>
    <row r="316" spans="2:18">
      <c r="B316" s="52"/>
      <c r="C316" s="53" t="s">
        <v>260</v>
      </c>
      <c r="D316" s="95"/>
      <c r="E316" s="95"/>
      <c r="F316" s="441"/>
      <c r="G316" s="481"/>
      <c r="H316" s="481"/>
      <c r="I316" s="156"/>
      <c r="J316" s="156"/>
      <c r="K316" s="156"/>
      <c r="L316" s="498"/>
    </row>
    <row r="317" spans="2:18" ht="7.05" customHeight="1" thickBot="1">
      <c r="B317" s="52"/>
      <c r="C317" s="53"/>
      <c r="D317" s="54"/>
      <c r="E317" s="54"/>
      <c r="F317" s="441"/>
      <c r="G317" s="280"/>
      <c r="H317" s="87"/>
      <c r="I317" s="87"/>
      <c r="J317" s="87"/>
      <c r="K317" s="87"/>
      <c r="L317" s="498"/>
    </row>
    <row r="318" spans="2:18" ht="14.4" thickBot="1">
      <c r="B318" s="52"/>
      <c r="C318" s="826"/>
      <c r="D318" s="827"/>
      <c r="E318" s="828"/>
      <c r="F318" s="441"/>
      <c r="G318" s="280"/>
      <c r="H318" s="287"/>
      <c r="I318" s="287"/>
      <c r="J318" s="287"/>
      <c r="K318" s="288"/>
      <c r="L318" s="498"/>
    </row>
    <row r="319" spans="2:18" ht="7.05" customHeight="1">
      <c r="B319" s="52"/>
      <c r="C319" s="53"/>
      <c r="D319" s="54"/>
      <c r="E319" s="54"/>
      <c r="F319" s="441"/>
      <c r="G319" s="280"/>
      <c r="H319" s="87"/>
      <c r="I319" s="87"/>
      <c r="J319" s="87"/>
      <c r="K319" s="271"/>
      <c r="L319" s="498"/>
    </row>
    <row r="320" spans="2:18" ht="7.8" customHeight="1">
      <c r="B320" s="498"/>
      <c r="C320" s="498"/>
      <c r="D320" s="497"/>
      <c r="E320" s="497"/>
      <c r="F320" s="497"/>
      <c r="G320" s="497"/>
      <c r="H320" s="497"/>
      <c r="I320" s="497"/>
      <c r="J320" s="497"/>
      <c r="K320" s="497"/>
      <c r="L320" s="498"/>
    </row>
    <row r="321" spans="1:19" s="73" customFormat="1" ht="14.55" customHeight="1">
      <c r="C321" s="185" t="s">
        <v>74</v>
      </c>
      <c r="D321" s="183"/>
      <c r="E321" s="183"/>
      <c r="F321" s="183"/>
      <c r="G321" s="183"/>
      <c r="H321" s="183"/>
      <c r="I321" s="183"/>
      <c r="J321" s="87"/>
      <c r="K321" s="87"/>
      <c r="L321" s="87"/>
      <c r="M321" s="399"/>
      <c r="N321" s="399"/>
      <c r="O321" s="399"/>
      <c r="P321" s="399"/>
      <c r="Q321" s="398"/>
    </row>
    <row r="322" spans="1:19" s="73" customFormat="1" ht="14.55" customHeight="1">
      <c r="C322" s="182" t="s">
        <v>75</v>
      </c>
      <c r="E322" s="184">
        <f>COUNTBLANK(H265)+COUNTBLANK(C306)+COUNTBLANK(C310)+COUNTBLANK(E310)+COUNTBLANK(C314)+COUNTBLANK(C318)+COUNTBLANK(G306)+COUNTBLANK(G310)+COUNTBLANK(J310)+COUNTBLANK(G314)</f>
        <v>10</v>
      </c>
      <c r="F322" s="185" t="str">
        <f>IF(E322=0,"Your form has been completed correctly","One or several mandatory fields have not been completed  ")</f>
        <v xml:space="preserve">One or several mandatory fields have not been completed  </v>
      </c>
      <c r="G322" s="185"/>
      <c r="H322" s="185"/>
      <c r="I322" s="185"/>
      <c r="J322" s="185"/>
      <c r="K322" s="87"/>
      <c r="L322" s="87"/>
      <c r="M322" s="399"/>
      <c r="N322" s="399"/>
      <c r="O322" s="399"/>
      <c r="P322" s="399"/>
      <c r="Q322" s="398"/>
    </row>
    <row r="323" spans="1:19" s="73" customFormat="1" ht="14.55" customHeight="1">
      <c r="C323" s="182"/>
      <c r="F323" s="185"/>
      <c r="G323" s="185"/>
      <c r="H323" s="185"/>
      <c r="I323" s="185"/>
      <c r="J323" s="185"/>
      <c r="K323" s="87"/>
      <c r="L323" s="87"/>
      <c r="M323" s="399"/>
      <c r="N323" s="399"/>
      <c r="O323" s="399"/>
      <c r="P323" s="399"/>
      <c r="Q323" s="398"/>
    </row>
    <row r="324" spans="1:19" s="57" customFormat="1" ht="17.399999999999999">
      <c r="A324"/>
      <c r="C324" s="341" t="s">
        <v>76</v>
      </c>
      <c r="D324" s="341"/>
      <c r="E324" s="341"/>
      <c r="F324" s="341"/>
      <c r="G324" s="341"/>
      <c r="H324" s="341"/>
      <c r="I324" s="341"/>
      <c r="J324" s="341"/>
      <c r="K324" s="341"/>
      <c r="L324" s="341"/>
      <c r="M324" s="413"/>
      <c r="N324" s="413"/>
      <c r="O324" s="413"/>
      <c r="P324" s="413"/>
      <c r="Q324" s="413"/>
      <c r="R324" s="341"/>
      <c r="S324" s="341"/>
    </row>
    <row r="325" spans="1:19" ht="13.8" customHeight="1">
      <c r="C325" s="605" t="s">
        <v>261</v>
      </c>
      <c r="D325" s="605"/>
      <c r="E325" s="605"/>
      <c r="F325" s="605"/>
      <c r="G325" s="605"/>
      <c r="H325" s="605"/>
      <c r="I325" s="605"/>
      <c r="J325" s="605"/>
      <c r="K325" s="605"/>
      <c r="L325" s="346"/>
      <c r="M325" s="420"/>
      <c r="N325" s="420"/>
      <c r="O325" s="420"/>
      <c r="P325" s="420"/>
      <c r="Q325" s="420"/>
    </row>
    <row r="326" spans="1:19" ht="6.6" customHeight="1">
      <c r="B326" s="829"/>
      <c r="C326" s="829"/>
      <c r="D326" s="829"/>
      <c r="E326" s="829"/>
      <c r="F326" s="829"/>
      <c r="G326" s="829"/>
      <c r="H326" s="829"/>
      <c r="I326" s="829"/>
      <c r="J326" s="829"/>
      <c r="K326" s="829"/>
    </row>
    <row r="327" spans="1:19" ht="26.1" customHeight="1">
      <c r="C327" s="596" t="s">
        <v>78</v>
      </c>
      <c r="D327" s="813"/>
      <c r="E327" s="813"/>
      <c r="F327" s="813"/>
      <c r="G327" s="813"/>
      <c r="H327" s="813"/>
      <c r="I327" s="813"/>
      <c r="J327" s="813"/>
      <c r="K327" s="813"/>
      <c r="L327" s="813"/>
      <c r="M327" s="416"/>
      <c r="N327" s="416"/>
      <c r="O327" s="416"/>
      <c r="P327" s="416"/>
      <c r="Q327" s="416"/>
    </row>
    <row r="328" spans="1:19">
      <c r="F328" s="73"/>
    </row>
  </sheetData>
  <sheetProtection algorithmName="SHA-512" hashValue="R+O3CSR0a7solSmN2HayoyntsXjoD3VmxVOcghbk8TryI+s3CgWViJ8NoOudio2vLmaA5IMhdwmnwdWMn/0ysA==" saltValue="9CYIoTKtnR+MKGv82n7N9w==" spinCount="100000" sheet="1" formatRows="0" selectLockedCells="1"/>
  <dataConsolidate/>
  <mergeCells count="207">
    <mergeCell ref="F290:G290"/>
    <mergeCell ref="F291:G291"/>
    <mergeCell ref="F292:G292"/>
    <mergeCell ref="F283:G283"/>
    <mergeCell ref="F284:G284"/>
    <mergeCell ref="F285:G285"/>
    <mergeCell ref="F286:G286"/>
    <mergeCell ref="F287:G287"/>
    <mergeCell ref="F278:G278"/>
    <mergeCell ref="F279:G279"/>
    <mergeCell ref="F280:G280"/>
    <mergeCell ref="F281:G281"/>
    <mergeCell ref="F282:G282"/>
    <mergeCell ref="F273:G273"/>
    <mergeCell ref="F274:G274"/>
    <mergeCell ref="F275:G275"/>
    <mergeCell ref="F276:G276"/>
    <mergeCell ref="F277:G277"/>
    <mergeCell ref="C244:D244"/>
    <mergeCell ref="C245:D245"/>
    <mergeCell ref="C246:D246"/>
    <mergeCell ref="C247:D247"/>
    <mergeCell ref="C248:D248"/>
    <mergeCell ref="C261:K261"/>
    <mergeCell ref="C236:D236"/>
    <mergeCell ref="C237:D237"/>
    <mergeCell ref="C238:D238"/>
    <mergeCell ref="C239:D239"/>
    <mergeCell ref="C243:D243"/>
    <mergeCell ref="C228:D228"/>
    <mergeCell ref="C229:D229"/>
    <mergeCell ref="C230:D230"/>
    <mergeCell ref="C234:D234"/>
    <mergeCell ref="C235:D235"/>
    <mergeCell ref="C220:D220"/>
    <mergeCell ref="C221:D221"/>
    <mergeCell ref="C225:D225"/>
    <mergeCell ref="C226:D226"/>
    <mergeCell ref="C227:D227"/>
    <mergeCell ref="C212:D212"/>
    <mergeCell ref="C216:D216"/>
    <mergeCell ref="C217:D217"/>
    <mergeCell ref="C218:D218"/>
    <mergeCell ref="C219:D219"/>
    <mergeCell ref="C210:D210"/>
    <mergeCell ref="C211:D211"/>
    <mergeCell ref="C199:D199"/>
    <mergeCell ref="C200:D200"/>
    <mergeCell ref="C201:D201"/>
    <mergeCell ref="C192:D192"/>
    <mergeCell ref="C193:D193"/>
    <mergeCell ref="C194:D194"/>
    <mergeCell ref="C207:D207"/>
    <mergeCell ref="C208:D208"/>
    <mergeCell ref="C209:D209"/>
    <mergeCell ref="C202:D202"/>
    <mergeCell ref="C203:D203"/>
    <mergeCell ref="C198:D198"/>
    <mergeCell ref="C164:D164"/>
    <mergeCell ref="C153:D153"/>
    <mergeCell ref="H71:I71"/>
    <mergeCell ref="C72:D72"/>
    <mergeCell ref="C73:D73"/>
    <mergeCell ref="C81:D81"/>
    <mergeCell ref="C102:D102"/>
    <mergeCell ref="C103:D103"/>
    <mergeCell ref="C104:D104"/>
    <mergeCell ref="C108:D108"/>
    <mergeCell ref="C109:D109"/>
    <mergeCell ref="C74:D74"/>
    <mergeCell ref="C75:D75"/>
    <mergeCell ref="C76:D76"/>
    <mergeCell ref="C77:D77"/>
    <mergeCell ref="C154:D154"/>
    <mergeCell ref="C155:D155"/>
    <mergeCell ref="C156:D156"/>
    <mergeCell ref="C157:D157"/>
    <mergeCell ref="C158:D158"/>
    <mergeCell ref="C162:D162"/>
    <mergeCell ref="C163:D163"/>
    <mergeCell ref="C146:D146"/>
    <mergeCell ref="C147:D147"/>
    <mergeCell ref="C174:D174"/>
    <mergeCell ref="C175:D175"/>
    <mergeCell ref="C176:D176"/>
    <mergeCell ref="C171:D171"/>
    <mergeCell ref="C172:D172"/>
    <mergeCell ref="C173:D173"/>
    <mergeCell ref="C165:D165"/>
    <mergeCell ref="C166:D166"/>
    <mergeCell ref="C167:D167"/>
    <mergeCell ref="C180:D180"/>
    <mergeCell ref="C181:D181"/>
    <mergeCell ref="C182:D182"/>
    <mergeCell ref="C183:D183"/>
    <mergeCell ref="C184:D184"/>
    <mergeCell ref="C185:D185"/>
    <mergeCell ref="C189:D189"/>
    <mergeCell ref="C190:D190"/>
    <mergeCell ref="C191:D191"/>
    <mergeCell ref="C126:D126"/>
    <mergeCell ref="C127:D127"/>
    <mergeCell ref="C118:D118"/>
    <mergeCell ref="C119:D119"/>
    <mergeCell ref="C120:D120"/>
    <mergeCell ref="C121:D121"/>
    <mergeCell ref="C122:D122"/>
    <mergeCell ref="C148:D148"/>
    <mergeCell ref="C149:D149"/>
    <mergeCell ref="C144:D144"/>
    <mergeCell ref="C145:D145"/>
    <mergeCell ref="C138:D138"/>
    <mergeCell ref="C139:D139"/>
    <mergeCell ref="C140:D140"/>
    <mergeCell ref="C135:D135"/>
    <mergeCell ref="C136:D136"/>
    <mergeCell ref="C137:D137"/>
    <mergeCell ref="C128:D128"/>
    <mergeCell ref="C129:D129"/>
    <mergeCell ref="C130:D130"/>
    <mergeCell ref="C131:D131"/>
    <mergeCell ref="C113:D113"/>
    <mergeCell ref="C117:D117"/>
    <mergeCell ref="C111:D111"/>
    <mergeCell ref="C112:D112"/>
    <mergeCell ref="C100:D100"/>
    <mergeCell ref="C101:D101"/>
    <mergeCell ref="C95:D95"/>
    <mergeCell ref="C99:D99"/>
    <mergeCell ref="C90:D90"/>
    <mergeCell ref="C91:D91"/>
    <mergeCell ref="C92:D92"/>
    <mergeCell ref="C93:D93"/>
    <mergeCell ref="C94:D94"/>
    <mergeCell ref="C110:D110"/>
    <mergeCell ref="D64:E64"/>
    <mergeCell ref="H64:K64"/>
    <mergeCell ref="H65:I65"/>
    <mergeCell ref="C8:C9"/>
    <mergeCell ref="C327:L327"/>
    <mergeCell ref="H265:I265"/>
    <mergeCell ref="C267:F267"/>
    <mergeCell ref="H267:I267"/>
    <mergeCell ref="H273:K273"/>
    <mergeCell ref="H274:K274"/>
    <mergeCell ref="D273:E273"/>
    <mergeCell ref="D274:E274"/>
    <mergeCell ref="D275:E275"/>
    <mergeCell ref="D276:E276"/>
    <mergeCell ref="D277:E277"/>
    <mergeCell ref="C314:E314"/>
    <mergeCell ref="C318:E318"/>
    <mergeCell ref="C325:K325"/>
    <mergeCell ref="B326:K326"/>
    <mergeCell ref="C82:D82"/>
    <mergeCell ref="C83:D83"/>
    <mergeCell ref="C84:D84"/>
    <mergeCell ref="C85:D85"/>
    <mergeCell ref="C86:D86"/>
    <mergeCell ref="H280:K280"/>
    <mergeCell ref="H66:I66"/>
    <mergeCell ref="H67:I67"/>
    <mergeCell ref="C57:F57"/>
    <mergeCell ref="E311:E312"/>
    <mergeCell ref="H285:K285"/>
    <mergeCell ref="D285:E285"/>
    <mergeCell ref="D286:E286"/>
    <mergeCell ref="D287:E287"/>
    <mergeCell ref="D288:E288"/>
    <mergeCell ref="D289:E289"/>
    <mergeCell ref="D282:E282"/>
    <mergeCell ref="D283:E283"/>
    <mergeCell ref="D284:E284"/>
    <mergeCell ref="D290:E290"/>
    <mergeCell ref="D291:E291"/>
    <mergeCell ref="H290:K290"/>
    <mergeCell ref="H291:K291"/>
    <mergeCell ref="H292:K292"/>
    <mergeCell ref="D292:E292"/>
    <mergeCell ref="C301:E302"/>
    <mergeCell ref="C306:E306"/>
    <mergeCell ref="F288:G288"/>
    <mergeCell ref="F289:G289"/>
    <mergeCell ref="G301:K302"/>
    <mergeCell ref="J65:K65"/>
    <mergeCell ref="J66:K66"/>
    <mergeCell ref="J67:K67"/>
    <mergeCell ref="J68:K68"/>
    <mergeCell ref="C6:D6"/>
    <mergeCell ref="H6:I6"/>
    <mergeCell ref="H286:K286"/>
    <mergeCell ref="H287:K287"/>
    <mergeCell ref="H288:K288"/>
    <mergeCell ref="D281:E281"/>
    <mergeCell ref="H289:K289"/>
    <mergeCell ref="H281:K281"/>
    <mergeCell ref="H282:K282"/>
    <mergeCell ref="H283:K283"/>
    <mergeCell ref="H284:K284"/>
    <mergeCell ref="H275:K275"/>
    <mergeCell ref="H276:K276"/>
    <mergeCell ref="H277:K277"/>
    <mergeCell ref="H278:K278"/>
    <mergeCell ref="H279:K279"/>
    <mergeCell ref="D278:E278"/>
    <mergeCell ref="D279:E279"/>
    <mergeCell ref="D280:E280"/>
  </mergeCells>
  <phoneticPr fontId="28" type="noConversion"/>
  <conditionalFormatting sqref="E322">
    <cfRule type="cellIs" dxfId="8" priority="1" operator="greaterThan">
      <formula>0</formula>
    </cfRule>
    <cfRule type="cellIs" dxfId="7" priority="2" operator="equal">
      <formula>0</formula>
    </cfRule>
  </conditionalFormatting>
  <hyperlinks>
    <hyperlink ref="C324:Q324" r:id="rId1" display="Faire parvenir ce formulaire en format Excel à : efficaciteenergetique@energir.com" xr:uid="{38D943EA-CB53-44B4-BE43-6A193D53F49D}"/>
    <hyperlink ref="C324:S324" r:id="rId2" display="Send this form in Excel to: energyefficiency@energir.com" xr:uid="{504CA7AA-92A1-4514-BD4D-C6394E1A00DB}"/>
  </hyperlinks>
  <pageMargins left="0.7" right="0.7" top="0.75" bottom="0.75" header="0.3" footer="0.3"/>
  <pageSetup orientation="portrait" horizontalDpi="4294967293" verticalDpi="0" r:id="rId3"/>
  <drawing r:id="rId4"/>
  <extLst>
    <ext xmlns:x14="http://schemas.microsoft.com/office/spreadsheetml/2009/9/main" uri="{78C0D931-6437-407d-A8EE-F0AAD7539E65}">
      <x14:conditionalFormattings>
        <x14:conditionalFormatting xmlns:xm="http://schemas.microsoft.com/office/excel/2006/main">
          <x14:cfRule type="containsText" priority="5" operator="containsText" id="{9C40D14F-5F43-4A89-8750-93FDA2098523}">
            <xm:f>NOT(ISERROR(SEARCH($D$10="",E322)))</xm:f>
            <xm:f>$D$10=""</xm:f>
            <x14:dxf>
              <font>
                <color rgb="FF9C0006"/>
              </font>
              <fill>
                <patternFill>
                  <bgColor rgb="FFFFC7CE"/>
                </patternFill>
              </fill>
            </x14:dxf>
          </x14:cfRule>
          <xm:sqref>E322</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941B9-F9B1-4FC5-AADA-43571E00F2D0}">
  <sheetPr codeName="Feuil16">
    <tabColor rgb="FF7BA6DE"/>
  </sheetPr>
  <dimension ref="B1:W128"/>
  <sheetViews>
    <sheetView showGridLines="0" topLeftCell="A89" zoomScaleNormal="100" workbookViewId="0">
      <selection activeCell="F23" sqref="F23:H23"/>
    </sheetView>
  </sheetViews>
  <sheetFormatPr baseColWidth="10" defaultColWidth="11" defaultRowHeight="13.8" outlineLevelRow="1"/>
  <cols>
    <col min="1" max="1" width="2.5" customWidth="1"/>
    <col min="2" max="2" width="2.59765625" customWidth="1"/>
    <col min="3" max="3" width="15.796875" customWidth="1"/>
    <col min="4" max="4" width="17.09765625" customWidth="1"/>
    <col min="5" max="5" width="2.5" customWidth="1"/>
    <col min="6" max="6" width="15.09765625" customWidth="1"/>
    <col min="7" max="7" width="15.59765625" customWidth="1"/>
    <col min="8" max="8" width="2.5" customWidth="1"/>
    <col min="9" max="9" width="11" customWidth="1"/>
    <col min="10" max="10" width="10" customWidth="1"/>
    <col min="11" max="11" width="2.5" customWidth="1"/>
    <col min="12" max="12" width="10" customWidth="1"/>
    <col min="13" max="13" width="11.09765625" customWidth="1"/>
    <col min="14" max="14" width="2.5" customWidth="1"/>
    <col min="15" max="15" width="13.59765625" customWidth="1"/>
    <col min="17" max="17" width="2.59765625" customWidth="1"/>
    <col min="18" max="18" width="2.59765625" style="396" customWidth="1"/>
    <col min="19" max="19" width="2.09765625" style="396" customWidth="1"/>
    <col min="20" max="23" width="11" style="396"/>
  </cols>
  <sheetData>
    <row r="1" spans="2:21" ht="13.5" customHeight="1"/>
    <row r="2" spans="2:21" ht="24.6">
      <c r="B2" s="49" t="s">
        <v>262</v>
      </c>
      <c r="D2" s="59"/>
      <c r="E2" s="59"/>
      <c r="F2" s="59"/>
      <c r="G2" s="59"/>
      <c r="H2" s="59"/>
      <c r="I2" s="59"/>
      <c r="J2" s="59"/>
      <c r="K2" s="59"/>
      <c r="L2" s="59"/>
      <c r="M2" s="59"/>
      <c r="N2" s="59"/>
      <c r="O2" s="59"/>
      <c r="P2" s="59"/>
      <c r="Q2" s="59"/>
      <c r="R2" s="397"/>
      <c r="S2" s="397"/>
      <c r="T2" s="397"/>
      <c r="U2" s="397"/>
    </row>
    <row r="3" spans="2:21" ht="17.399999999999999">
      <c r="B3" s="50" t="s">
        <v>1</v>
      </c>
      <c r="F3" s="60"/>
      <c r="G3" s="61"/>
      <c r="H3" s="61"/>
      <c r="I3" s="61"/>
      <c r="J3" s="61"/>
      <c r="K3" s="61"/>
      <c r="L3" s="61"/>
      <c r="M3" s="61"/>
      <c r="N3" s="61"/>
      <c r="O3" s="61"/>
    </row>
    <row r="4" spans="2:21" ht="24.6">
      <c r="C4" s="93"/>
      <c r="F4" s="60"/>
      <c r="G4" s="61"/>
      <c r="H4" s="61"/>
      <c r="I4" s="61"/>
      <c r="J4" s="61"/>
      <c r="K4" s="61"/>
      <c r="L4" s="61"/>
      <c r="M4" s="61"/>
      <c r="N4" s="61"/>
      <c r="O4" s="61"/>
    </row>
    <row r="5" spans="2:21">
      <c r="M5" s="1"/>
      <c r="N5" s="1"/>
      <c r="Q5" s="51" t="s">
        <v>6</v>
      </c>
    </row>
    <row r="6" spans="2:21">
      <c r="M6" s="1"/>
      <c r="N6" s="1"/>
      <c r="Q6" s="94" t="str">
        <f>'1. Application for admissibilit'!R6</f>
        <v>version n°2 2023-11</v>
      </c>
    </row>
    <row r="7" spans="2:21" ht="15" customHeight="1">
      <c r="B7" s="62"/>
      <c r="C7" s="899" t="s">
        <v>263</v>
      </c>
      <c r="D7" s="900"/>
      <c r="E7" s="900"/>
      <c r="F7" s="900"/>
      <c r="G7" s="900"/>
      <c r="H7" s="900"/>
      <c r="I7" s="900"/>
      <c r="J7" s="900"/>
      <c r="K7" s="900"/>
      <c r="L7" s="900"/>
      <c r="M7" s="900"/>
      <c r="N7" s="900"/>
      <c r="O7" s="900"/>
      <c r="P7" s="900"/>
      <c r="Q7" s="62"/>
    </row>
    <row r="8" spans="2:21" ht="29.25" customHeight="1">
      <c r="B8" s="154"/>
      <c r="C8" s="906" t="s">
        <v>159</v>
      </c>
      <c r="D8" s="906"/>
      <c r="E8" s="907" t="str">
        <f>IF('1. Application for admissibilit'!F36="","",'1. Application for admissibilit'!F36)</f>
        <v/>
      </c>
      <c r="F8" s="907"/>
      <c r="G8" s="907"/>
      <c r="H8" s="907"/>
      <c r="I8" s="907"/>
      <c r="J8" s="907"/>
      <c r="K8" s="907"/>
      <c r="L8" s="907"/>
      <c r="M8" s="907"/>
      <c r="N8" s="907"/>
      <c r="O8" s="907"/>
      <c r="P8" s="907"/>
      <c r="Q8" s="907"/>
    </row>
    <row r="9" spans="2:21" ht="6.75" customHeight="1">
      <c r="B9" s="52"/>
      <c r="C9" s="162"/>
      <c r="D9" s="95"/>
      <c r="E9" s="95"/>
      <c r="F9" s="95"/>
      <c r="G9" s="95"/>
      <c r="H9" s="95"/>
      <c r="I9" s="95"/>
      <c r="J9" s="95"/>
      <c r="K9" s="95"/>
      <c r="L9" s="95"/>
      <c r="M9" s="95"/>
      <c r="N9" s="95"/>
      <c r="O9" s="95"/>
      <c r="P9" s="95"/>
      <c r="Q9" s="52"/>
    </row>
    <row r="10" spans="2:21" ht="14.1" customHeight="1">
      <c r="B10" s="52"/>
      <c r="C10" s="859" t="s">
        <v>264</v>
      </c>
      <c r="D10" s="859"/>
      <c r="E10" s="859"/>
      <c r="F10" s="859"/>
      <c r="G10" s="859"/>
      <c r="H10" s="859"/>
      <c r="I10" s="859"/>
      <c r="J10" s="859"/>
      <c r="K10" s="859"/>
      <c r="L10" s="859"/>
      <c r="M10" s="901"/>
      <c r="N10" s="901"/>
      <c r="O10" s="901"/>
      <c r="P10" s="901"/>
      <c r="Q10" s="52"/>
    </row>
    <row r="11" spans="2:21" ht="6.6" customHeight="1">
      <c r="B11" s="52"/>
      <c r="C11" s="161"/>
      <c r="D11" s="161"/>
      <c r="E11" s="161"/>
      <c r="F11" s="161"/>
      <c r="G11" s="161"/>
      <c r="H11" s="161"/>
      <c r="I11" s="161"/>
      <c r="J11" s="161"/>
      <c r="K11" s="161"/>
      <c r="L11" s="161"/>
      <c r="M11" s="161"/>
      <c r="N11" s="161"/>
      <c r="O11" s="161"/>
      <c r="P11" s="161"/>
      <c r="Q11" s="52"/>
    </row>
    <row r="12" spans="2:21" ht="14.1" customHeight="1">
      <c r="B12" s="52"/>
      <c r="C12" s="114" t="s">
        <v>265</v>
      </c>
      <c r="D12" s="114"/>
      <c r="E12" s="114"/>
      <c r="F12" s="114"/>
      <c r="G12" s="114"/>
      <c r="H12" s="114"/>
      <c r="I12" s="114"/>
      <c r="J12" s="114"/>
      <c r="K12" s="114"/>
      <c r="L12" s="892" t="str">
        <f>'2. Detailed report of costs'!G8</f>
        <v>PE2XX-XXXX</v>
      </c>
      <c r="M12" s="893"/>
      <c r="N12" s="893"/>
      <c r="O12" s="893"/>
      <c r="P12" s="894"/>
      <c r="Q12" s="52"/>
    </row>
    <row r="13" spans="2:21" ht="7.05" customHeight="1" thickBot="1">
      <c r="B13" s="52"/>
      <c r="C13" s="162"/>
      <c r="D13" s="162"/>
      <c r="E13" s="162"/>
      <c r="F13" s="162"/>
      <c r="G13" s="162"/>
      <c r="H13" s="162"/>
      <c r="I13" s="162"/>
      <c r="J13" s="162"/>
      <c r="K13" s="162"/>
      <c r="L13" s="162"/>
      <c r="M13" s="162"/>
      <c r="N13" s="162"/>
      <c r="O13" s="162"/>
      <c r="P13" s="162"/>
      <c r="Q13" s="52"/>
    </row>
    <row r="14" spans="2:21" ht="14.55" customHeight="1" thickBot="1">
      <c r="B14" s="52"/>
      <c r="C14" s="114" t="s">
        <v>266</v>
      </c>
      <c r="D14" s="114"/>
      <c r="E14" s="114"/>
      <c r="F14" s="114"/>
      <c r="G14" s="114"/>
      <c r="H14" s="884"/>
      <c r="I14" s="885"/>
      <c r="J14" s="885"/>
      <c r="K14" s="885"/>
      <c r="L14" s="885"/>
      <c r="M14" s="885"/>
      <c r="N14" s="885"/>
      <c r="O14" s="885"/>
      <c r="P14" s="886"/>
      <c r="Q14" s="52"/>
    </row>
    <row r="15" spans="2:21" ht="13.8" customHeight="1">
      <c r="B15" s="52"/>
      <c r="C15" s="114"/>
      <c r="D15" s="89"/>
      <c r="E15" s="89"/>
      <c r="F15" s="89"/>
      <c r="G15" s="89"/>
      <c r="H15" s="862" t="s">
        <v>267</v>
      </c>
      <c r="I15" s="862"/>
      <c r="J15" s="862"/>
      <c r="K15" s="862"/>
      <c r="L15" s="862"/>
      <c r="M15" s="862"/>
      <c r="N15" s="862"/>
      <c r="O15" s="862"/>
      <c r="P15" s="862"/>
      <c r="Q15" s="52"/>
    </row>
    <row r="16" spans="2:21" ht="7.05" customHeight="1">
      <c r="B16" s="52"/>
      <c r="C16" s="162"/>
      <c r="D16" s="95"/>
      <c r="E16" s="95"/>
      <c r="F16" s="95"/>
      <c r="G16" s="95"/>
      <c r="H16" s="95"/>
      <c r="I16" s="95"/>
      <c r="J16" s="95"/>
      <c r="K16" s="95"/>
      <c r="L16" s="95"/>
      <c r="M16" s="95"/>
      <c r="N16" s="95"/>
      <c r="O16" s="95"/>
      <c r="P16" s="95"/>
      <c r="Q16" s="52"/>
    </row>
    <row r="17" spans="2:17" ht="14.55" customHeight="1">
      <c r="B17" s="52"/>
      <c r="C17" s="859" t="s">
        <v>53</v>
      </c>
      <c r="D17" s="903"/>
      <c r="E17" s="903"/>
      <c r="F17" s="903"/>
      <c r="G17" s="903"/>
      <c r="H17" s="903"/>
      <c r="I17" s="903"/>
      <c r="J17" s="903"/>
      <c r="K17" s="903"/>
      <c r="L17" s="903"/>
      <c r="M17" s="903"/>
      <c r="N17" s="903"/>
      <c r="O17" s="903"/>
      <c r="P17" s="903"/>
      <c r="Q17" s="52"/>
    </row>
    <row r="18" spans="2:17" ht="7.05" customHeight="1">
      <c r="B18" s="52"/>
      <c r="C18" s="161"/>
      <c r="D18" s="161"/>
      <c r="E18" s="161"/>
      <c r="F18" s="161"/>
      <c r="G18" s="161"/>
      <c r="H18" s="161"/>
      <c r="I18" s="161"/>
      <c r="J18" s="161"/>
      <c r="K18" s="161"/>
      <c r="L18" s="161"/>
      <c r="M18" s="161"/>
      <c r="N18" s="161"/>
      <c r="O18" s="161"/>
      <c r="P18" s="161"/>
      <c r="Q18" s="52"/>
    </row>
    <row r="19" spans="2:17" ht="26.55" customHeight="1">
      <c r="B19" s="52"/>
      <c r="C19" s="532" t="s">
        <v>268</v>
      </c>
      <c r="D19" s="532"/>
      <c r="E19" s="532"/>
      <c r="F19" s="532"/>
      <c r="G19" s="532"/>
      <c r="H19" s="532"/>
      <c r="I19" s="532"/>
      <c r="J19" s="532"/>
      <c r="K19" s="532"/>
      <c r="L19" s="532"/>
      <c r="M19" s="532"/>
      <c r="N19" s="532"/>
      <c r="O19" s="532"/>
      <c r="P19" s="532"/>
      <c r="Q19" s="52"/>
    </row>
    <row r="20" spans="2:17" ht="7.05" customHeight="1">
      <c r="B20" s="52"/>
      <c r="C20" s="162"/>
      <c r="D20" s="162"/>
      <c r="E20" s="162"/>
      <c r="F20" s="162"/>
      <c r="G20" s="162"/>
      <c r="H20" s="162"/>
      <c r="I20" s="162"/>
      <c r="J20" s="162"/>
      <c r="K20" s="162"/>
      <c r="L20" s="162"/>
      <c r="M20" s="162"/>
      <c r="N20" s="162"/>
      <c r="O20" s="162"/>
      <c r="P20" s="162"/>
      <c r="Q20" s="52"/>
    </row>
    <row r="21" spans="2:17" ht="26.55" customHeight="1" thickBot="1">
      <c r="B21" s="52"/>
      <c r="C21" s="863" t="s">
        <v>55</v>
      </c>
      <c r="D21" s="864"/>
      <c r="E21" s="864"/>
      <c r="F21" s="871" t="s">
        <v>56</v>
      </c>
      <c r="G21" s="871"/>
      <c r="H21" s="871"/>
      <c r="I21" s="874" t="s">
        <v>269</v>
      </c>
      <c r="J21" s="875"/>
      <c r="K21" s="876"/>
      <c r="L21" s="864" t="s">
        <v>270</v>
      </c>
      <c r="M21" s="864"/>
      <c r="N21" s="864"/>
      <c r="O21" s="864" t="s">
        <v>271</v>
      </c>
      <c r="P21" s="904"/>
      <c r="Q21" s="52"/>
    </row>
    <row r="22" spans="2:17" ht="17.55" customHeight="1">
      <c r="B22" s="52"/>
      <c r="C22" s="865"/>
      <c r="D22" s="866"/>
      <c r="E22" s="867"/>
      <c r="F22" s="872"/>
      <c r="G22" s="866"/>
      <c r="H22" s="867"/>
      <c r="I22" s="877">
        <v>0</v>
      </c>
      <c r="J22" s="878"/>
      <c r="K22" s="879"/>
      <c r="L22" s="877">
        <v>0</v>
      </c>
      <c r="M22" s="878"/>
      <c r="N22" s="879"/>
      <c r="O22" s="637">
        <v>0</v>
      </c>
      <c r="P22" s="638"/>
      <c r="Q22" s="52"/>
    </row>
    <row r="23" spans="2:17" ht="17.55" customHeight="1" thickBot="1">
      <c r="B23" s="52"/>
      <c r="C23" s="868"/>
      <c r="D23" s="869"/>
      <c r="E23" s="870"/>
      <c r="F23" s="873"/>
      <c r="G23" s="869"/>
      <c r="H23" s="870"/>
      <c r="I23" s="880">
        <v>0</v>
      </c>
      <c r="J23" s="881"/>
      <c r="K23" s="882"/>
      <c r="L23" s="880">
        <v>0</v>
      </c>
      <c r="M23" s="881"/>
      <c r="N23" s="882"/>
      <c r="O23" s="622">
        <v>0</v>
      </c>
      <c r="P23" s="623"/>
      <c r="Q23" s="52"/>
    </row>
    <row r="24" spans="2:17" ht="7.05" customHeight="1">
      <c r="B24" s="52"/>
      <c r="C24" s="162"/>
      <c r="D24" s="162"/>
      <c r="E24" s="159"/>
      <c r="F24" s="162"/>
      <c r="G24" s="162"/>
      <c r="H24" s="162"/>
      <c r="I24" s="121"/>
      <c r="J24" s="121"/>
      <c r="K24" s="121"/>
      <c r="L24" s="121"/>
      <c r="M24" s="121"/>
      <c r="N24" s="159"/>
      <c r="O24" s="121"/>
      <c r="P24" s="121"/>
      <c r="Q24" s="52"/>
    </row>
    <row r="25" spans="2:17" ht="28.05" customHeight="1">
      <c r="B25" s="52"/>
      <c r="C25" s="905" t="s">
        <v>272</v>
      </c>
      <c r="D25" s="905"/>
      <c r="E25" s="905"/>
      <c r="F25" s="905"/>
      <c r="G25" s="905"/>
      <c r="H25" s="905"/>
      <c r="I25" s="905"/>
      <c r="J25" s="905"/>
      <c r="K25" s="905"/>
      <c r="L25" s="905"/>
      <c r="M25" s="905"/>
      <c r="N25" s="905"/>
      <c r="O25" s="905"/>
      <c r="P25" s="905"/>
      <c r="Q25" s="52"/>
    </row>
    <row r="26" spans="2:17" ht="7.05" customHeight="1">
      <c r="B26" s="52"/>
      <c r="C26" s="162"/>
      <c r="D26" s="162"/>
      <c r="E26" s="162"/>
      <c r="F26" s="162"/>
      <c r="G26" s="162"/>
      <c r="H26" s="162"/>
      <c r="I26" s="162"/>
      <c r="J26" s="162"/>
      <c r="K26" s="162"/>
      <c r="L26" s="162"/>
      <c r="M26" s="162"/>
      <c r="N26" s="162"/>
      <c r="O26" s="162"/>
      <c r="P26" s="162"/>
      <c r="Q26" s="52"/>
    </row>
    <row r="27" spans="2:17" ht="14.55" customHeight="1">
      <c r="B27" s="52"/>
      <c r="C27" s="910" t="s">
        <v>41</v>
      </c>
      <c r="D27" s="910"/>
      <c r="E27" s="910"/>
      <c r="F27" s="910"/>
      <c r="G27" s="910"/>
      <c r="H27" s="910"/>
      <c r="I27" s="910"/>
      <c r="J27" s="910"/>
      <c r="K27" s="910"/>
      <c r="L27" s="910"/>
      <c r="M27" s="910"/>
      <c r="N27" s="910"/>
      <c r="O27" s="910"/>
      <c r="P27" s="910"/>
      <c r="Q27" s="52"/>
    </row>
    <row r="28" spans="2:17" ht="7.05" customHeight="1">
      <c r="B28" s="52"/>
      <c r="C28" s="162"/>
      <c r="D28" s="162"/>
      <c r="E28" s="162"/>
      <c r="F28" s="162"/>
      <c r="G28" s="162"/>
      <c r="H28" s="162"/>
      <c r="I28" s="162"/>
      <c r="J28" s="162"/>
      <c r="K28" s="162"/>
      <c r="L28" s="162"/>
      <c r="M28" s="162"/>
      <c r="N28" s="162"/>
      <c r="O28" s="162"/>
      <c r="P28" s="162"/>
      <c r="Q28" s="52"/>
    </row>
    <row r="29" spans="2:17" ht="29.25" hidden="1" customHeight="1" outlineLevel="1">
      <c r="B29" s="154"/>
      <c r="C29" s="180" t="s">
        <v>33</v>
      </c>
      <c r="D29" s="180"/>
      <c r="E29" s="179"/>
      <c r="F29" s="179"/>
      <c r="G29" s="179"/>
      <c r="H29" s="179"/>
      <c r="I29" s="179"/>
      <c r="J29" s="179"/>
      <c r="K29" s="179"/>
      <c r="L29" s="179"/>
      <c r="M29" s="179"/>
      <c r="N29" s="179"/>
      <c r="O29" s="179"/>
      <c r="P29" s="179"/>
      <c r="Q29" s="179"/>
    </row>
    <row r="30" spans="2:17" ht="6.75" hidden="1" customHeight="1" outlineLevel="1">
      <c r="B30" s="52"/>
      <c r="C30" s="162"/>
      <c r="D30" s="95"/>
      <c r="E30" s="95"/>
      <c r="F30" s="95"/>
      <c r="G30" s="95"/>
      <c r="H30" s="95"/>
      <c r="I30" s="95"/>
      <c r="J30" s="95"/>
      <c r="K30" s="95"/>
      <c r="L30" s="95"/>
      <c r="M30" s="95"/>
      <c r="N30" s="95"/>
      <c r="O30" s="95"/>
      <c r="P30" s="95"/>
      <c r="Q30" s="52"/>
    </row>
    <row r="31" spans="2:17" ht="14.1" hidden="1" customHeight="1" outlineLevel="1">
      <c r="B31" s="52"/>
      <c r="C31" s="859" t="s">
        <v>264</v>
      </c>
      <c r="D31" s="859"/>
      <c r="E31" s="859"/>
      <c r="F31" s="859"/>
      <c r="G31" s="859"/>
      <c r="H31" s="859"/>
      <c r="I31" s="859"/>
      <c r="J31" s="859"/>
      <c r="K31" s="859"/>
      <c r="L31" s="859"/>
      <c r="M31" s="859"/>
      <c r="N31" s="859"/>
      <c r="O31" s="859"/>
      <c r="P31" s="859"/>
      <c r="Q31" s="52"/>
    </row>
    <row r="32" spans="2:17" ht="6.6" hidden="1" customHeight="1" outlineLevel="1">
      <c r="B32" s="52"/>
      <c r="C32" s="161"/>
      <c r="D32" s="161"/>
      <c r="E32" s="161"/>
      <c r="F32" s="161"/>
      <c r="G32" s="161"/>
      <c r="H32" s="161"/>
      <c r="I32" s="161"/>
      <c r="J32" s="161"/>
      <c r="K32" s="161"/>
      <c r="L32" s="161"/>
      <c r="M32" s="161"/>
      <c r="N32" s="161"/>
      <c r="O32" s="161"/>
      <c r="P32" s="161"/>
      <c r="Q32" s="52"/>
    </row>
    <row r="33" spans="2:17" ht="14.1" hidden="1" customHeight="1" outlineLevel="1">
      <c r="B33" s="52"/>
      <c r="C33" s="114" t="s">
        <v>273</v>
      </c>
      <c r="D33" s="114"/>
      <c r="E33" s="114"/>
      <c r="F33" s="114"/>
      <c r="G33" s="114"/>
      <c r="H33" s="114"/>
      <c r="I33" s="114"/>
      <c r="J33" s="114"/>
      <c r="K33" s="114"/>
      <c r="L33" s="114"/>
      <c r="M33" s="114"/>
      <c r="N33" s="114"/>
      <c r="O33" s="161"/>
      <c r="P33" s="161"/>
      <c r="Q33" s="52"/>
    </row>
    <row r="34" spans="2:17" ht="7.05" hidden="1" customHeight="1" outlineLevel="1" thickBot="1">
      <c r="B34" s="52"/>
      <c r="C34" s="162"/>
      <c r="D34" s="162"/>
      <c r="E34" s="162"/>
      <c r="F34" s="162"/>
      <c r="G34" s="162"/>
      <c r="H34" s="162"/>
      <c r="I34" s="162"/>
      <c r="J34" s="162"/>
      <c r="K34" s="162"/>
      <c r="L34" s="162"/>
      <c r="M34" s="162"/>
      <c r="N34" s="162"/>
      <c r="O34" s="162"/>
      <c r="P34" s="162"/>
      <c r="Q34" s="52"/>
    </row>
    <row r="35" spans="2:17" ht="14.55" hidden="1" customHeight="1" outlineLevel="1" thickBot="1">
      <c r="B35" s="52"/>
      <c r="C35" s="181" t="s">
        <v>274</v>
      </c>
      <c r="D35" s="114"/>
      <c r="E35" s="114"/>
      <c r="F35" s="926"/>
      <c r="G35" s="645"/>
      <c r="H35" s="645"/>
      <c r="I35" s="646"/>
      <c r="J35" s="114" t="s">
        <v>275</v>
      </c>
      <c r="K35" s="95"/>
      <c r="L35" s="95"/>
      <c r="M35" s="95"/>
      <c r="N35" s="95"/>
      <c r="O35" s="95"/>
      <c r="P35" s="95"/>
      <c r="Q35" s="52"/>
    </row>
    <row r="36" spans="2:17" ht="14.1" hidden="1" customHeight="1" outlineLevel="1">
      <c r="B36" s="52"/>
      <c r="C36" s="102"/>
      <c r="D36" s="102"/>
      <c r="E36" s="102"/>
      <c r="F36" s="862" t="s">
        <v>276</v>
      </c>
      <c r="G36" s="927"/>
      <c r="H36" s="927"/>
      <c r="I36" s="927"/>
      <c r="J36" s="95"/>
      <c r="K36" s="95"/>
      <c r="L36" s="95"/>
      <c r="M36" s="95"/>
      <c r="N36" s="95"/>
      <c r="O36" s="95"/>
      <c r="P36" s="95"/>
      <c r="Q36" s="52"/>
    </row>
    <row r="37" spans="2:17" ht="7.05" hidden="1" customHeight="1" outlineLevel="1">
      <c r="B37" s="52"/>
      <c r="C37" s="162"/>
      <c r="D37" s="95"/>
      <c r="E37" s="95"/>
      <c r="F37" s="95"/>
      <c r="G37" s="95"/>
      <c r="H37" s="95"/>
      <c r="I37" s="95"/>
      <c r="J37" s="95"/>
      <c r="K37" s="95"/>
      <c r="L37" s="95"/>
      <c r="M37" s="95"/>
      <c r="N37" s="95"/>
      <c r="O37" s="95"/>
      <c r="P37" s="95"/>
      <c r="Q37" s="52"/>
    </row>
    <row r="38" spans="2:17" ht="14.55" hidden="1" customHeight="1" outlineLevel="1">
      <c r="B38" s="52"/>
      <c r="C38" s="859" t="s">
        <v>53</v>
      </c>
      <c r="D38" s="903"/>
      <c r="E38" s="903"/>
      <c r="F38" s="903"/>
      <c r="G38" s="903"/>
      <c r="H38" s="903"/>
      <c r="I38" s="903"/>
      <c r="J38" s="903"/>
      <c r="K38" s="903"/>
      <c r="L38" s="903"/>
      <c r="M38" s="903"/>
      <c r="N38" s="903"/>
      <c r="O38" s="903"/>
      <c r="P38" s="903"/>
      <c r="Q38" s="52"/>
    </row>
    <row r="39" spans="2:17" ht="7.05" hidden="1" customHeight="1" outlineLevel="1">
      <c r="B39" s="52"/>
      <c r="C39" s="161"/>
      <c r="D39" s="161"/>
      <c r="E39" s="161"/>
      <c r="F39" s="161"/>
      <c r="G39" s="161"/>
      <c r="H39" s="161"/>
      <c r="I39" s="161"/>
      <c r="J39" s="161"/>
      <c r="K39" s="161"/>
      <c r="L39" s="161"/>
      <c r="M39" s="161"/>
      <c r="N39" s="161"/>
      <c r="O39" s="161"/>
      <c r="P39" s="161"/>
      <c r="Q39" s="52"/>
    </row>
    <row r="40" spans="2:17" ht="14.55" hidden="1" customHeight="1" outlineLevel="1">
      <c r="B40" s="52"/>
      <c r="C40" s="532" t="s">
        <v>277</v>
      </c>
      <c r="D40" s="532"/>
      <c r="E40" s="532"/>
      <c r="F40" s="532"/>
      <c r="G40" s="532"/>
      <c r="H40" s="532"/>
      <c r="I40" s="532"/>
      <c r="J40" s="532"/>
      <c r="K40" s="532"/>
      <c r="L40" s="532"/>
      <c r="M40" s="532"/>
      <c r="N40" s="532"/>
      <c r="O40" s="532"/>
      <c r="P40" s="532"/>
      <c r="Q40" s="52"/>
    </row>
    <row r="41" spans="2:17" ht="7.05" hidden="1" customHeight="1" outlineLevel="1" thickBot="1">
      <c r="B41" s="52"/>
      <c r="C41" s="162"/>
      <c r="D41" s="162"/>
      <c r="E41" s="162"/>
      <c r="F41" s="162"/>
      <c r="G41" s="162"/>
      <c r="H41" s="162"/>
      <c r="I41" s="162"/>
      <c r="J41" s="162"/>
      <c r="K41" s="162"/>
      <c r="L41" s="162"/>
      <c r="M41" s="162"/>
      <c r="N41" s="162"/>
      <c r="O41" s="162"/>
      <c r="P41" s="162"/>
      <c r="Q41" s="52"/>
    </row>
    <row r="42" spans="2:17" ht="34.049999999999997" hidden="1" customHeight="1" outlineLevel="1" thickBot="1">
      <c r="B42" s="52"/>
      <c r="C42" s="353" t="s">
        <v>278</v>
      </c>
      <c r="D42" s="354" t="s">
        <v>279</v>
      </c>
      <c r="E42" s="895" t="s">
        <v>55</v>
      </c>
      <c r="F42" s="895"/>
      <c r="G42" s="895" t="s">
        <v>56</v>
      </c>
      <c r="H42" s="895"/>
      <c r="I42" s="895" t="s">
        <v>269</v>
      </c>
      <c r="J42" s="895"/>
      <c r="K42" s="895"/>
      <c r="L42" s="895" t="s">
        <v>270</v>
      </c>
      <c r="M42" s="895"/>
      <c r="N42" s="895"/>
      <c r="O42" s="895" t="s">
        <v>271</v>
      </c>
      <c r="P42" s="924"/>
      <c r="Q42" s="52"/>
    </row>
    <row r="43" spans="2:17" ht="14.55" hidden="1" customHeight="1" outlineLevel="1">
      <c r="B43" s="52"/>
      <c r="C43" s="911" t="str">
        <f>IF('1. Application for admissibilit'!C52="","",'1. Application for admissibilit'!C52)</f>
        <v/>
      </c>
      <c r="D43" s="908" t="str">
        <f>'2. Detailed report of costs'!G10</f>
        <v>PE2XX-XXXX</v>
      </c>
      <c r="E43" s="923"/>
      <c r="F43" s="898"/>
      <c r="G43" s="897"/>
      <c r="H43" s="898"/>
      <c r="I43" s="896"/>
      <c r="J43" s="896"/>
      <c r="K43" s="896"/>
      <c r="L43" s="896"/>
      <c r="M43" s="896"/>
      <c r="N43" s="896"/>
      <c r="O43" s="896"/>
      <c r="P43" s="925"/>
      <c r="Q43" s="52"/>
    </row>
    <row r="44" spans="2:17" ht="14.55" hidden="1" customHeight="1" outlineLevel="1">
      <c r="B44" s="52"/>
      <c r="C44" s="912"/>
      <c r="D44" s="909"/>
      <c r="E44" s="887"/>
      <c r="F44" s="888"/>
      <c r="G44" s="889"/>
      <c r="H44" s="888"/>
      <c r="I44" s="890"/>
      <c r="J44" s="890"/>
      <c r="K44" s="890"/>
      <c r="L44" s="890"/>
      <c r="M44" s="890"/>
      <c r="N44" s="890"/>
      <c r="O44" s="890"/>
      <c r="P44" s="891"/>
      <c r="Q44" s="52"/>
    </row>
    <row r="45" spans="2:17" ht="14.55" hidden="1" customHeight="1" outlineLevel="1">
      <c r="B45" s="52"/>
      <c r="C45" s="911" t="str">
        <f>IF('1. Application for admissibilit'!C53="","",'1. Application for admissibilit'!C53)</f>
        <v/>
      </c>
      <c r="D45" s="908" t="str">
        <f>'2. Detailed report of costs'!G12</f>
        <v>PE2XX-XXXX</v>
      </c>
      <c r="E45" s="887"/>
      <c r="F45" s="888"/>
      <c r="G45" s="889"/>
      <c r="H45" s="888"/>
      <c r="I45" s="890"/>
      <c r="J45" s="890"/>
      <c r="K45" s="890"/>
      <c r="L45" s="890"/>
      <c r="M45" s="890"/>
      <c r="N45" s="890"/>
      <c r="O45" s="890"/>
      <c r="P45" s="891"/>
      <c r="Q45" s="52"/>
    </row>
    <row r="46" spans="2:17" ht="14.55" hidden="1" customHeight="1" outlineLevel="1">
      <c r="B46" s="52"/>
      <c r="C46" s="912"/>
      <c r="D46" s="909"/>
      <c r="E46" s="887"/>
      <c r="F46" s="888"/>
      <c r="G46" s="889"/>
      <c r="H46" s="888"/>
      <c r="I46" s="890"/>
      <c r="J46" s="890"/>
      <c r="K46" s="890"/>
      <c r="L46" s="890"/>
      <c r="M46" s="890"/>
      <c r="N46" s="890"/>
      <c r="O46" s="890"/>
      <c r="P46" s="891"/>
      <c r="Q46" s="52"/>
    </row>
    <row r="47" spans="2:17" ht="14.55" hidden="1" customHeight="1" outlineLevel="1">
      <c r="B47" s="52"/>
      <c r="C47" s="911" t="str">
        <f>IF('1. Application for admissibilit'!C54="","",'1. Application for admissibilit'!C54)</f>
        <v/>
      </c>
      <c r="D47" s="908" t="str">
        <f>'2. Detailed report of costs'!G14</f>
        <v>PE2XX-XXXX</v>
      </c>
      <c r="E47" s="887"/>
      <c r="F47" s="888"/>
      <c r="G47" s="889"/>
      <c r="H47" s="888"/>
      <c r="I47" s="890"/>
      <c r="J47" s="890"/>
      <c r="K47" s="890"/>
      <c r="L47" s="890"/>
      <c r="M47" s="890"/>
      <c r="N47" s="890"/>
      <c r="O47" s="890"/>
      <c r="P47" s="891"/>
      <c r="Q47" s="52"/>
    </row>
    <row r="48" spans="2:17" ht="14.55" hidden="1" customHeight="1" outlineLevel="1">
      <c r="B48" s="52"/>
      <c r="C48" s="912"/>
      <c r="D48" s="909"/>
      <c r="E48" s="887"/>
      <c r="F48" s="888"/>
      <c r="G48" s="889"/>
      <c r="H48" s="888"/>
      <c r="I48" s="890"/>
      <c r="J48" s="890"/>
      <c r="K48" s="890"/>
      <c r="L48" s="890"/>
      <c r="M48" s="890"/>
      <c r="N48" s="890"/>
      <c r="O48" s="890"/>
      <c r="P48" s="891"/>
      <c r="Q48" s="52"/>
    </row>
    <row r="49" spans="2:17" ht="14.55" hidden="1" customHeight="1" outlineLevel="1">
      <c r="B49" s="52"/>
      <c r="C49" s="911" t="str">
        <f>IF('1. Application for admissibilit'!C55="","",'1. Application for admissibilit'!C55)</f>
        <v/>
      </c>
      <c r="D49" s="908" t="str">
        <f>'2. Detailed report of costs'!G16</f>
        <v>PE2XX-XXXX</v>
      </c>
      <c r="E49" s="887"/>
      <c r="F49" s="888"/>
      <c r="G49" s="889"/>
      <c r="H49" s="888"/>
      <c r="I49" s="890"/>
      <c r="J49" s="890"/>
      <c r="K49" s="890"/>
      <c r="L49" s="890"/>
      <c r="M49" s="890"/>
      <c r="N49" s="890"/>
      <c r="O49" s="890"/>
      <c r="P49" s="891"/>
      <c r="Q49" s="52"/>
    </row>
    <row r="50" spans="2:17" ht="14.55" hidden="1" customHeight="1" outlineLevel="1">
      <c r="B50" s="52"/>
      <c r="C50" s="912"/>
      <c r="D50" s="909"/>
      <c r="E50" s="887"/>
      <c r="F50" s="888"/>
      <c r="G50" s="889"/>
      <c r="H50" s="888"/>
      <c r="I50" s="890"/>
      <c r="J50" s="890"/>
      <c r="K50" s="890"/>
      <c r="L50" s="890"/>
      <c r="M50" s="890"/>
      <c r="N50" s="890"/>
      <c r="O50" s="890"/>
      <c r="P50" s="891"/>
      <c r="Q50" s="52"/>
    </row>
    <row r="51" spans="2:17" ht="14.55" hidden="1" customHeight="1" outlineLevel="1">
      <c r="B51" s="52"/>
      <c r="C51" s="911" t="str">
        <f>IF('1. Application for admissibilit'!C56="","",'1. Application for admissibilit'!C56)</f>
        <v/>
      </c>
      <c r="D51" s="908" t="str">
        <f>'2. Detailed report of costs'!G18</f>
        <v>PE2XX-XXXX</v>
      </c>
      <c r="E51" s="887"/>
      <c r="F51" s="888"/>
      <c r="G51" s="889"/>
      <c r="H51" s="888"/>
      <c r="I51" s="890"/>
      <c r="J51" s="890"/>
      <c r="K51" s="890"/>
      <c r="L51" s="890"/>
      <c r="M51" s="890"/>
      <c r="N51" s="890"/>
      <c r="O51" s="890"/>
      <c r="P51" s="891"/>
      <c r="Q51" s="52"/>
    </row>
    <row r="52" spans="2:17" ht="14.55" hidden="1" customHeight="1" outlineLevel="1">
      <c r="B52" s="52"/>
      <c r="C52" s="912"/>
      <c r="D52" s="909"/>
      <c r="E52" s="887"/>
      <c r="F52" s="888"/>
      <c r="G52" s="889"/>
      <c r="H52" s="888"/>
      <c r="I52" s="890"/>
      <c r="J52" s="890"/>
      <c r="K52" s="890"/>
      <c r="L52" s="890"/>
      <c r="M52" s="890"/>
      <c r="N52" s="890"/>
      <c r="O52" s="890"/>
      <c r="P52" s="891"/>
      <c r="Q52" s="52"/>
    </row>
    <row r="53" spans="2:17" ht="14.55" hidden="1" customHeight="1" outlineLevel="1">
      <c r="B53" s="52"/>
      <c r="C53" s="911" t="str">
        <f>IF('1. Application for admissibilit'!C57="","",'1. Application for admissibilit'!C57)</f>
        <v/>
      </c>
      <c r="D53" s="908" t="str">
        <f>'2. Detailed report of costs'!G20</f>
        <v>PE2XX-XXXX</v>
      </c>
      <c r="E53" s="887"/>
      <c r="F53" s="888"/>
      <c r="G53" s="889"/>
      <c r="H53" s="888"/>
      <c r="I53" s="890"/>
      <c r="J53" s="890"/>
      <c r="K53" s="890"/>
      <c r="L53" s="890"/>
      <c r="M53" s="890"/>
      <c r="N53" s="890"/>
      <c r="O53" s="890"/>
      <c r="P53" s="891"/>
      <c r="Q53" s="52"/>
    </row>
    <row r="54" spans="2:17" ht="14.55" hidden="1" customHeight="1" outlineLevel="1">
      <c r="B54" s="52"/>
      <c r="C54" s="912"/>
      <c r="D54" s="909"/>
      <c r="E54" s="887"/>
      <c r="F54" s="888"/>
      <c r="G54" s="889"/>
      <c r="H54" s="888"/>
      <c r="I54" s="890"/>
      <c r="J54" s="890"/>
      <c r="K54" s="890"/>
      <c r="L54" s="890"/>
      <c r="M54" s="890"/>
      <c r="N54" s="890"/>
      <c r="O54" s="890"/>
      <c r="P54" s="891"/>
      <c r="Q54" s="52"/>
    </row>
    <row r="55" spans="2:17" ht="14.55" hidden="1" customHeight="1" outlineLevel="1">
      <c r="B55" s="52"/>
      <c r="C55" s="911" t="str">
        <f>IF('1. Application for admissibilit'!C58="","",'1. Application for admissibilit'!C58)</f>
        <v/>
      </c>
      <c r="D55" s="908" t="str">
        <f>'2. Detailed report of costs'!G22</f>
        <v>PE2XX-XXXX</v>
      </c>
      <c r="E55" s="887"/>
      <c r="F55" s="888"/>
      <c r="G55" s="889"/>
      <c r="H55" s="888"/>
      <c r="I55" s="890"/>
      <c r="J55" s="890"/>
      <c r="K55" s="890"/>
      <c r="L55" s="890"/>
      <c r="M55" s="890"/>
      <c r="N55" s="890"/>
      <c r="O55" s="890"/>
      <c r="P55" s="891"/>
      <c r="Q55" s="52"/>
    </row>
    <row r="56" spans="2:17" ht="14.55" hidden="1" customHeight="1" outlineLevel="1">
      <c r="B56" s="52"/>
      <c r="C56" s="912"/>
      <c r="D56" s="909"/>
      <c r="E56" s="887"/>
      <c r="F56" s="888"/>
      <c r="G56" s="889"/>
      <c r="H56" s="888"/>
      <c r="I56" s="890"/>
      <c r="J56" s="890"/>
      <c r="K56" s="890"/>
      <c r="L56" s="890"/>
      <c r="M56" s="890"/>
      <c r="N56" s="890"/>
      <c r="O56" s="890"/>
      <c r="P56" s="891"/>
      <c r="Q56" s="52"/>
    </row>
    <row r="57" spans="2:17" ht="14.55" hidden="1" customHeight="1" outlineLevel="1">
      <c r="B57" s="52"/>
      <c r="C57" s="911" t="str">
        <f>IF('1. Application for admissibilit'!C59="","",'1. Application for admissibilit'!C59)</f>
        <v/>
      </c>
      <c r="D57" s="908" t="str">
        <f>'2. Detailed report of costs'!G24</f>
        <v>PE2XX-XXXX</v>
      </c>
      <c r="E57" s="887"/>
      <c r="F57" s="888"/>
      <c r="G57" s="889"/>
      <c r="H57" s="888"/>
      <c r="I57" s="890"/>
      <c r="J57" s="890"/>
      <c r="K57" s="890"/>
      <c r="L57" s="890"/>
      <c r="M57" s="890"/>
      <c r="N57" s="890"/>
      <c r="O57" s="890"/>
      <c r="P57" s="891"/>
      <c r="Q57" s="52"/>
    </row>
    <row r="58" spans="2:17" ht="14.55" hidden="1" customHeight="1" outlineLevel="1">
      <c r="B58" s="52"/>
      <c r="C58" s="912"/>
      <c r="D58" s="909"/>
      <c r="E58" s="887"/>
      <c r="F58" s="888"/>
      <c r="G58" s="889"/>
      <c r="H58" s="888"/>
      <c r="I58" s="890"/>
      <c r="J58" s="890"/>
      <c r="K58" s="890"/>
      <c r="L58" s="890"/>
      <c r="M58" s="890"/>
      <c r="N58" s="890"/>
      <c r="O58" s="890"/>
      <c r="P58" s="891"/>
      <c r="Q58" s="52"/>
    </row>
    <row r="59" spans="2:17" ht="14.55" hidden="1" customHeight="1" outlineLevel="1">
      <c r="B59" s="52"/>
      <c r="C59" s="911" t="str">
        <f>IF('1. Application for admissibilit'!C60="","",'1. Application for admissibilit'!C60)</f>
        <v/>
      </c>
      <c r="D59" s="908" t="str">
        <f>'2. Detailed report of costs'!G26</f>
        <v>PE2XX-XXXX</v>
      </c>
      <c r="E59" s="887"/>
      <c r="F59" s="888"/>
      <c r="G59" s="889"/>
      <c r="H59" s="888"/>
      <c r="I59" s="890"/>
      <c r="J59" s="890"/>
      <c r="K59" s="890"/>
      <c r="L59" s="890"/>
      <c r="M59" s="890"/>
      <c r="N59" s="890"/>
      <c r="O59" s="890"/>
      <c r="P59" s="891"/>
      <c r="Q59" s="52"/>
    </row>
    <row r="60" spans="2:17" ht="14.55" hidden="1" customHeight="1" outlineLevel="1">
      <c r="B60" s="52"/>
      <c r="C60" s="912"/>
      <c r="D60" s="909"/>
      <c r="E60" s="887"/>
      <c r="F60" s="888"/>
      <c r="G60" s="889"/>
      <c r="H60" s="888"/>
      <c r="I60" s="890"/>
      <c r="J60" s="890"/>
      <c r="K60" s="890"/>
      <c r="L60" s="890"/>
      <c r="M60" s="890"/>
      <c r="N60" s="890"/>
      <c r="O60" s="890"/>
      <c r="P60" s="891"/>
      <c r="Q60" s="52"/>
    </row>
    <row r="61" spans="2:17" ht="14.55" hidden="1" customHeight="1" outlineLevel="1">
      <c r="B61" s="52"/>
      <c r="C61" s="911" t="str">
        <f>IF('1. Application for admissibilit'!C61="","",'1. Application for admissibilit'!C61)</f>
        <v/>
      </c>
      <c r="D61" s="908" t="str">
        <f>'2. Detailed report of costs'!G28</f>
        <v>PE2XX-XXXX</v>
      </c>
      <c r="E61" s="887"/>
      <c r="F61" s="888"/>
      <c r="G61" s="889"/>
      <c r="H61" s="888"/>
      <c r="I61" s="890"/>
      <c r="J61" s="890"/>
      <c r="K61" s="890"/>
      <c r="L61" s="890"/>
      <c r="M61" s="890"/>
      <c r="N61" s="890"/>
      <c r="O61" s="890"/>
      <c r="P61" s="891"/>
      <c r="Q61" s="52"/>
    </row>
    <row r="62" spans="2:17" ht="14.55" hidden="1" customHeight="1" outlineLevel="1">
      <c r="B62" s="52"/>
      <c r="C62" s="912"/>
      <c r="D62" s="909"/>
      <c r="E62" s="887"/>
      <c r="F62" s="888"/>
      <c r="G62" s="889"/>
      <c r="H62" s="888"/>
      <c r="I62" s="890"/>
      <c r="J62" s="890"/>
      <c r="K62" s="890"/>
      <c r="L62" s="890"/>
      <c r="M62" s="890"/>
      <c r="N62" s="890"/>
      <c r="O62" s="890"/>
      <c r="P62" s="891"/>
      <c r="Q62" s="52"/>
    </row>
    <row r="63" spans="2:17" ht="14.55" hidden="1" customHeight="1" outlineLevel="1">
      <c r="B63" s="52"/>
      <c r="C63" s="911" t="str">
        <f>IF('1. Application for admissibilit'!C62="","",'1. Application for admissibilit'!C62)</f>
        <v/>
      </c>
      <c r="D63" s="908" t="str">
        <f>'2. Detailed report of costs'!G30</f>
        <v>PE2XX-XXXX</v>
      </c>
      <c r="E63" s="887"/>
      <c r="F63" s="888"/>
      <c r="G63" s="889"/>
      <c r="H63" s="888"/>
      <c r="I63" s="890"/>
      <c r="J63" s="890"/>
      <c r="K63" s="890"/>
      <c r="L63" s="890"/>
      <c r="M63" s="890"/>
      <c r="N63" s="890"/>
      <c r="O63" s="890"/>
      <c r="P63" s="891"/>
      <c r="Q63" s="52"/>
    </row>
    <row r="64" spans="2:17" ht="14.55" hidden="1" customHeight="1" outlineLevel="1">
      <c r="B64" s="52"/>
      <c r="C64" s="912"/>
      <c r="D64" s="909"/>
      <c r="E64" s="887"/>
      <c r="F64" s="888"/>
      <c r="G64" s="889"/>
      <c r="H64" s="888"/>
      <c r="I64" s="890"/>
      <c r="J64" s="890"/>
      <c r="K64" s="890"/>
      <c r="L64" s="890"/>
      <c r="M64" s="890"/>
      <c r="N64" s="890"/>
      <c r="O64" s="890"/>
      <c r="P64" s="891"/>
      <c r="Q64" s="52"/>
    </row>
    <row r="65" spans="2:17" ht="14.55" hidden="1" customHeight="1" outlineLevel="1">
      <c r="B65" s="52"/>
      <c r="C65" s="911" t="str">
        <f>IF('1. Application for admissibilit'!C63="","",'1. Application for admissibilit'!C63)</f>
        <v/>
      </c>
      <c r="D65" s="908" t="str">
        <f>'2. Detailed report of costs'!G32</f>
        <v>PE2XX-XXXX</v>
      </c>
      <c r="E65" s="887"/>
      <c r="F65" s="888"/>
      <c r="G65" s="889"/>
      <c r="H65" s="888"/>
      <c r="I65" s="890"/>
      <c r="J65" s="890"/>
      <c r="K65" s="890"/>
      <c r="L65" s="890"/>
      <c r="M65" s="890"/>
      <c r="N65" s="890"/>
      <c r="O65" s="890"/>
      <c r="P65" s="891"/>
      <c r="Q65" s="52"/>
    </row>
    <row r="66" spans="2:17" ht="14.55" hidden="1" customHeight="1" outlineLevel="1">
      <c r="B66" s="52"/>
      <c r="C66" s="912"/>
      <c r="D66" s="909"/>
      <c r="E66" s="887"/>
      <c r="F66" s="888"/>
      <c r="G66" s="889"/>
      <c r="H66" s="888"/>
      <c r="I66" s="890"/>
      <c r="J66" s="890"/>
      <c r="K66" s="890"/>
      <c r="L66" s="890"/>
      <c r="M66" s="890"/>
      <c r="N66" s="890"/>
      <c r="O66" s="890"/>
      <c r="P66" s="891"/>
      <c r="Q66" s="52"/>
    </row>
    <row r="67" spans="2:17" ht="14.55" hidden="1" customHeight="1" outlineLevel="1">
      <c r="B67" s="52"/>
      <c r="C67" s="911" t="str">
        <f>IF('1. Application for admissibilit'!C64="","",'1. Application for admissibilit'!C64)</f>
        <v/>
      </c>
      <c r="D67" s="908" t="str">
        <f>'2. Detailed report of costs'!G34</f>
        <v>PE2XX-XXXX</v>
      </c>
      <c r="E67" s="887"/>
      <c r="F67" s="888"/>
      <c r="G67" s="889"/>
      <c r="H67" s="888"/>
      <c r="I67" s="890"/>
      <c r="J67" s="890"/>
      <c r="K67" s="890"/>
      <c r="L67" s="890"/>
      <c r="M67" s="890"/>
      <c r="N67" s="890"/>
      <c r="O67" s="890"/>
      <c r="P67" s="891"/>
      <c r="Q67" s="52"/>
    </row>
    <row r="68" spans="2:17" ht="14.55" hidden="1" customHeight="1" outlineLevel="1">
      <c r="B68" s="52"/>
      <c r="C68" s="912"/>
      <c r="D68" s="909"/>
      <c r="E68" s="887"/>
      <c r="F68" s="888"/>
      <c r="G68" s="889"/>
      <c r="H68" s="888"/>
      <c r="I68" s="890"/>
      <c r="J68" s="890"/>
      <c r="K68" s="890"/>
      <c r="L68" s="890"/>
      <c r="M68" s="890"/>
      <c r="N68" s="890"/>
      <c r="O68" s="890"/>
      <c r="P68" s="891"/>
      <c r="Q68" s="52"/>
    </row>
    <row r="69" spans="2:17" ht="14.55" hidden="1" customHeight="1" outlineLevel="1">
      <c r="B69" s="52"/>
      <c r="C69" s="911" t="str">
        <f>IF('1. Application for admissibilit'!C65="","",'1. Application for admissibilit'!C65)</f>
        <v/>
      </c>
      <c r="D69" s="908" t="str">
        <f>'2. Detailed report of costs'!G36</f>
        <v>PE2XX-XXXX</v>
      </c>
      <c r="E69" s="887"/>
      <c r="F69" s="888"/>
      <c r="G69" s="889"/>
      <c r="H69" s="888"/>
      <c r="I69" s="890"/>
      <c r="J69" s="890"/>
      <c r="K69" s="890"/>
      <c r="L69" s="890"/>
      <c r="M69" s="890"/>
      <c r="N69" s="890"/>
      <c r="O69" s="890"/>
      <c r="P69" s="891"/>
      <c r="Q69" s="52"/>
    </row>
    <row r="70" spans="2:17" ht="14.55" hidden="1" customHeight="1" outlineLevel="1">
      <c r="B70" s="52"/>
      <c r="C70" s="912"/>
      <c r="D70" s="909"/>
      <c r="E70" s="887"/>
      <c r="F70" s="888"/>
      <c r="G70" s="889"/>
      <c r="H70" s="888"/>
      <c r="I70" s="890"/>
      <c r="J70" s="890"/>
      <c r="K70" s="890"/>
      <c r="L70" s="890"/>
      <c r="M70" s="890"/>
      <c r="N70" s="890"/>
      <c r="O70" s="890"/>
      <c r="P70" s="891"/>
      <c r="Q70" s="52"/>
    </row>
    <row r="71" spans="2:17" ht="14.55" hidden="1" customHeight="1" outlineLevel="1">
      <c r="B71" s="52"/>
      <c r="C71" s="911" t="str">
        <f>IF('1. Application for admissibilit'!C66="","",'1. Application for admissibilit'!C66)</f>
        <v/>
      </c>
      <c r="D71" s="908" t="str">
        <f>'2. Detailed report of costs'!G38</f>
        <v>PE2XX-XXXX</v>
      </c>
      <c r="E71" s="887"/>
      <c r="F71" s="888"/>
      <c r="G71" s="889"/>
      <c r="H71" s="888"/>
      <c r="I71" s="890"/>
      <c r="J71" s="890"/>
      <c r="K71" s="890"/>
      <c r="L71" s="890"/>
      <c r="M71" s="890"/>
      <c r="N71" s="890"/>
      <c r="O71" s="890"/>
      <c r="P71" s="891"/>
      <c r="Q71" s="52"/>
    </row>
    <row r="72" spans="2:17" ht="14.55" hidden="1" customHeight="1" outlineLevel="1">
      <c r="B72" s="52"/>
      <c r="C72" s="912"/>
      <c r="D72" s="909"/>
      <c r="E72" s="887"/>
      <c r="F72" s="888"/>
      <c r="G72" s="889"/>
      <c r="H72" s="888"/>
      <c r="I72" s="890"/>
      <c r="J72" s="890"/>
      <c r="K72" s="890"/>
      <c r="L72" s="890"/>
      <c r="M72" s="890"/>
      <c r="N72" s="890"/>
      <c r="O72" s="890"/>
      <c r="P72" s="891"/>
      <c r="Q72" s="52"/>
    </row>
    <row r="73" spans="2:17" ht="14.55" hidden="1" customHeight="1" outlineLevel="1">
      <c r="B73" s="52"/>
      <c r="C73" s="911" t="str">
        <f>IF('1. Application for admissibilit'!C67="","",'1. Application for admissibilit'!C67)</f>
        <v/>
      </c>
      <c r="D73" s="908" t="str">
        <f>'2. Detailed report of costs'!G40</f>
        <v>PE2XX-XXXX</v>
      </c>
      <c r="E73" s="887"/>
      <c r="F73" s="888"/>
      <c r="G73" s="889"/>
      <c r="H73" s="888"/>
      <c r="I73" s="890"/>
      <c r="J73" s="890"/>
      <c r="K73" s="890"/>
      <c r="L73" s="890"/>
      <c r="M73" s="890"/>
      <c r="N73" s="890"/>
      <c r="O73" s="890"/>
      <c r="P73" s="891"/>
      <c r="Q73" s="52"/>
    </row>
    <row r="74" spans="2:17" ht="14.55" hidden="1" customHeight="1" outlineLevel="1">
      <c r="B74" s="52"/>
      <c r="C74" s="912"/>
      <c r="D74" s="909"/>
      <c r="E74" s="887"/>
      <c r="F74" s="888"/>
      <c r="G74" s="889"/>
      <c r="H74" s="888"/>
      <c r="I74" s="890"/>
      <c r="J74" s="890"/>
      <c r="K74" s="890"/>
      <c r="L74" s="890"/>
      <c r="M74" s="890"/>
      <c r="N74" s="890"/>
      <c r="O74" s="890"/>
      <c r="P74" s="891"/>
      <c r="Q74" s="52"/>
    </row>
    <row r="75" spans="2:17" ht="14.55" hidden="1" customHeight="1" outlineLevel="1">
      <c r="B75" s="52"/>
      <c r="C75" s="911" t="str">
        <f>IF('1. Application for admissibilit'!C68="","",'1. Application for admissibilit'!C68)</f>
        <v/>
      </c>
      <c r="D75" s="908" t="str">
        <f>'2. Detailed report of costs'!G42</f>
        <v>PE2XX-XXXX</v>
      </c>
      <c r="E75" s="887"/>
      <c r="F75" s="888"/>
      <c r="G75" s="889"/>
      <c r="H75" s="888"/>
      <c r="I75" s="890"/>
      <c r="J75" s="890"/>
      <c r="K75" s="890"/>
      <c r="L75" s="890"/>
      <c r="M75" s="890"/>
      <c r="N75" s="890"/>
      <c r="O75" s="890"/>
      <c r="P75" s="891"/>
      <c r="Q75" s="52"/>
    </row>
    <row r="76" spans="2:17" ht="14.55" hidden="1" customHeight="1" outlineLevel="1">
      <c r="B76" s="52"/>
      <c r="C76" s="912"/>
      <c r="D76" s="909"/>
      <c r="E76" s="887"/>
      <c r="F76" s="888"/>
      <c r="G76" s="889"/>
      <c r="H76" s="888"/>
      <c r="I76" s="890"/>
      <c r="J76" s="890"/>
      <c r="K76" s="890"/>
      <c r="L76" s="890"/>
      <c r="M76" s="890"/>
      <c r="N76" s="890"/>
      <c r="O76" s="890"/>
      <c r="P76" s="891"/>
      <c r="Q76" s="52"/>
    </row>
    <row r="77" spans="2:17" ht="14.55" hidden="1" customHeight="1" outlineLevel="1">
      <c r="B77" s="52"/>
      <c r="C77" s="911" t="str">
        <f>IF('1. Application for admissibilit'!C69="","",'1. Application for admissibilit'!C69)</f>
        <v/>
      </c>
      <c r="D77" s="908" t="str">
        <f>'2. Detailed report of costs'!G44</f>
        <v>PE2XX-XXXX</v>
      </c>
      <c r="E77" s="887"/>
      <c r="F77" s="888"/>
      <c r="G77" s="889"/>
      <c r="H77" s="888"/>
      <c r="I77" s="890"/>
      <c r="J77" s="890"/>
      <c r="K77" s="890"/>
      <c r="L77" s="890"/>
      <c r="M77" s="890"/>
      <c r="N77" s="890"/>
      <c r="O77" s="890"/>
      <c r="P77" s="891"/>
      <c r="Q77" s="52"/>
    </row>
    <row r="78" spans="2:17" ht="14.55" hidden="1" customHeight="1" outlineLevel="1">
      <c r="B78" s="52"/>
      <c r="C78" s="912"/>
      <c r="D78" s="909"/>
      <c r="E78" s="887"/>
      <c r="F78" s="888"/>
      <c r="G78" s="889"/>
      <c r="H78" s="888"/>
      <c r="I78" s="890"/>
      <c r="J78" s="890"/>
      <c r="K78" s="890"/>
      <c r="L78" s="890"/>
      <c r="M78" s="890"/>
      <c r="N78" s="890"/>
      <c r="O78" s="890"/>
      <c r="P78" s="891"/>
      <c r="Q78" s="52"/>
    </row>
    <row r="79" spans="2:17" ht="14.55" hidden="1" customHeight="1" outlineLevel="1">
      <c r="B79" s="52"/>
      <c r="C79" s="913" t="str">
        <f>IF('1. Application for admissibilit'!C70="","",'1. Application for admissibilit'!C70)</f>
        <v/>
      </c>
      <c r="D79" s="921" t="str">
        <f>'2. Detailed report of costs'!G46</f>
        <v>PE2XX-XXXX</v>
      </c>
      <c r="E79" s="887"/>
      <c r="F79" s="888"/>
      <c r="G79" s="889"/>
      <c r="H79" s="888"/>
      <c r="I79" s="890"/>
      <c r="J79" s="890"/>
      <c r="K79" s="890"/>
      <c r="L79" s="890"/>
      <c r="M79" s="890"/>
      <c r="N79" s="890"/>
      <c r="O79" s="890"/>
      <c r="P79" s="891"/>
      <c r="Q79" s="52"/>
    </row>
    <row r="80" spans="2:17" ht="14.55" hidden="1" customHeight="1" outlineLevel="1" thickBot="1">
      <c r="B80" s="52"/>
      <c r="C80" s="914"/>
      <c r="D80" s="922"/>
      <c r="E80" s="916"/>
      <c r="F80" s="917"/>
      <c r="G80" s="918"/>
      <c r="H80" s="917"/>
      <c r="I80" s="919"/>
      <c r="J80" s="919"/>
      <c r="K80" s="919"/>
      <c r="L80" s="919"/>
      <c r="M80" s="919"/>
      <c r="N80" s="919"/>
      <c r="O80" s="919"/>
      <c r="P80" s="920"/>
      <c r="Q80" s="52"/>
    </row>
    <row r="81" spans="2:23" ht="7.05" hidden="1" customHeight="1" outlineLevel="1">
      <c r="B81" s="52"/>
      <c r="C81" s="162"/>
      <c r="D81" s="162"/>
      <c r="E81" s="159"/>
      <c r="F81" s="162"/>
      <c r="G81" s="162"/>
      <c r="H81" s="162"/>
      <c r="I81" s="121"/>
      <c r="J81" s="121"/>
      <c r="K81" s="121"/>
      <c r="L81" s="121"/>
      <c r="M81" s="121"/>
      <c r="N81" s="159"/>
      <c r="O81" s="121"/>
      <c r="P81" s="121"/>
      <c r="Q81" s="52"/>
    </row>
    <row r="82" spans="2:23" ht="28.05" hidden="1" customHeight="1" outlineLevel="1">
      <c r="B82" s="52"/>
      <c r="C82" s="905" t="s">
        <v>280</v>
      </c>
      <c r="D82" s="905"/>
      <c r="E82" s="905"/>
      <c r="F82" s="905"/>
      <c r="G82" s="905"/>
      <c r="H82" s="905"/>
      <c r="I82" s="905"/>
      <c r="J82" s="905"/>
      <c r="K82" s="905"/>
      <c r="L82" s="905"/>
      <c r="M82" s="905"/>
      <c r="N82" s="905"/>
      <c r="O82" s="905"/>
      <c r="P82" s="905"/>
      <c r="Q82" s="52"/>
    </row>
    <row r="83" spans="2:23" ht="14.55" hidden="1" customHeight="1" outlineLevel="1">
      <c r="B83" s="52"/>
      <c r="C83" s="162"/>
      <c r="D83" s="162"/>
      <c r="E83" s="162"/>
      <c r="F83" s="162"/>
      <c r="G83" s="162"/>
      <c r="H83" s="162"/>
      <c r="I83" s="162"/>
      <c r="J83" s="162"/>
      <c r="K83" s="162"/>
      <c r="L83" s="162"/>
      <c r="M83" s="162"/>
      <c r="N83" s="162"/>
      <c r="O83" s="162"/>
      <c r="P83" s="162"/>
      <c r="Q83" s="52"/>
    </row>
    <row r="84" spans="2:23" s="73" customFormat="1" ht="15" customHeight="1" collapsed="1">
      <c r="C84" s="119"/>
      <c r="D84" s="119"/>
      <c r="E84" s="119"/>
      <c r="F84" s="119"/>
      <c r="G84" s="119"/>
      <c r="H84" s="119"/>
      <c r="I84" s="119"/>
      <c r="J84" s="119"/>
      <c r="K84" s="119"/>
      <c r="L84" s="119"/>
      <c r="M84" s="119"/>
      <c r="N84" s="119"/>
      <c r="O84" s="119"/>
      <c r="P84" s="119"/>
      <c r="R84" s="398"/>
      <c r="S84" s="398"/>
      <c r="T84" s="398"/>
      <c r="U84" s="398"/>
      <c r="V84" s="398"/>
      <c r="W84" s="398"/>
    </row>
    <row r="85" spans="2:23" ht="7.05" customHeight="1">
      <c r="B85" s="52"/>
      <c r="C85" s="121"/>
      <c r="D85" s="121"/>
      <c r="E85" s="121"/>
      <c r="F85" s="121"/>
      <c r="G85" s="121"/>
      <c r="H85" s="121"/>
      <c r="I85" s="121"/>
      <c r="J85" s="121"/>
      <c r="K85" s="121"/>
      <c r="L85" s="121"/>
      <c r="M85" s="121"/>
      <c r="N85" s="121"/>
      <c r="O85" s="121"/>
      <c r="P85" s="121"/>
      <c r="Q85" s="52"/>
    </row>
    <row r="86" spans="2:23" ht="14.55" customHeight="1">
      <c r="B86" s="52"/>
      <c r="C86" s="534" t="s">
        <v>281</v>
      </c>
      <c r="D86" s="534"/>
      <c r="E86" s="534"/>
      <c r="F86" s="534"/>
      <c r="G86" s="534"/>
      <c r="H86" s="534"/>
      <c r="I86" s="534"/>
      <c r="J86" s="534"/>
      <c r="K86" s="534"/>
      <c r="L86" s="534"/>
      <c r="M86" s="534"/>
      <c r="N86" s="534"/>
      <c r="O86" s="534"/>
      <c r="P86" s="534"/>
      <c r="Q86" s="52"/>
    </row>
    <row r="87" spans="2:23" ht="6.6" customHeight="1">
      <c r="B87" s="52"/>
      <c r="C87" s="192"/>
      <c r="D87" s="192"/>
      <c r="E87" s="192"/>
      <c r="F87" s="192"/>
      <c r="G87" s="192"/>
      <c r="H87" s="192"/>
      <c r="I87" s="192"/>
      <c r="J87" s="192"/>
      <c r="K87" s="192"/>
      <c r="L87" s="192"/>
      <c r="M87" s="192"/>
      <c r="N87" s="192"/>
      <c r="O87" s="192"/>
      <c r="P87" s="192"/>
      <c r="Q87" s="52"/>
    </row>
    <row r="88" spans="2:23" s="191" customFormat="1" ht="31.05" customHeight="1">
      <c r="B88" s="190"/>
      <c r="C88" s="883" t="s">
        <v>282</v>
      </c>
      <c r="D88" s="883"/>
      <c r="E88" s="883"/>
      <c r="F88" s="883"/>
      <c r="G88" s="883"/>
      <c r="H88" s="883"/>
      <c r="I88" s="883"/>
      <c r="J88" s="883"/>
      <c r="K88" s="883"/>
      <c r="L88" s="883"/>
      <c r="M88" s="883"/>
      <c r="N88" s="883"/>
      <c r="O88" s="883"/>
      <c r="P88" s="883"/>
      <c r="Q88" s="190"/>
      <c r="R88" s="421"/>
      <c r="S88" s="421"/>
      <c r="T88" s="421"/>
      <c r="U88" s="421"/>
      <c r="V88" s="421"/>
      <c r="W88" s="421"/>
    </row>
    <row r="89" spans="2:23" ht="6.6" customHeight="1">
      <c r="B89" s="52"/>
      <c r="C89" s="192"/>
      <c r="D89" s="192"/>
      <c r="E89" s="192"/>
      <c r="F89" s="192"/>
      <c r="G89" s="192"/>
      <c r="H89" s="192"/>
      <c r="I89" s="192"/>
      <c r="J89" s="192"/>
      <c r="K89" s="192"/>
      <c r="L89" s="192"/>
      <c r="M89" s="192"/>
      <c r="N89" s="192"/>
      <c r="O89" s="192"/>
      <c r="P89" s="192"/>
      <c r="Q89" s="52"/>
    </row>
    <row r="90" spans="2:23" ht="14.1" customHeight="1">
      <c r="B90" s="52"/>
      <c r="C90" s="883" t="s">
        <v>283</v>
      </c>
      <c r="D90" s="883"/>
      <c r="E90" s="883"/>
      <c r="F90" s="883"/>
      <c r="G90" s="883"/>
      <c r="H90" s="883"/>
      <c r="I90" s="883"/>
      <c r="J90" s="883"/>
      <c r="K90" s="883"/>
      <c r="L90" s="883"/>
      <c r="M90" s="883"/>
      <c r="N90" s="883"/>
      <c r="O90" s="883"/>
      <c r="P90" s="883"/>
      <c r="Q90" s="52"/>
    </row>
    <row r="91" spans="2:23" ht="7.5" customHeight="1">
      <c r="B91" s="52"/>
      <c r="C91" s="103"/>
      <c r="D91" s="103"/>
      <c r="E91" s="103"/>
      <c r="F91" s="103"/>
      <c r="G91" s="103"/>
      <c r="H91" s="103"/>
      <c r="I91" s="103"/>
      <c r="J91" s="103"/>
      <c r="K91" s="103"/>
      <c r="L91" s="103"/>
      <c r="M91" s="103"/>
      <c r="N91" s="103"/>
      <c r="O91" s="103"/>
      <c r="P91" s="103"/>
      <c r="Q91" s="52"/>
    </row>
    <row r="92" spans="2:23" ht="14.55" customHeight="1">
      <c r="B92" s="52"/>
      <c r="C92" s="883" t="s">
        <v>284</v>
      </c>
      <c r="D92" s="883"/>
      <c r="E92" s="883"/>
      <c r="F92" s="883"/>
      <c r="G92" s="883"/>
      <c r="H92" s="883"/>
      <c r="I92" s="883"/>
      <c r="J92" s="883"/>
      <c r="K92" s="883"/>
      <c r="L92" s="883"/>
      <c r="M92" s="883"/>
      <c r="N92" s="883"/>
      <c r="O92" s="883"/>
      <c r="P92" s="883"/>
      <c r="Q92" s="52"/>
    </row>
    <row r="93" spans="2:23" ht="7.5" customHeight="1">
      <c r="B93" s="52"/>
      <c r="C93" s="207"/>
      <c r="D93" s="207"/>
      <c r="E93" s="207"/>
      <c r="F93" s="207"/>
      <c r="G93" s="207"/>
      <c r="H93" s="207"/>
      <c r="I93" s="207"/>
      <c r="J93" s="207"/>
      <c r="K93" s="207"/>
      <c r="L93" s="207"/>
      <c r="M93" s="207"/>
      <c r="N93" s="207"/>
      <c r="O93" s="207"/>
      <c r="P93" s="207"/>
      <c r="Q93" s="52"/>
    </row>
    <row r="94" spans="2:23" ht="14.55" customHeight="1">
      <c r="B94" s="52"/>
      <c r="C94" s="902" t="s">
        <v>285</v>
      </c>
      <c r="D94" s="902"/>
      <c r="E94" s="902"/>
      <c r="F94" s="902"/>
      <c r="G94" s="902"/>
      <c r="H94" s="902"/>
      <c r="I94" s="902"/>
      <c r="J94" s="902"/>
      <c r="K94" s="902"/>
      <c r="L94" s="902"/>
      <c r="M94" s="902"/>
      <c r="N94" s="902"/>
      <c r="O94" s="902"/>
      <c r="P94" s="902"/>
      <c r="Q94" s="52"/>
    </row>
    <row r="95" spans="2:23" ht="7.5" customHeight="1">
      <c r="B95" s="52"/>
      <c r="C95" s="207"/>
      <c r="D95" s="207"/>
      <c r="E95" s="207"/>
      <c r="F95" s="207"/>
      <c r="G95" s="207"/>
      <c r="H95" s="207"/>
      <c r="I95" s="207"/>
      <c r="J95" s="207"/>
      <c r="K95" s="207"/>
      <c r="L95" s="207"/>
      <c r="M95" s="207"/>
      <c r="N95" s="207"/>
      <c r="O95" s="207"/>
      <c r="P95" s="207"/>
      <c r="Q95" s="52"/>
    </row>
    <row r="96" spans="2:23" ht="14.1" customHeight="1">
      <c r="B96" s="52"/>
      <c r="C96" s="883" t="s">
        <v>286</v>
      </c>
      <c r="D96" s="883"/>
      <c r="E96" s="883"/>
      <c r="F96" s="883"/>
      <c r="G96" s="883"/>
      <c r="H96" s="883"/>
      <c r="I96" s="883"/>
      <c r="J96" s="883"/>
      <c r="K96" s="883"/>
      <c r="L96" s="883"/>
      <c r="M96" s="883"/>
      <c r="N96" s="883"/>
      <c r="O96" s="883"/>
      <c r="P96" s="883"/>
      <c r="Q96" s="52"/>
    </row>
    <row r="97" spans="2:23" ht="6.6" customHeight="1">
      <c r="B97" s="52"/>
      <c r="C97" s="192"/>
      <c r="D97" s="192"/>
      <c r="E97" s="192"/>
      <c r="F97" s="192"/>
      <c r="G97" s="192"/>
      <c r="H97" s="192"/>
      <c r="I97" s="192"/>
      <c r="J97" s="192"/>
      <c r="K97" s="192"/>
      <c r="L97" s="192"/>
      <c r="M97" s="192"/>
      <c r="N97" s="192"/>
      <c r="O97" s="192"/>
      <c r="P97" s="192"/>
      <c r="Q97" s="52"/>
    </row>
    <row r="98" spans="2:23" ht="14.1" customHeight="1">
      <c r="B98" s="52"/>
      <c r="C98" s="643" t="s">
        <v>287</v>
      </c>
      <c r="D98" s="643"/>
      <c r="E98" s="643"/>
      <c r="F98" s="643"/>
      <c r="G98" s="643"/>
      <c r="H98" s="643"/>
      <c r="I98" s="643"/>
      <c r="J98" s="643"/>
      <c r="K98" s="643"/>
      <c r="L98" s="643"/>
      <c r="M98" s="643"/>
      <c r="N98" s="643"/>
      <c r="O98" s="643"/>
      <c r="P98" s="643"/>
      <c r="Q98" s="52"/>
    </row>
    <row r="99" spans="2:23" ht="6.6" customHeight="1">
      <c r="B99" s="52"/>
      <c r="C99" s="192"/>
      <c r="D99" s="192"/>
      <c r="E99" s="192"/>
      <c r="F99" s="192"/>
      <c r="G99" s="192"/>
      <c r="H99" s="192"/>
      <c r="I99" s="192"/>
      <c r="J99" s="192"/>
      <c r="K99" s="192"/>
      <c r="L99" s="192"/>
      <c r="M99" s="192"/>
      <c r="N99" s="192"/>
      <c r="O99" s="192"/>
      <c r="P99" s="192"/>
      <c r="Q99" s="52"/>
    </row>
    <row r="100" spans="2:23" ht="14.1" customHeight="1">
      <c r="B100" s="52"/>
      <c r="C100" s="883" t="s">
        <v>288</v>
      </c>
      <c r="D100" s="883"/>
      <c r="E100" s="883"/>
      <c r="F100" s="883"/>
      <c r="G100" s="883"/>
      <c r="H100" s="883"/>
      <c r="I100" s="883"/>
      <c r="J100" s="883"/>
      <c r="K100" s="883"/>
      <c r="L100" s="883"/>
      <c r="M100" s="883"/>
      <c r="N100" s="883"/>
      <c r="O100" s="883"/>
      <c r="P100" s="883"/>
      <c r="Q100" s="52"/>
    </row>
    <row r="101" spans="2:23" ht="7.5" customHeight="1">
      <c r="B101" s="52"/>
      <c r="C101" s="103"/>
      <c r="D101" s="103"/>
      <c r="E101" s="103"/>
      <c r="F101" s="103"/>
      <c r="G101" s="103"/>
      <c r="H101" s="103"/>
      <c r="I101" s="103"/>
      <c r="J101" s="103"/>
      <c r="K101" s="103"/>
      <c r="L101" s="103"/>
      <c r="M101" s="103"/>
      <c r="N101" s="103"/>
      <c r="O101" s="103"/>
      <c r="P101" s="103"/>
      <c r="Q101" s="52"/>
    </row>
    <row r="102" spans="2:23" ht="15" customHeight="1">
      <c r="B102" s="73"/>
      <c r="C102" s="97"/>
      <c r="D102" s="87"/>
      <c r="E102" s="87"/>
      <c r="F102" s="87"/>
      <c r="G102" s="87"/>
      <c r="H102" s="87"/>
      <c r="I102" s="87"/>
      <c r="J102" s="87"/>
      <c r="K102" s="87"/>
      <c r="L102" s="87"/>
      <c r="M102" s="87"/>
      <c r="N102" s="87"/>
      <c r="O102" s="87"/>
      <c r="P102" s="87"/>
      <c r="Q102" s="73"/>
    </row>
    <row r="103" spans="2:23" s="73" customFormat="1" ht="6.6" customHeight="1">
      <c r="B103" s="54"/>
      <c r="C103" s="54"/>
      <c r="D103" s="54"/>
      <c r="E103" s="54"/>
      <c r="F103" s="54"/>
      <c r="G103" s="54"/>
      <c r="H103" s="54"/>
      <c r="I103" s="54"/>
      <c r="J103" s="54"/>
      <c r="K103" s="54"/>
      <c r="L103" s="87"/>
      <c r="M103" s="87"/>
      <c r="N103" s="87"/>
      <c r="O103" s="87"/>
      <c r="P103" s="87"/>
      <c r="Q103" s="87"/>
      <c r="R103" s="398"/>
      <c r="S103" s="398"/>
      <c r="T103" s="398"/>
      <c r="U103" s="398"/>
      <c r="V103" s="398"/>
      <c r="W103" s="398"/>
    </row>
    <row r="104" spans="2:23" s="73" customFormat="1" ht="14.1" customHeight="1">
      <c r="B104" s="52"/>
      <c r="C104" s="532" t="s">
        <v>289</v>
      </c>
      <c r="D104" s="532"/>
      <c r="E104" s="532"/>
      <c r="F104" s="532"/>
      <c r="G104" s="532"/>
      <c r="H104" s="121"/>
      <c r="I104" s="54"/>
      <c r="J104" s="54"/>
      <c r="K104" s="54"/>
      <c r="L104" s="99"/>
      <c r="M104" s="99"/>
      <c r="N104" s="99"/>
      <c r="O104" s="99"/>
      <c r="P104" s="99"/>
      <c r="R104" s="398"/>
      <c r="S104" s="398"/>
      <c r="T104" s="398"/>
      <c r="U104" s="398"/>
      <c r="V104" s="398"/>
      <c r="W104" s="398"/>
    </row>
    <row r="105" spans="2:23" s="73" customFormat="1" ht="7.05" customHeight="1" thickBot="1">
      <c r="B105" s="52"/>
      <c r="C105" s="121"/>
      <c r="D105" s="121"/>
      <c r="E105" s="121"/>
      <c r="F105" s="121"/>
      <c r="G105" s="121"/>
      <c r="H105" s="121"/>
      <c r="I105" s="54"/>
      <c r="J105" s="54"/>
      <c r="K105" s="54"/>
      <c r="L105" s="99"/>
      <c r="M105" s="99"/>
      <c r="N105" s="99"/>
      <c r="O105" s="99"/>
      <c r="P105" s="99"/>
      <c r="R105" s="398"/>
      <c r="S105" s="398"/>
      <c r="T105" s="398"/>
      <c r="U105" s="398"/>
      <c r="V105" s="398"/>
      <c r="W105" s="398"/>
    </row>
    <row r="106" spans="2:23" s="73" customFormat="1" ht="14.1" customHeight="1" thickBot="1">
      <c r="B106" s="52"/>
      <c r="C106" s="597"/>
      <c r="D106" s="598"/>
      <c r="E106" s="598"/>
      <c r="F106" s="598"/>
      <c r="G106" s="598"/>
      <c r="H106" s="598"/>
      <c r="I106" s="598"/>
      <c r="J106" s="599"/>
      <c r="K106" s="54"/>
      <c r="L106" s="99"/>
      <c r="M106" s="99"/>
      <c r="N106" s="99"/>
      <c r="O106"/>
      <c r="P106" s="99"/>
      <c r="R106" s="398"/>
      <c r="S106" s="398"/>
      <c r="T106" s="398"/>
      <c r="U106" s="398"/>
      <c r="V106" s="398"/>
      <c r="W106" s="398"/>
    </row>
    <row r="107" spans="2:23" s="73" customFormat="1" ht="7.05" customHeight="1">
      <c r="B107" s="52"/>
      <c r="C107" s="121"/>
      <c r="D107" s="121"/>
      <c r="E107" s="121"/>
      <c r="F107" s="121"/>
      <c r="G107" s="121"/>
      <c r="H107" s="121"/>
      <c r="I107" s="54"/>
      <c r="J107" s="54"/>
      <c r="K107" s="54"/>
      <c r="L107" s="99"/>
      <c r="M107" s="99"/>
      <c r="N107" s="99"/>
      <c r="O107" s="99"/>
      <c r="P107" s="99"/>
      <c r="R107" s="398"/>
      <c r="S107" s="398"/>
      <c r="T107" s="398"/>
      <c r="U107" s="398"/>
      <c r="V107" s="398"/>
      <c r="W107" s="398"/>
    </row>
    <row r="108" spans="2:23" s="73" customFormat="1" ht="14.55" customHeight="1">
      <c r="B108" s="52"/>
      <c r="C108" s="532" t="s">
        <v>70</v>
      </c>
      <c r="D108" s="532"/>
      <c r="E108" s="532"/>
      <c r="F108" s="532"/>
      <c r="G108" s="532"/>
      <c r="H108" s="121"/>
      <c r="I108" s="101" t="s">
        <v>290</v>
      </c>
      <c r="J108" s="101"/>
      <c r="K108" s="54"/>
      <c r="L108" s="99"/>
      <c r="M108" s="99"/>
      <c r="N108" s="99"/>
      <c r="O108" s="99"/>
      <c r="P108" s="99"/>
      <c r="R108" s="398"/>
      <c r="S108" s="398"/>
      <c r="T108" s="398"/>
      <c r="U108" s="398"/>
      <c r="V108" s="398"/>
      <c r="W108" s="398"/>
    </row>
    <row r="109" spans="2:23" s="73" customFormat="1" ht="7.05" customHeight="1" thickBot="1">
      <c r="B109" s="52"/>
      <c r="C109" s="121"/>
      <c r="D109" s="121"/>
      <c r="E109" s="121"/>
      <c r="F109" s="121"/>
      <c r="G109" s="121"/>
      <c r="H109" s="121"/>
      <c r="I109" s="54"/>
      <c r="J109" s="54"/>
      <c r="K109" s="54"/>
      <c r="L109" s="99"/>
      <c r="M109" s="99"/>
      <c r="N109" s="99"/>
      <c r="O109" s="99"/>
      <c r="P109" s="99"/>
      <c r="R109" s="398"/>
      <c r="S109" s="398"/>
      <c r="T109" s="398"/>
      <c r="U109" s="398"/>
      <c r="V109" s="398"/>
      <c r="W109" s="398"/>
    </row>
    <row r="110" spans="2:23" s="73" customFormat="1" ht="14.1" customHeight="1" thickBot="1">
      <c r="B110" s="52"/>
      <c r="C110" s="597"/>
      <c r="D110" s="598"/>
      <c r="E110" s="598"/>
      <c r="F110" s="599"/>
      <c r="G110" s="121"/>
      <c r="H110" s="121"/>
      <c r="I110" s="600"/>
      <c r="J110" s="602"/>
      <c r="K110" s="54"/>
      <c r="L110" s="99"/>
      <c r="M110" s="99"/>
      <c r="N110" s="99"/>
      <c r="O110" s="99"/>
      <c r="P110" s="99"/>
      <c r="R110" s="398"/>
      <c r="S110" s="398"/>
      <c r="T110" s="398"/>
      <c r="U110" s="398"/>
      <c r="V110" s="398"/>
      <c r="W110" s="398"/>
    </row>
    <row r="111" spans="2:23" s="73" customFormat="1" ht="7.05" customHeight="1">
      <c r="B111" s="52"/>
      <c r="C111" s="121"/>
      <c r="D111" s="121"/>
      <c r="E111" s="121"/>
      <c r="F111" s="121"/>
      <c r="G111" s="121"/>
      <c r="H111" s="121"/>
      <c r="I111" s="608" t="s">
        <v>291</v>
      </c>
      <c r="J111" s="608"/>
      <c r="K111" s="54"/>
      <c r="L111" s="99"/>
      <c r="M111" s="99"/>
      <c r="N111" s="99"/>
      <c r="O111" s="99"/>
      <c r="P111" s="99"/>
      <c r="R111" s="398"/>
      <c r="S111" s="398"/>
      <c r="T111" s="398"/>
      <c r="U111" s="398"/>
      <c r="V111" s="398"/>
      <c r="W111" s="398"/>
    </row>
    <row r="112" spans="2:23" s="73" customFormat="1" ht="14.55" customHeight="1">
      <c r="B112" s="52"/>
      <c r="C112" s="532" t="s">
        <v>71</v>
      </c>
      <c r="D112" s="532"/>
      <c r="E112" s="532"/>
      <c r="F112" s="532"/>
      <c r="G112" s="532"/>
      <c r="H112" s="121"/>
      <c r="I112" s="795"/>
      <c r="J112" s="795"/>
      <c r="K112" s="54"/>
      <c r="L112" s="99"/>
      <c r="M112" s="99"/>
      <c r="N112" s="99"/>
      <c r="O112" s="99"/>
      <c r="P112" s="99"/>
      <c r="R112" s="398"/>
      <c r="S112" s="398"/>
      <c r="T112" s="398"/>
      <c r="U112" s="398"/>
      <c r="V112" s="398"/>
      <c r="W112" s="398"/>
    </row>
    <row r="113" spans="2:23" s="73" customFormat="1" ht="6.6" customHeight="1" thickBot="1">
      <c r="B113" s="52"/>
      <c r="C113" s="121"/>
      <c r="D113" s="121"/>
      <c r="E113" s="121"/>
      <c r="F113" s="121"/>
      <c r="G113" s="121"/>
      <c r="H113" s="121"/>
      <c r="I113" s="54"/>
      <c r="J113" s="54"/>
      <c r="K113" s="54"/>
      <c r="L113" s="99"/>
      <c r="M113" s="99"/>
      <c r="N113" s="99"/>
      <c r="O113" s="99"/>
      <c r="P113" s="99"/>
      <c r="R113" s="398"/>
      <c r="S113" s="398"/>
      <c r="T113" s="398"/>
      <c r="U113" s="398"/>
      <c r="V113" s="398"/>
      <c r="W113" s="398"/>
    </row>
    <row r="114" spans="2:23" s="73" customFormat="1" ht="14.1" customHeight="1" thickBot="1">
      <c r="B114" s="52"/>
      <c r="C114" s="597"/>
      <c r="D114" s="598"/>
      <c r="E114" s="598"/>
      <c r="F114" s="598"/>
      <c r="G114" s="598"/>
      <c r="H114" s="598"/>
      <c r="I114" s="598"/>
      <c r="J114" s="599"/>
      <c r="K114" s="54"/>
      <c r="L114" s="99"/>
      <c r="M114" s="99"/>
      <c r="N114" s="99"/>
      <c r="O114" s="99"/>
      <c r="P114" s="99"/>
      <c r="R114" s="398"/>
      <c r="S114" s="398"/>
      <c r="T114" s="398"/>
      <c r="U114" s="398"/>
      <c r="V114" s="398"/>
      <c r="W114" s="398"/>
    </row>
    <row r="115" spans="2:23" s="73" customFormat="1" ht="6.6" customHeight="1">
      <c r="B115" s="54"/>
      <c r="C115" s="54"/>
      <c r="D115" s="54"/>
      <c r="E115" s="54"/>
      <c r="F115" s="54"/>
      <c r="G115" s="54"/>
      <c r="H115" s="54"/>
      <c r="I115" s="54"/>
      <c r="J115" s="54"/>
      <c r="K115" s="54"/>
      <c r="L115" s="99"/>
      <c r="M115" s="99"/>
      <c r="N115" s="99"/>
      <c r="O115" s="99"/>
      <c r="P115" s="99"/>
      <c r="R115" s="398"/>
      <c r="S115" s="398"/>
      <c r="T115" s="398"/>
      <c r="U115" s="398"/>
      <c r="V115" s="398"/>
      <c r="W115" s="398"/>
    </row>
    <row r="116" spans="2:23" s="73" customFormat="1" ht="13.8" customHeight="1">
      <c r="B116" s="52"/>
      <c r="C116" s="532" t="s">
        <v>292</v>
      </c>
      <c r="D116" s="532"/>
      <c r="E116" s="532"/>
      <c r="F116" s="532"/>
      <c r="G116" s="532"/>
      <c r="H116" s="121"/>
      <c r="I116" s="54"/>
      <c r="J116" s="54"/>
      <c r="K116" s="54"/>
      <c r="L116" s="99"/>
      <c r="M116" s="99"/>
      <c r="N116" s="99"/>
      <c r="O116" s="99"/>
      <c r="P116" s="99"/>
      <c r="R116" s="398"/>
      <c r="S116" s="398"/>
      <c r="T116" s="398"/>
      <c r="U116" s="398"/>
      <c r="V116" s="398"/>
      <c r="W116" s="398"/>
    </row>
    <row r="117" spans="2:23" s="73" customFormat="1" ht="7.05" customHeight="1" thickBot="1">
      <c r="B117" s="52"/>
      <c r="C117" s="121"/>
      <c r="D117" s="121"/>
      <c r="E117" s="121"/>
      <c r="F117" s="121"/>
      <c r="G117" s="121"/>
      <c r="H117" s="121"/>
      <c r="I117" s="54"/>
      <c r="J117" s="54"/>
      <c r="K117" s="54"/>
      <c r="L117" s="99"/>
      <c r="M117" s="99"/>
      <c r="N117" s="99"/>
      <c r="O117" s="99"/>
      <c r="P117" s="99"/>
      <c r="R117" s="398"/>
      <c r="S117" s="398"/>
      <c r="T117" s="398"/>
      <c r="U117" s="398"/>
      <c r="V117" s="398"/>
      <c r="W117" s="398"/>
    </row>
    <row r="118" spans="2:23" s="73" customFormat="1" ht="14.1" customHeight="1" thickBot="1">
      <c r="B118" s="52"/>
      <c r="C118" s="597"/>
      <c r="D118" s="598"/>
      <c r="E118" s="598"/>
      <c r="F118" s="598"/>
      <c r="G118" s="598"/>
      <c r="H118" s="598"/>
      <c r="I118" s="598"/>
      <c r="J118" s="599"/>
      <c r="K118" s="54"/>
      <c r="L118" s="99"/>
      <c r="M118" s="99"/>
      <c r="N118" s="99"/>
      <c r="O118" s="99"/>
      <c r="P118" s="99"/>
      <c r="R118" s="398"/>
      <c r="S118" s="398"/>
      <c r="T118" s="398"/>
      <c r="U118" s="398"/>
      <c r="V118" s="398"/>
      <c r="W118" s="398"/>
    </row>
    <row r="119" spans="2:23" s="73" customFormat="1" ht="6.6" customHeight="1">
      <c r="B119" s="52"/>
      <c r="C119" s="53"/>
      <c r="D119" s="100"/>
      <c r="E119" s="100"/>
      <c r="F119" s="100"/>
      <c r="G119" s="54"/>
      <c r="H119" s="54"/>
      <c r="I119" s="54"/>
      <c r="J119" s="54"/>
      <c r="K119" s="54"/>
      <c r="L119" s="99"/>
      <c r="M119" s="99"/>
      <c r="N119" s="99"/>
      <c r="O119" s="99"/>
      <c r="P119" s="99"/>
      <c r="R119" s="398"/>
      <c r="S119" s="398"/>
      <c r="T119" s="398"/>
      <c r="U119" s="398"/>
      <c r="V119" s="398"/>
      <c r="W119" s="398"/>
    </row>
    <row r="120" spans="2:23" s="73" customFormat="1" ht="14.1" customHeight="1">
      <c r="L120" s="156"/>
      <c r="M120" s="156"/>
      <c r="N120" s="156"/>
      <c r="O120" s="156"/>
      <c r="P120" s="99"/>
      <c r="R120" s="398"/>
      <c r="S120" s="398"/>
      <c r="T120" s="398"/>
      <c r="U120" s="398"/>
      <c r="V120" s="398"/>
      <c r="W120" s="398"/>
    </row>
    <row r="121" spans="2:23" s="73" customFormat="1" ht="14.55" customHeight="1">
      <c r="C121" s="185" t="s">
        <v>74</v>
      </c>
      <c r="D121" s="183"/>
      <c r="E121" s="183"/>
      <c r="F121" s="183"/>
      <c r="G121" s="183"/>
      <c r="H121" s="183"/>
      <c r="I121" s="183"/>
      <c r="J121" s="183"/>
      <c r="K121" s="87"/>
      <c r="L121" s="87"/>
      <c r="M121" s="87"/>
      <c r="N121" s="87"/>
      <c r="O121" s="87"/>
      <c r="P121" s="87"/>
      <c r="Q121" s="87"/>
      <c r="R121" s="398"/>
      <c r="S121" s="398"/>
      <c r="T121" s="398"/>
      <c r="U121" s="398"/>
      <c r="V121" s="398"/>
      <c r="W121" s="398"/>
    </row>
    <row r="122" spans="2:23" s="73" customFormat="1" ht="14.55" customHeight="1">
      <c r="C122" s="182" t="s">
        <v>75</v>
      </c>
      <c r="G122" s="184">
        <f>COUNTBLANK(C106)+COUNTBLANK(C110)+COUNTBLANK(C114)+COUNTBLANK(C118)+COUNTBLANK(I110)</f>
        <v>5</v>
      </c>
      <c r="I122" s="185" t="str">
        <f>IF(G122=0,"Your form has been completed correctly","One or several mandatory fields have not been completed  ")</f>
        <v xml:space="preserve">One or several mandatory fields have not been completed  </v>
      </c>
      <c r="J122" s="185"/>
      <c r="K122" s="185"/>
      <c r="L122" s="87"/>
      <c r="M122" s="87"/>
      <c r="N122" s="87"/>
      <c r="O122" s="87"/>
      <c r="P122" s="87"/>
      <c r="Q122" s="87"/>
      <c r="R122" s="398"/>
      <c r="S122" s="398"/>
      <c r="T122" s="398"/>
      <c r="U122" s="398"/>
      <c r="V122" s="398"/>
      <c r="W122" s="398"/>
    </row>
    <row r="123" spans="2:23">
      <c r="D123" s="69"/>
      <c r="E123" s="69"/>
      <c r="F123" s="69"/>
      <c r="G123" s="69"/>
      <c r="H123" s="69"/>
      <c r="I123" s="69"/>
      <c r="J123" s="69"/>
      <c r="K123" s="69"/>
      <c r="L123" s="69"/>
      <c r="M123" s="69"/>
      <c r="N123" s="69"/>
      <c r="O123" s="69"/>
      <c r="P123" s="69"/>
    </row>
    <row r="124" spans="2:23" s="57" customFormat="1" ht="20.25" customHeight="1">
      <c r="C124" s="915" t="s">
        <v>293</v>
      </c>
      <c r="D124" s="680"/>
      <c r="E124" s="680"/>
      <c r="F124" s="680"/>
      <c r="G124" s="680"/>
      <c r="H124" s="680"/>
      <c r="I124" s="680"/>
      <c r="J124" s="680"/>
      <c r="K124" s="680"/>
      <c r="L124" s="680"/>
      <c r="M124" s="680"/>
      <c r="N124" s="680"/>
      <c r="O124" s="680"/>
      <c r="P124" s="680"/>
      <c r="Q124" s="680"/>
      <c r="R124" s="400"/>
      <c r="S124" s="400"/>
      <c r="T124" s="400"/>
      <c r="U124" s="400"/>
      <c r="V124" s="400"/>
      <c r="W124" s="400"/>
    </row>
    <row r="125" spans="2:23" s="70" customFormat="1" ht="16.8" customHeight="1">
      <c r="C125" s="605" t="s">
        <v>294</v>
      </c>
      <c r="D125" s="605"/>
      <c r="E125" s="605"/>
      <c r="F125" s="605"/>
      <c r="G125" s="605"/>
      <c r="H125" s="605"/>
      <c r="I125" s="605"/>
      <c r="J125" s="605"/>
      <c r="K125" s="605"/>
      <c r="L125" s="605"/>
      <c r="M125" s="605"/>
      <c r="N125" s="605"/>
      <c r="O125" s="605"/>
      <c r="P125" s="605"/>
      <c r="R125" s="401"/>
      <c r="S125" s="401"/>
      <c r="T125" s="401"/>
      <c r="U125" s="401"/>
      <c r="V125" s="401"/>
      <c r="W125" s="401"/>
    </row>
    <row r="126" spans="2:23" s="70" customFormat="1">
      <c r="C126" s="71"/>
      <c r="D126" s="71"/>
      <c r="E126" s="71"/>
      <c r="F126" s="71"/>
      <c r="G126" s="71"/>
      <c r="H126" s="71"/>
      <c r="I126" s="71"/>
      <c r="J126" s="71"/>
      <c r="K126" s="71"/>
      <c r="L126" s="71"/>
      <c r="M126" s="72"/>
      <c r="N126" s="72"/>
      <c r="R126" s="401"/>
      <c r="S126" s="401"/>
      <c r="T126" s="401"/>
      <c r="U126" s="401"/>
      <c r="V126" s="401"/>
      <c r="W126" s="401"/>
    </row>
    <row r="127" spans="2:23" ht="28.5" customHeight="1">
      <c r="C127" s="596" t="s">
        <v>78</v>
      </c>
      <c r="D127" s="596"/>
      <c r="E127" s="596"/>
      <c r="F127" s="596"/>
      <c r="G127" s="596"/>
      <c r="H127" s="596"/>
      <c r="I127" s="596"/>
      <c r="J127" s="596"/>
      <c r="K127" s="596"/>
      <c r="L127" s="596"/>
      <c r="M127" s="596"/>
      <c r="N127" s="596"/>
      <c r="O127" s="596"/>
      <c r="P127" s="596"/>
    </row>
    <row r="128" spans="2:23" ht="13.8" customHeight="1">
      <c r="D128" s="69"/>
      <c r="E128" s="69"/>
      <c r="F128" s="69"/>
      <c r="G128" s="69"/>
      <c r="H128" s="69"/>
      <c r="I128" s="69"/>
      <c r="J128" s="69"/>
      <c r="K128" s="69"/>
      <c r="L128" s="69"/>
      <c r="M128" s="69"/>
      <c r="N128" s="69"/>
      <c r="O128" s="69"/>
      <c r="P128" s="69"/>
    </row>
  </sheetData>
  <sheetProtection algorithmName="SHA-512" hashValue="tEMVI1poJkGlt7unWhwivqmBcx/DMbdOpRcZaOSkS+bJGki5AhWVk3Ze3itrGNs3JxDVPpjhdeMR2jpa2PrDcg==" saltValue="JT6VwtMANeVwl9HWpo4h5w==" spinCount="100000" sheet="1" objects="1" scenarios="1" formatRows="0" selectLockedCells="1"/>
  <mergeCells count="286">
    <mergeCell ref="F35:I35"/>
    <mergeCell ref="F36:I36"/>
    <mergeCell ref="C73:C74"/>
    <mergeCell ref="E55:F55"/>
    <mergeCell ref="C59:C60"/>
    <mergeCell ref="C61:C62"/>
    <mergeCell ref="C63:C64"/>
    <mergeCell ref="E77:F77"/>
    <mergeCell ref="E79:F79"/>
    <mergeCell ref="G57:H57"/>
    <mergeCell ref="G59:H59"/>
    <mergeCell ref="G61:H61"/>
    <mergeCell ref="D59:D60"/>
    <mergeCell ref="D61:D62"/>
    <mergeCell ref="E75:F75"/>
    <mergeCell ref="D63:D64"/>
    <mergeCell ref="D65:D66"/>
    <mergeCell ref="D67:D68"/>
    <mergeCell ref="C65:C66"/>
    <mergeCell ref="C67:C68"/>
    <mergeCell ref="G65:H65"/>
    <mergeCell ref="G67:H67"/>
    <mergeCell ref="G69:H69"/>
    <mergeCell ref="G71:H71"/>
    <mergeCell ref="C69:C70"/>
    <mergeCell ref="C71:C72"/>
    <mergeCell ref="E60:F60"/>
    <mergeCell ref="E62:F62"/>
    <mergeCell ref="C43:C44"/>
    <mergeCell ref="D43:D44"/>
    <mergeCell ref="I44:K44"/>
    <mergeCell ref="L44:N44"/>
    <mergeCell ref="C45:C46"/>
    <mergeCell ref="D45:D46"/>
    <mergeCell ref="I46:K46"/>
    <mergeCell ref="L46:N46"/>
    <mergeCell ref="D57:D58"/>
    <mergeCell ref="L58:N58"/>
    <mergeCell ref="C57:C58"/>
    <mergeCell ref="C49:C50"/>
    <mergeCell ref="C51:C52"/>
    <mergeCell ref="C53:C54"/>
    <mergeCell ref="C55:C56"/>
    <mergeCell ref="D49:D50"/>
    <mergeCell ref="D51:D52"/>
    <mergeCell ref="D53:D54"/>
    <mergeCell ref="D55:D56"/>
    <mergeCell ref="C47:C48"/>
    <mergeCell ref="D47:D48"/>
    <mergeCell ref="O72:P72"/>
    <mergeCell ref="L77:N77"/>
    <mergeCell ref="E57:F57"/>
    <mergeCell ref="E63:F63"/>
    <mergeCell ref="E65:F65"/>
    <mergeCell ref="E67:F67"/>
    <mergeCell ref="E69:F69"/>
    <mergeCell ref="E71:F71"/>
    <mergeCell ref="E73:F73"/>
    <mergeCell ref="L67:N67"/>
    <mergeCell ref="I57:K57"/>
    <mergeCell ref="I59:K59"/>
    <mergeCell ref="I58:K58"/>
    <mergeCell ref="I60:K60"/>
    <mergeCell ref="L57:N57"/>
    <mergeCell ref="E59:F59"/>
    <mergeCell ref="E61:F61"/>
    <mergeCell ref="G63:H63"/>
    <mergeCell ref="I72:K72"/>
    <mergeCell ref="I64:K64"/>
    <mergeCell ref="I67:K67"/>
    <mergeCell ref="O57:P57"/>
    <mergeCell ref="O59:P59"/>
    <mergeCell ref="O63:P63"/>
    <mergeCell ref="L61:N61"/>
    <mergeCell ref="L63:N63"/>
    <mergeCell ref="O55:P55"/>
    <mergeCell ref="I48:K48"/>
    <mergeCell ref="O65:P65"/>
    <mergeCell ref="O67:P67"/>
    <mergeCell ref="O43:P43"/>
    <mergeCell ref="I45:K45"/>
    <mergeCell ref="O60:P60"/>
    <mergeCell ref="O62:P62"/>
    <mergeCell ref="I55:K55"/>
    <mergeCell ref="L54:N54"/>
    <mergeCell ref="O54:P54"/>
    <mergeCell ref="L45:N45"/>
    <mergeCell ref="L47:N47"/>
    <mergeCell ref="L49:N49"/>
    <mergeCell ref="L51:N51"/>
    <mergeCell ref="L53:N53"/>
    <mergeCell ref="L55:N55"/>
    <mergeCell ref="L56:N56"/>
    <mergeCell ref="L59:N59"/>
    <mergeCell ref="O56:P56"/>
    <mergeCell ref="O58:P58"/>
    <mergeCell ref="E42:F42"/>
    <mergeCell ref="E43:F43"/>
    <mergeCell ref="E45:F45"/>
    <mergeCell ref="E47:F47"/>
    <mergeCell ref="E49:F49"/>
    <mergeCell ref="E51:F51"/>
    <mergeCell ref="E53:F53"/>
    <mergeCell ref="O44:P44"/>
    <mergeCell ref="O46:P46"/>
    <mergeCell ref="O48:P48"/>
    <mergeCell ref="O42:P42"/>
    <mergeCell ref="O50:P50"/>
    <mergeCell ref="O52:P52"/>
    <mergeCell ref="L48:N48"/>
    <mergeCell ref="O47:P47"/>
    <mergeCell ref="O45:P45"/>
    <mergeCell ref="I49:K49"/>
    <mergeCell ref="I51:K51"/>
    <mergeCell ref="I53:K53"/>
    <mergeCell ref="O49:P49"/>
    <mergeCell ref="O51:P51"/>
    <mergeCell ref="L50:N50"/>
    <mergeCell ref="L52:N52"/>
    <mergeCell ref="O53:P53"/>
    <mergeCell ref="O78:P78"/>
    <mergeCell ref="O80:P80"/>
    <mergeCell ref="C38:P38"/>
    <mergeCell ref="C40:P40"/>
    <mergeCell ref="D73:D74"/>
    <mergeCell ref="D75:D76"/>
    <mergeCell ref="D77:D78"/>
    <mergeCell ref="D79:D80"/>
    <mergeCell ref="I50:K50"/>
    <mergeCell ref="I52:K52"/>
    <mergeCell ref="I54:K54"/>
    <mergeCell ref="I56:K56"/>
    <mergeCell ref="I79:K79"/>
    <mergeCell ref="L71:N71"/>
    <mergeCell ref="I66:K66"/>
    <mergeCell ref="I68:K68"/>
    <mergeCell ref="I70:K70"/>
    <mergeCell ref="O69:P69"/>
    <mergeCell ref="O71:P71"/>
    <mergeCell ref="O73:P73"/>
    <mergeCell ref="I77:K77"/>
    <mergeCell ref="I42:K42"/>
    <mergeCell ref="I43:K43"/>
    <mergeCell ref="L65:N65"/>
    <mergeCell ref="O77:P77"/>
    <mergeCell ref="G75:H75"/>
    <mergeCell ref="G77:H77"/>
    <mergeCell ref="I73:K73"/>
    <mergeCell ref="I75:K75"/>
    <mergeCell ref="L73:N73"/>
    <mergeCell ref="L75:N75"/>
    <mergeCell ref="I74:K74"/>
    <mergeCell ref="I76:K76"/>
    <mergeCell ref="G74:H74"/>
    <mergeCell ref="O75:P75"/>
    <mergeCell ref="L76:N76"/>
    <mergeCell ref="G76:H76"/>
    <mergeCell ref="O74:P74"/>
    <mergeCell ref="O76:P76"/>
    <mergeCell ref="G73:H73"/>
    <mergeCell ref="O79:P79"/>
    <mergeCell ref="C124:Q124"/>
    <mergeCell ref="C125:P125"/>
    <mergeCell ref="C127:P127"/>
    <mergeCell ref="C104:G104"/>
    <mergeCell ref="C108:G108"/>
    <mergeCell ref="C110:F110"/>
    <mergeCell ref="C112:G112"/>
    <mergeCell ref="C116:G116"/>
    <mergeCell ref="I110:J110"/>
    <mergeCell ref="C114:J114"/>
    <mergeCell ref="C118:J118"/>
    <mergeCell ref="I111:J112"/>
    <mergeCell ref="C106:J106"/>
    <mergeCell ref="C86:P86"/>
    <mergeCell ref="C92:P92"/>
    <mergeCell ref="C88:P88"/>
    <mergeCell ref="G79:H79"/>
    <mergeCell ref="C100:P100"/>
    <mergeCell ref="C96:P96"/>
    <mergeCell ref="E80:F80"/>
    <mergeCell ref="G80:H80"/>
    <mergeCell ref="I80:K80"/>
    <mergeCell ref="L80:N80"/>
    <mergeCell ref="C7:P7"/>
    <mergeCell ref="C10:P10"/>
    <mergeCell ref="C94:P94"/>
    <mergeCell ref="C17:P17"/>
    <mergeCell ref="C19:P19"/>
    <mergeCell ref="O21:P21"/>
    <mergeCell ref="C25:P25"/>
    <mergeCell ref="C8:D8"/>
    <mergeCell ref="E8:Q8"/>
    <mergeCell ref="O22:P22"/>
    <mergeCell ref="D69:D70"/>
    <mergeCell ref="D71:D72"/>
    <mergeCell ref="E64:F64"/>
    <mergeCell ref="E66:F66"/>
    <mergeCell ref="L79:N79"/>
    <mergeCell ref="C27:P27"/>
    <mergeCell ref="C75:C76"/>
    <mergeCell ref="C77:C78"/>
    <mergeCell ref="C79:C80"/>
    <mergeCell ref="C82:P82"/>
    <mergeCell ref="O61:P61"/>
    <mergeCell ref="I61:K61"/>
    <mergeCell ref="I63:K63"/>
    <mergeCell ref="I65:K65"/>
    <mergeCell ref="G78:H78"/>
    <mergeCell ref="L60:N60"/>
    <mergeCell ref="L62:N62"/>
    <mergeCell ref="L64:N64"/>
    <mergeCell ref="L66:N66"/>
    <mergeCell ref="L68:N68"/>
    <mergeCell ref="L70:N70"/>
    <mergeCell ref="L72:N72"/>
    <mergeCell ref="L74:N74"/>
    <mergeCell ref="G70:H70"/>
    <mergeCell ref="G72:H72"/>
    <mergeCell ref="I78:K78"/>
    <mergeCell ref="L78:N78"/>
    <mergeCell ref="I62:K62"/>
    <mergeCell ref="I71:K71"/>
    <mergeCell ref="L69:N69"/>
    <mergeCell ref="I69:K69"/>
    <mergeCell ref="O66:P66"/>
    <mergeCell ref="O68:P68"/>
    <mergeCell ref="O70:P70"/>
    <mergeCell ref="L12:P12"/>
    <mergeCell ref="E44:F44"/>
    <mergeCell ref="E46:F46"/>
    <mergeCell ref="E48:F48"/>
    <mergeCell ref="E50:F50"/>
    <mergeCell ref="E52:F52"/>
    <mergeCell ref="E54:F54"/>
    <mergeCell ref="E56:F56"/>
    <mergeCell ref="E58:F58"/>
    <mergeCell ref="L42:N42"/>
    <mergeCell ref="L43:N43"/>
    <mergeCell ref="G42:H42"/>
    <mergeCell ref="G43:H43"/>
    <mergeCell ref="G45:H45"/>
    <mergeCell ref="G47:H47"/>
    <mergeCell ref="G49:H49"/>
    <mergeCell ref="G51:H51"/>
    <mergeCell ref="G53:H53"/>
    <mergeCell ref="G55:H55"/>
    <mergeCell ref="I47:K47"/>
    <mergeCell ref="O23:P23"/>
    <mergeCell ref="C98:P98"/>
    <mergeCell ref="C90:P90"/>
    <mergeCell ref="H14:P14"/>
    <mergeCell ref="E68:F68"/>
    <mergeCell ref="E70:F70"/>
    <mergeCell ref="E72:F72"/>
    <mergeCell ref="E74:F74"/>
    <mergeCell ref="E76:F76"/>
    <mergeCell ref="E78:F78"/>
    <mergeCell ref="G44:H44"/>
    <mergeCell ref="G46:H46"/>
    <mergeCell ref="G48:H48"/>
    <mergeCell ref="G50:H50"/>
    <mergeCell ref="G52:H52"/>
    <mergeCell ref="G54:H54"/>
    <mergeCell ref="G56:H56"/>
    <mergeCell ref="G58:H58"/>
    <mergeCell ref="G60:H60"/>
    <mergeCell ref="G62:H62"/>
    <mergeCell ref="G64:H64"/>
    <mergeCell ref="G66:H66"/>
    <mergeCell ref="G68:H68"/>
    <mergeCell ref="O64:P64"/>
    <mergeCell ref="C31:P31"/>
    <mergeCell ref="H15:P15"/>
    <mergeCell ref="C21:E21"/>
    <mergeCell ref="C22:E22"/>
    <mergeCell ref="C23:E23"/>
    <mergeCell ref="F21:H21"/>
    <mergeCell ref="F22:H22"/>
    <mergeCell ref="F23:H23"/>
    <mergeCell ref="I21:K21"/>
    <mergeCell ref="I22:K22"/>
    <mergeCell ref="I23:K23"/>
    <mergeCell ref="L21:N21"/>
    <mergeCell ref="L22:N22"/>
    <mergeCell ref="L23:N23"/>
  </mergeCells>
  <phoneticPr fontId="28" type="noConversion"/>
  <conditionalFormatting sqref="G122">
    <cfRule type="cellIs" dxfId="5" priority="1" operator="greaterThan">
      <formula>0</formula>
    </cfRule>
    <cfRule type="cellIs" dxfId="4" priority="2" operator="equal">
      <formula>0</formula>
    </cfRule>
  </conditionalFormatting>
  <hyperlinks>
    <hyperlink ref="C124:P124" r:id="rId1" display="Faire parvenir ce formulaire en format Excel à : efficaciteenergetique@energir.com" xr:uid="{B6DC4F72-AC13-4748-B0A8-D9EA7552316A}"/>
  </hyperlinks>
  <pageMargins left="0.7" right="0.7" top="0.75" bottom="0.75" header="0.3" footer="0.3"/>
  <drawing r:id="rId2"/>
  <legacyDrawing r:id="rId3"/>
  <mc:AlternateContent xmlns:mc="http://schemas.openxmlformats.org/markup-compatibility/2006">
    <mc:Choice Requires="x14">
      <controls>
        <mc:AlternateContent xmlns:mc="http://schemas.openxmlformats.org/markup-compatibility/2006">
          <mc:Choice Requires="x14">
            <control shapeId="108547" r:id="rId4" name="Check Box 3">
              <controlPr defaultSize="0" autoFill="0" autoLine="0" autoPict="0">
                <anchor moveWithCells="1">
                  <from>
                    <xdr:col>2</xdr:col>
                    <xdr:colOff>38100</xdr:colOff>
                    <xdr:row>92</xdr:row>
                    <xdr:rowOff>68580</xdr:rowOff>
                  </from>
                  <to>
                    <xdr:col>2</xdr:col>
                    <xdr:colOff>335280</xdr:colOff>
                    <xdr:row>94</xdr:row>
                    <xdr:rowOff>30480</xdr:rowOff>
                  </to>
                </anchor>
              </controlPr>
            </control>
          </mc:Choice>
        </mc:AlternateContent>
        <mc:AlternateContent xmlns:mc="http://schemas.openxmlformats.org/markup-compatibility/2006">
          <mc:Choice Requires="x14">
            <control shapeId="108548" r:id="rId5" name="Check Box 4">
              <controlPr defaultSize="0" autoFill="0" autoLine="0" autoPict="0">
                <anchor moveWithCells="1">
                  <from>
                    <xdr:col>2</xdr:col>
                    <xdr:colOff>38100</xdr:colOff>
                    <xdr:row>94</xdr:row>
                    <xdr:rowOff>68580</xdr:rowOff>
                  </from>
                  <to>
                    <xdr:col>2</xdr:col>
                    <xdr:colOff>335280</xdr:colOff>
                    <xdr:row>96</xdr:row>
                    <xdr:rowOff>30480</xdr:rowOff>
                  </to>
                </anchor>
              </controlPr>
            </control>
          </mc:Choice>
        </mc:AlternateContent>
        <mc:AlternateContent xmlns:mc="http://schemas.openxmlformats.org/markup-compatibility/2006">
          <mc:Choice Requires="x14">
            <control shapeId="108549" r:id="rId6" name="Check Box 5">
              <controlPr defaultSize="0" autoFill="0" autoLine="0" autoPict="0">
                <anchor moveWithCells="1">
                  <from>
                    <xdr:col>2</xdr:col>
                    <xdr:colOff>38100</xdr:colOff>
                    <xdr:row>98</xdr:row>
                    <xdr:rowOff>68580</xdr:rowOff>
                  </from>
                  <to>
                    <xdr:col>2</xdr:col>
                    <xdr:colOff>335280</xdr:colOff>
                    <xdr:row>100</xdr:row>
                    <xdr:rowOff>30480</xdr:rowOff>
                  </to>
                </anchor>
              </controlPr>
            </control>
          </mc:Choice>
        </mc:AlternateContent>
        <mc:AlternateContent xmlns:mc="http://schemas.openxmlformats.org/markup-compatibility/2006">
          <mc:Choice Requires="x14">
            <control shapeId="108552" r:id="rId7" name="Check Box 8">
              <controlPr defaultSize="0" autoFill="0" autoLine="0" autoPict="0">
                <anchor moveWithCells="1">
                  <from>
                    <xdr:col>2</xdr:col>
                    <xdr:colOff>38100</xdr:colOff>
                    <xdr:row>87</xdr:row>
                    <xdr:rowOff>91440</xdr:rowOff>
                  </from>
                  <to>
                    <xdr:col>2</xdr:col>
                    <xdr:colOff>335280</xdr:colOff>
                    <xdr:row>87</xdr:row>
                    <xdr:rowOff>304800</xdr:rowOff>
                  </to>
                </anchor>
              </controlPr>
            </control>
          </mc:Choice>
        </mc:AlternateContent>
        <mc:AlternateContent xmlns:mc="http://schemas.openxmlformats.org/markup-compatibility/2006">
          <mc:Choice Requires="x14">
            <control shapeId="108558" r:id="rId8" name="Check Box 14">
              <controlPr defaultSize="0" autoFill="0" autoLine="0" autoPict="0">
                <anchor moveWithCells="1">
                  <from>
                    <xdr:col>2</xdr:col>
                    <xdr:colOff>38100</xdr:colOff>
                    <xdr:row>90</xdr:row>
                    <xdr:rowOff>76200</xdr:rowOff>
                  </from>
                  <to>
                    <xdr:col>2</xdr:col>
                    <xdr:colOff>342900</xdr:colOff>
                    <xdr:row>92</xdr:row>
                    <xdr:rowOff>30480</xdr:rowOff>
                  </to>
                </anchor>
              </controlPr>
            </control>
          </mc:Choice>
        </mc:AlternateContent>
        <mc:AlternateContent xmlns:mc="http://schemas.openxmlformats.org/markup-compatibility/2006">
          <mc:Choice Requires="x14">
            <control shapeId="108561" r:id="rId9" name="Check Box 17">
              <controlPr defaultSize="0" autoFill="0" autoLine="0" autoPict="0">
                <anchor moveWithCells="1">
                  <from>
                    <xdr:col>2</xdr:col>
                    <xdr:colOff>38100</xdr:colOff>
                    <xdr:row>88</xdr:row>
                    <xdr:rowOff>53340</xdr:rowOff>
                  </from>
                  <to>
                    <xdr:col>2</xdr:col>
                    <xdr:colOff>342900</xdr:colOff>
                    <xdr:row>90</xdr:row>
                    <xdr:rowOff>0</xdr:rowOff>
                  </to>
                </anchor>
              </controlPr>
            </control>
          </mc:Choice>
        </mc:AlternateContent>
        <mc:AlternateContent xmlns:mc="http://schemas.openxmlformats.org/markup-compatibility/2006">
          <mc:Choice Requires="x14">
            <control shapeId="108562" r:id="rId10" name="Check Box 18">
              <controlPr defaultSize="0" autoFill="0" autoLine="0" autoPict="0">
                <anchor moveWithCells="1">
                  <from>
                    <xdr:col>2</xdr:col>
                    <xdr:colOff>38100</xdr:colOff>
                    <xdr:row>96</xdr:row>
                    <xdr:rowOff>68580</xdr:rowOff>
                  </from>
                  <to>
                    <xdr:col>2</xdr:col>
                    <xdr:colOff>335280</xdr:colOff>
                    <xdr:row>98</xdr:row>
                    <xdr:rowOff>30480</xdr:rowOff>
                  </to>
                </anchor>
              </controlPr>
            </control>
          </mc:Choice>
        </mc:AlternateContent>
        <mc:AlternateContent xmlns:mc="http://schemas.openxmlformats.org/markup-compatibility/2006">
          <mc:Choice Requires="x14">
            <control shapeId="108563" r:id="rId11" name="Check Box 19">
              <controlPr defaultSize="0" autoFill="0" autoLine="0" autoPict="0">
                <anchor moveWithCells="1">
                  <from>
                    <xdr:col>2</xdr:col>
                    <xdr:colOff>38100</xdr:colOff>
                    <xdr:row>92</xdr:row>
                    <xdr:rowOff>68580</xdr:rowOff>
                  </from>
                  <to>
                    <xdr:col>2</xdr:col>
                    <xdr:colOff>335280</xdr:colOff>
                    <xdr:row>94</xdr:row>
                    <xdr:rowOff>30480</xdr:rowOff>
                  </to>
                </anchor>
              </controlPr>
            </control>
          </mc:Choice>
        </mc:AlternateContent>
        <mc:AlternateContent xmlns:mc="http://schemas.openxmlformats.org/markup-compatibility/2006">
          <mc:Choice Requires="x14">
            <control shapeId="108564" r:id="rId12" name="Check Box 20">
              <controlPr defaultSize="0" autoFill="0" autoLine="0" autoPict="0">
                <anchor moveWithCells="1">
                  <from>
                    <xdr:col>2</xdr:col>
                    <xdr:colOff>38100</xdr:colOff>
                    <xdr:row>94</xdr:row>
                    <xdr:rowOff>68580</xdr:rowOff>
                  </from>
                  <to>
                    <xdr:col>2</xdr:col>
                    <xdr:colOff>335280</xdr:colOff>
                    <xdr:row>96</xdr:row>
                    <xdr:rowOff>30480</xdr:rowOff>
                  </to>
                </anchor>
              </controlPr>
            </control>
          </mc:Choice>
        </mc:AlternateContent>
        <mc:AlternateContent xmlns:mc="http://schemas.openxmlformats.org/markup-compatibility/2006">
          <mc:Choice Requires="x14">
            <control shapeId="108565" r:id="rId13" name="Check Box 21">
              <controlPr defaultSize="0" autoFill="0" autoLine="0" autoPict="0">
                <anchor moveWithCells="1">
                  <from>
                    <xdr:col>2</xdr:col>
                    <xdr:colOff>38100</xdr:colOff>
                    <xdr:row>90</xdr:row>
                    <xdr:rowOff>76200</xdr:rowOff>
                  </from>
                  <to>
                    <xdr:col>2</xdr:col>
                    <xdr:colOff>342900</xdr:colOff>
                    <xdr:row>92</xdr:row>
                    <xdr:rowOff>30480</xdr:rowOff>
                  </to>
                </anchor>
              </controlPr>
            </control>
          </mc:Choice>
        </mc:AlternateContent>
        <mc:AlternateContent xmlns:mc="http://schemas.openxmlformats.org/markup-compatibility/2006">
          <mc:Choice Requires="x14">
            <control shapeId="108566" r:id="rId14" name="Check Box 22">
              <controlPr defaultSize="0" autoFill="0" autoLine="0" autoPict="0">
                <anchor moveWithCells="1">
                  <from>
                    <xdr:col>2</xdr:col>
                    <xdr:colOff>38100</xdr:colOff>
                    <xdr:row>98</xdr:row>
                    <xdr:rowOff>68580</xdr:rowOff>
                  </from>
                  <to>
                    <xdr:col>2</xdr:col>
                    <xdr:colOff>335280</xdr:colOff>
                    <xdr:row>100</xdr:row>
                    <xdr:rowOff>30480</xdr:rowOff>
                  </to>
                </anchor>
              </controlPr>
            </control>
          </mc:Choice>
        </mc:AlternateContent>
        <mc:AlternateContent xmlns:mc="http://schemas.openxmlformats.org/markup-compatibility/2006">
          <mc:Choice Requires="x14">
            <control shapeId="108573" r:id="rId15" name="Check Box 29">
              <controlPr defaultSize="0" autoFill="0" autoLine="0" autoPict="0">
                <anchor moveWithCells="1">
                  <from>
                    <xdr:col>2</xdr:col>
                    <xdr:colOff>38100</xdr:colOff>
                    <xdr:row>87</xdr:row>
                    <xdr:rowOff>91440</xdr:rowOff>
                  </from>
                  <to>
                    <xdr:col>2</xdr:col>
                    <xdr:colOff>335280</xdr:colOff>
                    <xdr:row>87</xdr:row>
                    <xdr:rowOff>304800</xdr:rowOff>
                  </to>
                </anchor>
              </controlPr>
            </control>
          </mc:Choice>
        </mc:AlternateContent>
        <mc:AlternateContent xmlns:mc="http://schemas.openxmlformats.org/markup-compatibility/2006">
          <mc:Choice Requires="x14">
            <control shapeId="108574" r:id="rId16" name="Check Box 30">
              <controlPr defaultSize="0" autoFill="0" autoLine="0" autoPict="0">
                <anchor moveWithCells="1">
                  <from>
                    <xdr:col>2</xdr:col>
                    <xdr:colOff>38100</xdr:colOff>
                    <xdr:row>88</xdr:row>
                    <xdr:rowOff>53340</xdr:rowOff>
                  </from>
                  <to>
                    <xdr:col>2</xdr:col>
                    <xdr:colOff>342900</xdr:colOff>
                    <xdr:row>90</xdr:row>
                    <xdr:rowOff>0</xdr:rowOff>
                  </to>
                </anchor>
              </controlPr>
            </control>
          </mc:Choice>
        </mc:AlternateContent>
        <mc:AlternateContent xmlns:mc="http://schemas.openxmlformats.org/markup-compatibility/2006">
          <mc:Choice Requires="x14">
            <control shapeId="108575" r:id="rId17" name="Check Box 31">
              <controlPr defaultSize="0" autoFill="0" autoLine="0" autoPict="0">
                <anchor moveWithCells="1">
                  <from>
                    <xdr:col>2</xdr:col>
                    <xdr:colOff>38100</xdr:colOff>
                    <xdr:row>90</xdr:row>
                    <xdr:rowOff>76200</xdr:rowOff>
                  </from>
                  <to>
                    <xdr:col>2</xdr:col>
                    <xdr:colOff>342900</xdr:colOff>
                    <xdr:row>92</xdr:row>
                    <xdr:rowOff>30480</xdr:rowOff>
                  </to>
                </anchor>
              </controlPr>
            </control>
          </mc:Choice>
        </mc:AlternateContent>
        <mc:AlternateContent xmlns:mc="http://schemas.openxmlformats.org/markup-compatibility/2006">
          <mc:Choice Requires="x14">
            <control shapeId="108577" r:id="rId18" name="Check Box 33">
              <controlPr defaultSize="0" autoFill="0" autoLine="0" autoPict="0">
                <anchor moveWithCells="1">
                  <from>
                    <xdr:col>2</xdr:col>
                    <xdr:colOff>38100</xdr:colOff>
                    <xdr:row>94</xdr:row>
                    <xdr:rowOff>68580</xdr:rowOff>
                  </from>
                  <to>
                    <xdr:col>2</xdr:col>
                    <xdr:colOff>335280</xdr:colOff>
                    <xdr:row>96</xdr:row>
                    <xdr:rowOff>30480</xdr:rowOff>
                  </to>
                </anchor>
              </controlPr>
            </control>
          </mc:Choice>
        </mc:AlternateContent>
        <mc:AlternateContent xmlns:mc="http://schemas.openxmlformats.org/markup-compatibility/2006">
          <mc:Choice Requires="x14">
            <control shapeId="108578" r:id="rId19" name="Check Box 34">
              <controlPr defaultSize="0" autoFill="0" autoLine="0" autoPict="0">
                <anchor moveWithCells="1">
                  <from>
                    <xdr:col>2</xdr:col>
                    <xdr:colOff>38100</xdr:colOff>
                    <xdr:row>98</xdr:row>
                    <xdr:rowOff>68580</xdr:rowOff>
                  </from>
                  <to>
                    <xdr:col>2</xdr:col>
                    <xdr:colOff>335280</xdr:colOff>
                    <xdr:row>100</xdr:row>
                    <xdr:rowOff>30480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3" operator="containsText" id="{050B7BE4-9426-4A36-987D-357EFB6CDA76}">
            <xm:f>NOT(ISERROR(SEARCH($J$11="",G122)))</xm:f>
            <xm:f>$J$11=""</xm:f>
            <x14:dxf>
              <font>
                <color rgb="FF9C0006"/>
              </font>
              <fill>
                <patternFill>
                  <bgColor rgb="FFFFC7CE"/>
                </patternFill>
              </fill>
            </x14:dxf>
          </x14:cfRule>
          <xm:sqref>G122</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3CB04F-F178-4078-AAF1-FEE8AFBDAF35}">
  <dimension ref="A2:S406"/>
  <sheetViews>
    <sheetView showGridLines="0" zoomScaleNormal="100" workbookViewId="0">
      <selection activeCell="C397" sqref="C397:F397"/>
    </sheetView>
  </sheetViews>
  <sheetFormatPr baseColWidth="10" defaultColWidth="11" defaultRowHeight="13.8" outlineLevelRow="2"/>
  <cols>
    <col min="1" max="2" width="2.59765625" customWidth="1"/>
    <col min="3" max="3" width="25.5" customWidth="1"/>
    <col min="4" max="4" width="25.59765625" customWidth="1"/>
    <col min="5" max="5" width="12.5" customWidth="1"/>
    <col min="6" max="6" width="13.5" customWidth="1"/>
    <col min="7" max="7" width="7" customWidth="1"/>
    <col min="8" max="8" width="19.296875" customWidth="1"/>
    <col min="9" max="9" width="25.5" customWidth="1"/>
    <col min="10" max="10" width="14.59765625" customWidth="1"/>
    <col min="11" max="12" width="13.59765625" customWidth="1"/>
    <col min="13" max="13" width="2.59765625" customWidth="1"/>
    <col min="14" max="14" width="3.296875" style="396" customWidth="1"/>
    <col min="15" max="16" width="11" style="396"/>
    <col min="17" max="17" width="12" style="396" bestFit="1" customWidth="1"/>
    <col min="18" max="18" width="11" style="396"/>
  </cols>
  <sheetData>
    <row r="2" spans="2:17" ht="24.6">
      <c r="B2" s="49" t="s">
        <v>295</v>
      </c>
      <c r="D2" s="59"/>
      <c r="E2" s="59"/>
      <c r="F2" s="59"/>
      <c r="G2" s="59"/>
      <c r="H2" s="59"/>
      <c r="I2" s="59"/>
      <c r="J2" s="59"/>
      <c r="K2" s="59"/>
      <c r="L2" s="59"/>
      <c r="M2" s="59"/>
      <c r="N2" s="397"/>
      <c r="O2" s="397"/>
      <c r="P2" s="397"/>
      <c r="Q2" s="397"/>
    </row>
    <row r="3" spans="2:17" ht="17.399999999999999">
      <c r="B3" s="50" t="s">
        <v>1</v>
      </c>
      <c r="E3" s="61"/>
      <c r="F3" s="61"/>
      <c r="G3" s="61"/>
      <c r="H3" s="61"/>
      <c r="I3" s="61"/>
      <c r="J3" s="61"/>
      <c r="K3" s="61"/>
      <c r="L3" s="61"/>
    </row>
    <row r="4" spans="2:17" ht="17.399999999999999">
      <c r="B4" s="50"/>
      <c r="E4" s="61"/>
      <c r="F4" s="61"/>
      <c r="G4" s="61"/>
      <c r="H4" s="61"/>
      <c r="I4" s="61"/>
      <c r="J4" s="61"/>
      <c r="K4" s="61"/>
      <c r="L4" s="61"/>
    </row>
    <row r="5" spans="2:17" ht="17.399999999999999">
      <c r="B5" s="50"/>
      <c r="E5" s="61"/>
      <c r="F5" s="61"/>
      <c r="G5" s="61"/>
      <c r="H5" s="61"/>
      <c r="I5" s="61"/>
      <c r="J5" s="61"/>
      <c r="K5" s="61"/>
      <c r="L5" s="61"/>
    </row>
    <row r="6" spans="2:17" ht="17.399999999999999">
      <c r="B6" s="50"/>
      <c r="E6" s="61"/>
      <c r="F6" s="61"/>
      <c r="G6" s="61"/>
      <c r="H6" s="61"/>
      <c r="I6" s="61"/>
      <c r="J6" s="61"/>
      <c r="K6" s="61"/>
      <c r="L6" s="61"/>
    </row>
    <row r="7" spans="2:17" ht="22.05" customHeight="1">
      <c r="B7" s="50"/>
      <c r="C7" s="942" t="s">
        <v>296</v>
      </c>
      <c r="D7" s="942"/>
      <c r="E7" s="295"/>
      <c r="F7" s="61"/>
      <c r="G7" s="786"/>
      <c r="H7" s="786"/>
      <c r="I7" s="786"/>
      <c r="J7" s="61"/>
    </row>
    <row r="8" spans="2:17" ht="6.6" customHeight="1">
      <c r="B8" s="50"/>
      <c r="C8" s="296"/>
      <c r="D8" s="297"/>
      <c r="E8" s="298"/>
      <c r="F8" s="61"/>
      <c r="G8" s="786"/>
      <c r="H8" s="786"/>
      <c r="I8" s="786"/>
      <c r="J8" s="61"/>
    </row>
    <row r="9" spans="2:17" ht="14.1" customHeight="1">
      <c r="B9" s="50"/>
      <c r="C9" s="355" t="s">
        <v>159</v>
      </c>
      <c r="D9" s="222" t="str">
        <f>'2. Detailed report of costs'!G8</f>
        <v>PE2XX-XXXX</v>
      </c>
      <c r="E9" s="299"/>
      <c r="F9" s="61"/>
      <c r="J9" s="300"/>
      <c r="K9" s="300"/>
    </row>
    <row r="10" spans="2:17" ht="6.6" customHeight="1">
      <c r="B10" s="50"/>
      <c r="C10" s="356"/>
      <c r="D10" s="223"/>
      <c r="E10" s="299"/>
      <c r="F10" s="61"/>
      <c r="J10" s="300"/>
      <c r="K10" s="300"/>
    </row>
    <row r="11" spans="2:17" ht="14.1" hidden="1" customHeight="1" outlineLevel="1">
      <c r="B11" s="50"/>
      <c r="C11" s="247" t="s">
        <v>161</v>
      </c>
      <c r="D11" s="222" t="str">
        <f>'2. Detailed report of costs'!G10</f>
        <v>PE2XX-XXXX</v>
      </c>
      <c r="E11" s="299"/>
      <c r="F11" s="61"/>
      <c r="J11" s="300"/>
      <c r="K11" s="300"/>
    </row>
    <row r="12" spans="2:17" ht="6.6" hidden="1" customHeight="1" outlineLevel="1">
      <c r="B12" s="50"/>
      <c r="C12" s="356"/>
      <c r="D12" s="223"/>
      <c r="E12" s="299"/>
      <c r="F12" s="61"/>
      <c r="J12" s="300"/>
      <c r="K12" s="300"/>
    </row>
    <row r="13" spans="2:17" ht="14.1" hidden="1" customHeight="1" outlineLevel="1">
      <c r="B13" s="50"/>
      <c r="C13" s="247" t="s">
        <v>162</v>
      </c>
      <c r="D13" s="222" t="str">
        <f>'2. Detailed report of costs'!G12</f>
        <v>PE2XX-XXXX</v>
      </c>
      <c r="E13" s="299"/>
      <c r="F13" s="61"/>
      <c r="J13" s="300"/>
      <c r="K13" s="300"/>
    </row>
    <row r="14" spans="2:17" ht="6.6" hidden="1" customHeight="1" outlineLevel="1">
      <c r="B14" s="50"/>
      <c r="C14" s="247"/>
      <c r="D14" s="223"/>
      <c r="E14" s="299"/>
      <c r="F14" s="61"/>
      <c r="J14" s="300"/>
      <c r="K14" s="300"/>
    </row>
    <row r="15" spans="2:17" ht="14.1" hidden="1" customHeight="1" outlineLevel="1">
      <c r="B15" s="50"/>
      <c r="C15" s="247" t="s">
        <v>163</v>
      </c>
      <c r="D15" s="222" t="str">
        <f>'2. Detailed report of costs'!G14</f>
        <v>PE2XX-XXXX</v>
      </c>
      <c r="E15" s="299"/>
      <c r="F15" s="61"/>
      <c r="J15" s="300"/>
      <c r="K15" s="300"/>
    </row>
    <row r="16" spans="2:17" ht="6.6" hidden="1" customHeight="1" outlineLevel="1">
      <c r="B16" s="50"/>
      <c r="C16" s="247"/>
      <c r="D16" s="223"/>
      <c r="E16" s="299"/>
      <c r="F16" s="61"/>
      <c r="J16" s="300"/>
      <c r="K16" s="300"/>
    </row>
    <row r="17" spans="2:18" s="243" customFormat="1" ht="14.55" hidden="1" customHeight="1" outlineLevel="1">
      <c r="B17" s="225"/>
      <c r="C17" s="247" t="s">
        <v>164</v>
      </c>
      <c r="D17" s="301" t="str">
        <f>'2. Detailed report of costs'!G16</f>
        <v>PE2XX-XXXX</v>
      </c>
      <c r="E17" s="302"/>
      <c r="F17" s="254"/>
      <c r="J17" s="941"/>
      <c r="K17" s="941"/>
      <c r="L17" s="225"/>
      <c r="M17" s="225"/>
      <c r="N17" s="417"/>
      <c r="O17" s="417"/>
      <c r="P17" s="417"/>
      <c r="Q17" s="417"/>
      <c r="R17" s="417"/>
    </row>
    <row r="18" spans="2:18" ht="6.6" hidden="1" customHeight="1" outlineLevel="1">
      <c r="B18" s="50"/>
      <c r="C18" s="247"/>
      <c r="D18" s="223"/>
      <c r="E18" s="299"/>
      <c r="F18" s="61"/>
      <c r="J18" s="300"/>
      <c r="K18" s="300"/>
    </row>
    <row r="19" spans="2:18" s="243" customFormat="1" ht="14.55" hidden="1" customHeight="1" outlineLevel="1">
      <c r="B19" s="225"/>
      <c r="C19" s="247" t="s">
        <v>165</v>
      </c>
      <c r="D19" s="301" t="str">
        <f>'2. Detailed report of costs'!G18</f>
        <v>PE2XX-XXXX</v>
      </c>
      <c r="E19" s="302"/>
      <c r="F19" s="254"/>
      <c r="J19" s="941"/>
      <c r="K19" s="941"/>
      <c r="L19" s="225"/>
      <c r="M19" s="225"/>
      <c r="N19" s="417"/>
      <c r="O19" s="417"/>
      <c r="P19" s="417"/>
      <c r="Q19" s="417"/>
      <c r="R19" s="417"/>
    </row>
    <row r="20" spans="2:18" s="243" customFormat="1" ht="7.05" hidden="1" customHeight="1" outlineLevel="1">
      <c r="B20" s="225"/>
      <c r="C20" s="247"/>
      <c r="D20" s="223"/>
      <c r="E20" s="302"/>
      <c r="F20" s="254"/>
      <c r="J20" s="225"/>
      <c r="K20" s="223"/>
      <c r="L20" s="225"/>
      <c r="M20" s="225"/>
      <c r="N20" s="417"/>
      <c r="O20" s="417"/>
      <c r="P20" s="417"/>
      <c r="Q20" s="417"/>
      <c r="R20" s="417"/>
    </row>
    <row r="21" spans="2:18" s="243" customFormat="1" ht="14.55" hidden="1" customHeight="1" outlineLevel="1">
      <c r="B21" s="225"/>
      <c r="C21" s="247" t="s">
        <v>166</v>
      </c>
      <c r="D21" s="301" t="str">
        <f>'2. Detailed report of costs'!G20</f>
        <v>PE2XX-XXXX</v>
      </c>
      <c r="E21" s="302"/>
      <c r="F21" s="254"/>
      <c r="J21" s="941"/>
      <c r="K21" s="941"/>
      <c r="L21" s="225"/>
      <c r="M21" s="225"/>
      <c r="N21" s="417"/>
      <c r="O21" s="417"/>
      <c r="P21" s="417"/>
      <c r="Q21" s="417"/>
      <c r="R21" s="417"/>
    </row>
    <row r="22" spans="2:18" s="243" customFormat="1" ht="7.05" hidden="1" customHeight="1" outlineLevel="1">
      <c r="B22" s="225"/>
      <c r="C22" s="247"/>
      <c r="D22" s="223"/>
      <c r="E22" s="302"/>
      <c r="F22" s="254"/>
      <c r="J22" s="225"/>
      <c r="K22" s="223"/>
      <c r="L22" s="225"/>
      <c r="M22" s="225"/>
      <c r="N22" s="417"/>
      <c r="O22" s="417"/>
      <c r="P22" s="417"/>
      <c r="Q22" s="417"/>
      <c r="R22" s="417"/>
    </row>
    <row r="23" spans="2:18" s="243" customFormat="1" ht="14.55" hidden="1" customHeight="1" outlineLevel="1">
      <c r="B23" s="225"/>
      <c r="C23" s="247" t="s">
        <v>167</v>
      </c>
      <c r="D23" s="301" t="str">
        <f>'2. Detailed report of costs'!G22</f>
        <v>PE2XX-XXXX</v>
      </c>
      <c r="E23" s="302"/>
      <c r="F23" s="254"/>
      <c r="J23" s="941"/>
      <c r="K23" s="941"/>
      <c r="L23" s="225"/>
      <c r="M23" s="225"/>
      <c r="N23" s="417"/>
      <c r="O23" s="417"/>
      <c r="P23" s="417"/>
      <c r="Q23" s="417"/>
      <c r="R23" s="417"/>
    </row>
    <row r="24" spans="2:18" s="243" customFormat="1" ht="7.05" hidden="1" customHeight="1" outlineLevel="1">
      <c r="B24" s="225"/>
      <c r="C24" s="247"/>
      <c r="D24" s="223"/>
      <c r="E24" s="302"/>
      <c r="F24" s="254"/>
      <c r="J24" s="225"/>
      <c r="K24" s="223"/>
      <c r="L24" s="225"/>
      <c r="M24" s="225"/>
      <c r="N24" s="417"/>
      <c r="O24" s="417"/>
      <c r="P24" s="417"/>
      <c r="Q24" s="417"/>
      <c r="R24" s="417"/>
    </row>
    <row r="25" spans="2:18" s="243" customFormat="1" ht="14.55" hidden="1" customHeight="1" outlineLevel="1">
      <c r="B25" s="225"/>
      <c r="C25" s="247" t="s">
        <v>168</v>
      </c>
      <c r="D25" s="301" t="str">
        <f>'2. Detailed report of costs'!G24</f>
        <v>PE2XX-XXXX</v>
      </c>
      <c r="E25" s="302"/>
      <c r="F25" s="254"/>
      <c r="J25" s="941"/>
      <c r="K25" s="941"/>
      <c r="L25" s="225"/>
      <c r="M25" s="225"/>
      <c r="N25" s="417"/>
      <c r="O25" s="417"/>
      <c r="P25" s="417"/>
      <c r="Q25" s="417"/>
      <c r="R25" s="417"/>
    </row>
    <row r="26" spans="2:18" s="243" customFormat="1" ht="7.05" hidden="1" customHeight="1" outlineLevel="1">
      <c r="B26" s="225"/>
      <c r="C26" s="247"/>
      <c r="D26" s="223"/>
      <c r="E26" s="302"/>
      <c r="F26" s="254"/>
      <c r="J26" s="225"/>
      <c r="K26" s="223"/>
      <c r="L26" s="225"/>
      <c r="M26" s="225"/>
      <c r="N26" s="417"/>
      <c r="O26" s="417"/>
      <c r="P26" s="417"/>
      <c r="Q26" s="417"/>
      <c r="R26" s="417"/>
    </row>
    <row r="27" spans="2:18" s="243" customFormat="1" ht="14.55" hidden="1" customHeight="1" outlineLevel="1">
      <c r="B27" s="225"/>
      <c r="C27" s="247" t="s">
        <v>169</v>
      </c>
      <c r="D27" s="301" t="str">
        <f>'2. Detailed report of costs'!G26</f>
        <v>PE2XX-XXXX</v>
      </c>
      <c r="E27" s="302"/>
      <c r="F27" s="254"/>
      <c r="J27" s="941"/>
      <c r="K27" s="941"/>
      <c r="L27" s="225"/>
      <c r="M27" s="225"/>
      <c r="N27" s="417"/>
      <c r="O27" s="417"/>
      <c r="P27" s="417"/>
      <c r="Q27" s="417"/>
      <c r="R27" s="417"/>
    </row>
    <row r="28" spans="2:18" s="243" customFormat="1" ht="7.05" hidden="1" customHeight="1" outlineLevel="1">
      <c r="B28" s="225"/>
      <c r="C28" s="247"/>
      <c r="D28" s="223"/>
      <c r="E28" s="302"/>
      <c r="F28" s="254"/>
      <c r="J28" s="225"/>
      <c r="K28" s="223"/>
      <c r="L28" s="225"/>
      <c r="M28" s="225"/>
      <c r="N28" s="417"/>
      <c r="O28" s="417"/>
      <c r="P28" s="417"/>
      <c r="Q28" s="417"/>
      <c r="R28" s="417"/>
    </row>
    <row r="29" spans="2:18" s="243" customFormat="1" ht="14.55" hidden="1" customHeight="1" outlineLevel="1">
      <c r="B29" s="225"/>
      <c r="C29" s="247" t="s">
        <v>170</v>
      </c>
      <c r="D29" s="301" t="str">
        <f>'2. Detailed report of costs'!G28</f>
        <v>PE2XX-XXXX</v>
      </c>
      <c r="E29" s="302"/>
      <c r="F29" s="254"/>
      <c r="J29" s="941"/>
      <c r="K29" s="941"/>
      <c r="L29" s="225"/>
      <c r="M29" s="225"/>
      <c r="N29" s="417"/>
      <c r="O29" s="417"/>
      <c r="P29" s="417"/>
      <c r="Q29" s="417"/>
      <c r="R29" s="417"/>
    </row>
    <row r="30" spans="2:18" s="243" customFormat="1" ht="7.05" hidden="1" customHeight="1" outlineLevel="1">
      <c r="B30" s="225"/>
      <c r="C30" s="247"/>
      <c r="D30" s="223"/>
      <c r="E30" s="302"/>
      <c r="F30" s="254"/>
      <c r="J30" s="225"/>
      <c r="K30" s="223"/>
      <c r="L30" s="225"/>
      <c r="M30" s="225"/>
      <c r="N30" s="417"/>
      <c r="O30" s="417"/>
      <c r="P30" s="417"/>
      <c r="Q30" s="417"/>
      <c r="R30" s="417"/>
    </row>
    <row r="31" spans="2:18" s="243" customFormat="1" ht="14.55" hidden="1" customHeight="1" outlineLevel="1">
      <c r="B31" s="225"/>
      <c r="C31" s="247" t="s">
        <v>171</v>
      </c>
      <c r="D31" s="301" t="str">
        <f>'2. Detailed report of costs'!G30</f>
        <v>PE2XX-XXXX</v>
      </c>
      <c r="E31" s="302"/>
      <c r="F31" s="254"/>
      <c r="J31" s="941"/>
      <c r="K31" s="941"/>
      <c r="L31" s="225"/>
      <c r="M31" s="225"/>
      <c r="N31" s="417"/>
      <c r="O31" s="417"/>
      <c r="P31" s="417"/>
      <c r="Q31" s="417"/>
      <c r="R31" s="417"/>
    </row>
    <row r="32" spans="2:18" s="243" customFormat="1" ht="7.05" hidden="1" customHeight="1" outlineLevel="1">
      <c r="B32" s="225"/>
      <c r="C32" s="247"/>
      <c r="D32" s="223"/>
      <c r="E32" s="302"/>
      <c r="F32" s="254"/>
      <c r="J32" s="225"/>
      <c r="K32" s="223"/>
      <c r="L32" s="225"/>
      <c r="M32" s="225"/>
      <c r="N32" s="417"/>
      <c r="O32" s="417"/>
      <c r="P32" s="417"/>
      <c r="Q32" s="417"/>
      <c r="R32" s="417"/>
    </row>
    <row r="33" spans="2:18" s="243" customFormat="1" ht="14.55" hidden="1" customHeight="1" outlineLevel="1">
      <c r="B33" s="225"/>
      <c r="C33" s="247" t="s">
        <v>172</v>
      </c>
      <c r="D33" s="301" t="str">
        <f>'2. Detailed report of costs'!G32</f>
        <v>PE2XX-XXXX</v>
      </c>
      <c r="E33" s="302"/>
      <c r="F33" s="254"/>
      <c r="J33" s="941"/>
      <c r="K33" s="941"/>
      <c r="L33" s="225"/>
      <c r="M33" s="225"/>
      <c r="N33" s="417"/>
      <c r="O33" s="417"/>
      <c r="P33" s="417"/>
      <c r="Q33" s="417"/>
      <c r="R33" s="417"/>
    </row>
    <row r="34" spans="2:18" s="243" customFormat="1" ht="7.05" hidden="1" customHeight="1" outlineLevel="1">
      <c r="B34" s="225"/>
      <c r="C34" s="247"/>
      <c r="D34" s="223"/>
      <c r="E34" s="302"/>
      <c r="F34" s="254"/>
      <c r="J34" s="225"/>
      <c r="K34" s="223"/>
      <c r="L34" s="225"/>
      <c r="M34" s="225"/>
      <c r="N34" s="417"/>
      <c r="O34" s="417"/>
      <c r="P34" s="417"/>
      <c r="Q34" s="417"/>
      <c r="R34" s="417"/>
    </row>
    <row r="35" spans="2:18" s="243" customFormat="1" ht="14.55" hidden="1" customHeight="1" outlineLevel="1">
      <c r="B35" s="225"/>
      <c r="C35" s="247" t="s">
        <v>173</v>
      </c>
      <c r="D35" s="301" t="str">
        <f>'2. Detailed report of costs'!G34</f>
        <v>PE2XX-XXXX</v>
      </c>
      <c r="E35" s="302"/>
      <c r="F35" s="254"/>
      <c r="J35" s="941"/>
      <c r="K35" s="941"/>
      <c r="L35" s="225"/>
      <c r="M35" s="225"/>
      <c r="N35" s="417"/>
      <c r="O35" s="417"/>
      <c r="P35" s="417"/>
      <c r="Q35" s="417"/>
      <c r="R35" s="417"/>
    </row>
    <row r="36" spans="2:18" s="243" customFormat="1" ht="7.05" hidden="1" customHeight="1" outlineLevel="1">
      <c r="B36" s="225"/>
      <c r="C36" s="247"/>
      <c r="D36" s="223"/>
      <c r="E36" s="302"/>
      <c r="F36" s="254"/>
      <c r="J36" s="225"/>
      <c r="K36" s="223"/>
      <c r="L36" s="225"/>
      <c r="M36" s="225"/>
      <c r="N36" s="417"/>
      <c r="O36" s="417"/>
      <c r="P36" s="417"/>
      <c r="Q36" s="417"/>
      <c r="R36" s="417"/>
    </row>
    <row r="37" spans="2:18" s="243" customFormat="1" ht="14.55" hidden="1" customHeight="1" outlineLevel="1">
      <c r="B37" s="225"/>
      <c r="C37" s="247" t="s">
        <v>174</v>
      </c>
      <c r="D37" s="301" t="str">
        <f>'2. Detailed report of costs'!G36</f>
        <v>PE2XX-XXXX</v>
      </c>
      <c r="E37" s="302"/>
      <c r="F37" s="254"/>
      <c r="J37" s="941"/>
      <c r="K37" s="941"/>
      <c r="L37" s="225"/>
      <c r="M37" s="225"/>
      <c r="N37" s="417"/>
      <c r="O37" s="417"/>
      <c r="P37" s="417"/>
      <c r="Q37" s="417"/>
      <c r="R37" s="417"/>
    </row>
    <row r="38" spans="2:18" s="243" customFormat="1" ht="7.05" hidden="1" customHeight="1" outlineLevel="1">
      <c r="B38" s="225"/>
      <c r="C38" s="247"/>
      <c r="D38" s="223"/>
      <c r="E38" s="302"/>
      <c r="F38" s="254"/>
      <c r="J38" s="225"/>
      <c r="K38" s="223"/>
      <c r="L38" s="225"/>
      <c r="M38" s="225"/>
      <c r="N38" s="417"/>
      <c r="O38" s="417"/>
      <c r="P38" s="417"/>
      <c r="Q38" s="417"/>
      <c r="R38" s="417"/>
    </row>
    <row r="39" spans="2:18" s="243" customFormat="1" ht="14.55" hidden="1" customHeight="1" outlineLevel="1">
      <c r="B39" s="225"/>
      <c r="C39" s="247" t="s">
        <v>175</v>
      </c>
      <c r="D39" s="301" t="str">
        <f>'2. Detailed report of costs'!G38</f>
        <v>PE2XX-XXXX</v>
      </c>
      <c r="E39" s="302"/>
      <c r="F39" s="254"/>
      <c r="J39" s="941"/>
      <c r="K39" s="941"/>
      <c r="L39" s="225"/>
      <c r="M39" s="225"/>
      <c r="N39" s="417"/>
      <c r="O39" s="417"/>
      <c r="P39" s="417"/>
      <c r="Q39" s="417"/>
      <c r="R39" s="417"/>
    </row>
    <row r="40" spans="2:18" s="243" customFormat="1" ht="7.05" hidden="1" customHeight="1" outlineLevel="1">
      <c r="B40" s="225"/>
      <c r="C40" s="247"/>
      <c r="D40" s="223"/>
      <c r="E40" s="302"/>
      <c r="F40" s="254"/>
      <c r="J40" s="225"/>
      <c r="K40" s="223"/>
      <c r="L40" s="225"/>
      <c r="M40" s="225"/>
      <c r="N40" s="417"/>
      <c r="O40" s="417"/>
      <c r="P40" s="417"/>
      <c r="Q40" s="417"/>
      <c r="R40" s="417"/>
    </row>
    <row r="41" spans="2:18" s="243" customFormat="1" ht="14.55" hidden="1" customHeight="1" outlineLevel="1">
      <c r="B41" s="225"/>
      <c r="C41" s="247" t="s">
        <v>176</v>
      </c>
      <c r="D41" s="301" t="str">
        <f>'2. Detailed report of costs'!G40</f>
        <v>PE2XX-XXXX</v>
      </c>
      <c r="E41" s="302"/>
      <c r="F41" s="254"/>
      <c r="J41" s="941"/>
      <c r="K41" s="941"/>
      <c r="L41" s="225"/>
      <c r="M41" s="225"/>
      <c r="N41" s="417"/>
      <c r="O41" s="417"/>
      <c r="P41" s="417"/>
      <c r="Q41" s="417"/>
      <c r="R41" s="417"/>
    </row>
    <row r="42" spans="2:18" s="243" customFormat="1" ht="7.05" hidden="1" customHeight="1" outlineLevel="1">
      <c r="B42" s="225"/>
      <c r="C42" s="247"/>
      <c r="D42" s="223"/>
      <c r="E42" s="302"/>
      <c r="F42" s="254"/>
      <c r="J42" s="225"/>
      <c r="K42" s="223"/>
      <c r="L42" s="225"/>
      <c r="M42" s="225"/>
      <c r="N42" s="417"/>
      <c r="O42" s="417"/>
      <c r="P42" s="417"/>
      <c r="Q42" s="417"/>
      <c r="R42" s="417"/>
    </row>
    <row r="43" spans="2:18" s="243" customFormat="1" ht="14.55" hidden="1" customHeight="1" outlineLevel="1">
      <c r="B43" s="225"/>
      <c r="C43" s="247" t="s">
        <v>177</v>
      </c>
      <c r="D43" s="301" t="str">
        <f>'2. Detailed report of costs'!G42</f>
        <v>PE2XX-XXXX</v>
      </c>
      <c r="E43" s="302"/>
      <c r="F43" s="254"/>
      <c r="J43" s="941"/>
      <c r="K43" s="941"/>
      <c r="L43" s="225"/>
      <c r="M43" s="225"/>
      <c r="N43" s="417"/>
      <c r="O43" s="417"/>
      <c r="P43" s="417"/>
      <c r="Q43" s="417"/>
      <c r="R43" s="417"/>
    </row>
    <row r="44" spans="2:18" s="243" customFormat="1" ht="7.05" hidden="1" customHeight="1" outlineLevel="1">
      <c r="B44" s="225"/>
      <c r="C44" s="247"/>
      <c r="D44" s="223"/>
      <c r="E44" s="302"/>
      <c r="F44" s="254"/>
      <c r="J44" s="225"/>
      <c r="K44" s="223"/>
      <c r="L44" s="225"/>
      <c r="M44" s="225"/>
      <c r="N44" s="417"/>
      <c r="O44" s="417"/>
      <c r="P44" s="417"/>
      <c r="Q44" s="417"/>
      <c r="R44" s="417"/>
    </row>
    <row r="45" spans="2:18" s="243" customFormat="1" ht="14.55" hidden="1" customHeight="1" outlineLevel="1">
      <c r="B45" s="225"/>
      <c r="C45" s="247" t="s">
        <v>178</v>
      </c>
      <c r="D45" s="301" t="str">
        <f>'2. Detailed report of costs'!G44</f>
        <v>PE2XX-XXXX</v>
      </c>
      <c r="E45" s="302"/>
      <c r="F45" s="254"/>
      <c r="J45" s="941"/>
      <c r="K45" s="941"/>
      <c r="L45" s="225"/>
      <c r="M45" s="225"/>
      <c r="N45" s="417"/>
      <c r="O45" s="417"/>
      <c r="P45" s="417"/>
      <c r="Q45" s="417"/>
      <c r="R45" s="417"/>
    </row>
    <row r="46" spans="2:18" s="243" customFormat="1" ht="7.05" hidden="1" customHeight="1" outlineLevel="1">
      <c r="B46" s="225"/>
      <c r="C46" s="247"/>
      <c r="D46" s="223"/>
      <c r="E46" s="302"/>
      <c r="F46" s="254"/>
      <c r="J46" s="225"/>
      <c r="K46" s="223"/>
      <c r="L46" s="225"/>
      <c r="M46" s="225"/>
      <c r="N46" s="417"/>
      <c r="O46" s="417"/>
      <c r="P46" s="417"/>
      <c r="Q46" s="417"/>
      <c r="R46" s="417"/>
    </row>
    <row r="47" spans="2:18" s="243" customFormat="1" ht="14.55" hidden="1" customHeight="1" outlineLevel="1">
      <c r="B47" s="225"/>
      <c r="C47" s="247" t="s">
        <v>179</v>
      </c>
      <c r="D47" s="301" t="str">
        <f>'2. Detailed report of costs'!G46</f>
        <v>PE2XX-XXXX</v>
      </c>
      <c r="E47" s="302"/>
      <c r="F47" s="254"/>
      <c r="J47" s="941"/>
      <c r="K47" s="941"/>
      <c r="L47" s="225"/>
      <c r="M47" s="225"/>
      <c r="N47" s="417"/>
      <c r="O47" s="417"/>
      <c r="P47" s="417"/>
      <c r="Q47" s="417"/>
      <c r="R47" s="417"/>
    </row>
    <row r="48" spans="2:18" ht="13.5" customHeight="1" collapsed="1">
      <c r="B48" s="50"/>
      <c r="C48" s="357"/>
      <c r="D48" s="303"/>
      <c r="E48" s="304"/>
      <c r="F48" s="61"/>
      <c r="J48" s="300"/>
      <c r="K48" s="300"/>
    </row>
    <row r="49" spans="1:13" ht="17.399999999999999">
      <c r="B49" s="50"/>
      <c r="C49" s="139" t="s">
        <v>41</v>
      </c>
      <c r="D49" s="61"/>
      <c r="E49" s="61"/>
      <c r="F49" s="61"/>
      <c r="J49" s="61"/>
      <c r="K49" s="61"/>
      <c r="L49" s="61"/>
    </row>
    <row r="50" spans="1:13" ht="14.1" customHeight="1">
      <c r="A50" s="243"/>
      <c r="B50" s="73"/>
      <c r="C50" s="73"/>
      <c r="D50" s="73"/>
      <c r="E50" s="73"/>
      <c r="F50" s="73"/>
      <c r="G50" s="73"/>
      <c r="H50" s="73"/>
      <c r="I50" s="225"/>
      <c r="J50" s="73"/>
      <c r="K50" s="73"/>
      <c r="L50" s="73"/>
      <c r="M50" s="51" t="s">
        <v>6</v>
      </c>
    </row>
    <row r="51" spans="1:13">
      <c r="A51" s="243"/>
      <c r="I51" s="1"/>
      <c r="M51" s="94" t="s">
        <v>366</v>
      </c>
    </row>
    <row r="52" spans="1:13" ht="14.1" customHeight="1">
      <c r="A52" s="243"/>
      <c r="B52" s="305"/>
      <c r="C52" s="339" t="s">
        <v>212</v>
      </c>
      <c r="D52" s="305"/>
      <c r="E52" s="305"/>
      <c r="F52" s="305"/>
      <c r="G52" s="305"/>
      <c r="H52" s="305"/>
      <c r="I52" s="305"/>
      <c r="J52" s="305"/>
      <c r="K52" s="305"/>
      <c r="L52" s="305"/>
      <c r="M52" s="305"/>
    </row>
    <row r="53" spans="1:13" ht="6.6" customHeight="1">
      <c r="A53" s="243"/>
      <c r="B53" s="175"/>
      <c r="C53" s="175"/>
      <c r="D53" s="175"/>
      <c r="E53" s="175"/>
      <c r="F53" s="175"/>
      <c r="G53" s="175"/>
      <c r="H53" s="175"/>
      <c r="I53" s="175"/>
      <c r="J53" s="175"/>
      <c r="K53" s="175"/>
      <c r="L53" s="175"/>
      <c r="M53" s="175"/>
    </row>
    <row r="54" spans="1:13" ht="29.25" customHeight="1" thickBot="1">
      <c r="A54" s="243"/>
      <c r="B54" s="175"/>
      <c r="C54" s="349" t="s">
        <v>159</v>
      </c>
      <c r="D54" s="199" t="str">
        <f>IF('1. Application for admissibilit'!F36="","",'1. Application for admissibilit'!F36)</f>
        <v/>
      </c>
      <c r="E54" s="198"/>
      <c r="F54" s="198"/>
      <c r="G54" s="198"/>
      <c r="H54" s="198"/>
      <c r="I54" s="198"/>
      <c r="J54" s="198"/>
      <c r="K54" s="198"/>
      <c r="L54" s="200" t="str">
        <f>D9</f>
        <v>PE2XX-XXXX</v>
      </c>
      <c r="M54" s="175"/>
    </row>
    <row r="55" spans="1:13" ht="28.05" customHeight="1">
      <c r="A55" s="243"/>
      <c r="B55" s="175"/>
      <c r="C55" s="930" t="s">
        <v>297</v>
      </c>
      <c r="D55" s="928" t="s">
        <v>298</v>
      </c>
      <c r="E55" s="928" t="s">
        <v>299</v>
      </c>
      <c r="F55" s="928" t="s">
        <v>300</v>
      </c>
      <c r="G55" s="932" t="s">
        <v>301</v>
      </c>
      <c r="H55" s="930"/>
      <c r="I55" s="928" t="s">
        <v>302</v>
      </c>
      <c r="J55" s="306" t="s">
        <v>303</v>
      </c>
      <c r="K55" s="306" t="s">
        <v>304</v>
      </c>
      <c r="L55" s="307" t="s">
        <v>305</v>
      </c>
      <c r="M55" s="52"/>
    </row>
    <row r="56" spans="1:13" ht="14.4" thickBot="1">
      <c r="A56" s="243"/>
      <c r="B56" s="175"/>
      <c r="C56" s="931"/>
      <c r="D56" s="929"/>
      <c r="E56" s="929"/>
      <c r="F56" s="929"/>
      <c r="G56" s="933"/>
      <c r="H56" s="934"/>
      <c r="I56" s="929"/>
      <c r="J56" s="308" t="s">
        <v>306</v>
      </c>
      <c r="K56" s="308" t="s">
        <v>307</v>
      </c>
      <c r="L56" s="309" t="s">
        <v>308</v>
      </c>
      <c r="M56" s="52"/>
    </row>
    <row r="57" spans="1:13">
      <c r="A57" s="243"/>
      <c r="B57" s="175"/>
      <c r="C57" s="321"/>
      <c r="D57" s="322"/>
      <c r="E57" s="323"/>
      <c r="F57" s="324"/>
      <c r="G57" s="935"/>
      <c r="H57" s="936"/>
      <c r="I57" s="323"/>
      <c r="J57" s="323"/>
      <c r="K57" s="325"/>
      <c r="L57" s="313">
        <f>J57*K57</f>
        <v>0</v>
      </c>
      <c r="M57" s="175"/>
    </row>
    <row r="58" spans="1:13">
      <c r="A58" s="243"/>
      <c r="B58" s="175"/>
      <c r="C58" s="326"/>
      <c r="D58" s="327"/>
      <c r="E58" s="328"/>
      <c r="F58" s="329"/>
      <c r="G58" s="937"/>
      <c r="H58" s="938"/>
      <c r="I58" s="328"/>
      <c r="J58" s="328"/>
      <c r="K58" s="330"/>
      <c r="L58" s="314">
        <f>J58*K58</f>
        <v>0</v>
      </c>
      <c r="M58" s="175"/>
    </row>
    <row r="59" spans="1:13">
      <c r="A59" s="243"/>
      <c r="B59" s="175"/>
      <c r="C59" s="326"/>
      <c r="D59" s="327"/>
      <c r="E59" s="328"/>
      <c r="F59" s="329"/>
      <c r="G59" s="937"/>
      <c r="H59" s="938"/>
      <c r="I59" s="328"/>
      <c r="J59" s="328"/>
      <c r="K59" s="330"/>
      <c r="L59" s="314">
        <f>J59*K59</f>
        <v>0</v>
      </c>
      <c r="M59" s="175"/>
    </row>
    <row r="60" spans="1:13">
      <c r="A60" s="243"/>
      <c r="B60" s="175"/>
      <c r="C60" s="326"/>
      <c r="D60" s="327"/>
      <c r="E60" s="328"/>
      <c r="F60" s="329"/>
      <c r="G60" s="937"/>
      <c r="H60" s="938"/>
      <c r="I60" s="328"/>
      <c r="J60" s="328"/>
      <c r="K60" s="330"/>
      <c r="L60" s="314">
        <f>J60*K60</f>
        <v>0</v>
      </c>
      <c r="M60" s="175"/>
    </row>
    <row r="61" spans="1:13">
      <c r="A61" s="243"/>
      <c r="B61" s="175"/>
      <c r="C61" s="326"/>
      <c r="D61" s="327"/>
      <c r="E61" s="328"/>
      <c r="F61" s="329"/>
      <c r="G61" s="937"/>
      <c r="H61" s="938"/>
      <c r="I61" s="328"/>
      <c r="J61" s="328"/>
      <c r="K61" s="330"/>
      <c r="L61" s="314">
        <f>J61*K61</f>
        <v>0</v>
      </c>
      <c r="M61" s="175"/>
    </row>
    <row r="62" spans="1:13">
      <c r="A62" s="243"/>
      <c r="B62" s="175"/>
      <c r="C62" s="326"/>
      <c r="D62" s="327"/>
      <c r="E62" s="328"/>
      <c r="F62" s="329"/>
      <c r="G62" s="937"/>
      <c r="H62" s="938"/>
      <c r="I62" s="328"/>
      <c r="J62" s="328"/>
      <c r="K62" s="330"/>
      <c r="L62" s="314">
        <f t="shared" ref="L62:L63" si="0">J62*K62</f>
        <v>0</v>
      </c>
      <c r="M62" s="175"/>
    </row>
    <row r="63" spans="1:13">
      <c r="A63" s="243"/>
      <c r="B63" s="175"/>
      <c r="C63" s="326"/>
      <c r="D63" s="327"/>
      <c r="E63" s="328"/>
      <c r="F63" s="329"/>
      <c r="G63" s="937"/>
      <c r="H63" s="938"/>
      <c r="I63" s="328"/>
      <c r="J63" s="328"/>
      <c r="K63" s="330"/>
      <c r="L63" s="314">
        <f t="shared" si="0"/>
        <v>0</v>
      </c>
      <c r="M63" s="175"/>
    </row>
    <row r="64" spans="1:13" ht="14.4" thickBot="1">
      <c r="A64" s="243"/>
      <c r="B64" s="175"/>
      <c r="C64" s="331"/>
      <c r="D64" s="332"/>
      <c r="E64" s="333"/>
      <c r="F64" s="334"/>
      <c r="G64" s="939"/>
      <c r="H64" s="940"/>
      <c r="I64" s="333"/>
      <c r="J64" s="333"/>
      <c r="K64" s="335"/>
      <c r="L64" s="315">
        <f>J64*K64</f>
        <v>0</v>
      </c>
      <c r="M64" s="175"/>
    </row>
    <row r="65" spans="1:13" ht="14.4" thickBot="1">
      <c r="A65" s="243"/>
      <c r="B65" s="175"/>
      <c r="C65" s="175"/>
      <c r="D65" s="101"/>
      <c r="E65" s="316"/>
      <c r="F65" s="316"/>
      <c r="G65" s="316"/>
      <c r="H65" s="316"/>
      <c r="I65" s="316"/>
      <c r="J65" s="316"/>
      <c r="K65" s="317" t="s">
        <v>188</v>
      </c>
      <c r="L65" s="318">
        <f>SUM(L57:L64)</f>
        <v>0</v>
      </c>
      <c r="M65" s="52"/>
    </row>
    <row r="66" spans="1:13" ht="14.1" customHeight="1">
      <c r="A66" s="243"/>
      <c r="B66" s="175"/>
      <c r="C66" s="175"/>
      <c r="D66" s="101"/>
      <c r="E66" s="316"/>
      <c r="F66" s="316"/>
      <c r="G66" s="316"/>
      <c r="H66" s="316"/>
      <c r="I66" s="316"/>
      <c r="J66" s="316"/>
      <c r="K66" s="317" t="s">
        <v>309</v>
      </c>
      <c r="L66" s="336"/>
      <c r="M66" s="52"/>
    </row>
    <row r="67" spans="1:13" ht="14.1" customHeight="1">
      <c r="A67" s="243"/>
      <c r="B67" s="175"/>
      <c r="C67" s="175"/>
      <c r="D67" s="101"/>
      <c r="E67" s="316"/>
      <c r="F67" s="316"/>
      <c r="G67" s="316"/>
      <c r="H67" s="316"/>
      <c r="I67" s="316"/>
      <c r="J67" s="316"/>
      <c r="K67" s="317" t="s">
        <v>310</v>
      </c>
      <c r="L67" s="337"/>
      <c r="M67" s="52"/>
    </row>
    <row r="68" spans="1:13" ht="14.1" customHeight="1" thickBot="1">
      <c r="A68" s="243"/>
      <c r="B68" s="175"/>
      <c r="C68" s="175"/>
      <c r="D68" s="101"/>
      <c r="E68" s="316"/>
      <c r="F68" s="316"/>
      <c r="G68" s="316"/>
      <c r="H68" s="316"/>
      <c r="I68" s="316"/>
      <c r="J68" s="316"/>
      <c r="K68" s="317" t="s">
        <v>236</v>
      </c>
      <c r="L68" s="338"/>
      <c r="M68" s="52"/>
    </row>
    <row r="69" spans="1:13" ht="6.6" customHeight="1">
      <c r="A69" s="243"/>
      <c r="B69" s="175"/>
      <c r="C69" s="52"/>
      <c r="D69" s="54"/>
      <c r="E69" s="66"/>
      <c r="F69" s="66"/>
      <c r="G69" s="66"/>
      <c r="H69" s="66"/>
      <c r="I69" s="66"/>
      <c r="J69" s="66"/>
      <c r="K69" s="66"/>
      <c r="L69" s="66"/>
      <c r="M69" s="52"/>
    </row>
    <row r="70" spans="1:13" ht="29.25" hidden="1" customHeight="1" outlineLevel="1" thickBot="1">
      <c r="A70" s="243"/>
      <c r="B70" s="175"/>
      <c r="C70" s="350" t="s">
        <v>190</v>
      </c>
      <c r="D70" s="199" t="str">
        <f>IF('1. Application for admissibilit'!C52="","",'1. Application for admissibilit'!C52)</f>
        <v/>
      </c>
      <c r="E70" s="198"/>
      <c r="F70" s="198"/>
      <c r="G70" s="198"/>
      <c r="H70" s="198"/>
      <c r="I70" s="198"/>
      <c r="J70" s="198"/>
      <c r="K70" s="198"/>
      <c r="L70" s="198" t="str">
        <f>D11</f>
        <v>PE2XX-XXXX</v>
      </c>
      <c r="M70" s="175"/>
    </row>
    <row r="71" spans="1:13" ht="26.55" hidden="1" customHeight="1" outlineLevel="1">
      <c r="A71" s="243"/>
      <c r="B71" s="175"/>
      <c r="C71" s="930" t="s">
        <v>297</v>
      </c>
      <c r="D71" s="928" t="s">
        <v>298</v>
      </c>
      <c r="E71" s="928" t="s">
        <v>299</v>
      </c>
      <c r="F71" s="928" t="s">
        <v>300</v>
      </c>
      <c r="G71" s="932" t="s">
        <v>301</v>
      </c>
      <c r="H71" s="930"/>
      <c r="I71" s="928" t="s">
        <v>302</v>
      </c>
      <c r="J71" s="306" t="s">
        <v>303</v>
      </c>
      <c r="K71" s="306" t="s">
        <v>304</v>
      </c>
      <c r="L71" s="307" t="s">
        <v>305</v>
      </c>
      <c r="M71" s="52"/>
    </row>
    <row r="72" spans="1:13" ht="14.4" hidden="1" outlineLevel="1" thickBot="1">
      <c r="A72" s="243"/>
      <c r="B72" s="175"/>
      <c r="C72" s="931"/>
      <c r="D72" s="929"/>
      <c r="E72" s="929"/>
      <c r="F72" s="929"/>
      <c r="G72" s="933"/>
      <c r="H72" s="934"/>
      <c r="I72" s="929"/>
      <c r="J72" s="308" t="s">
        <v>306</v>
      </c>
      <c r="K72" s="308" t="s">
        <v>307</v>
      </c>
      <c r="L72" s="309" t="s">
        <v>308</v>
      </c>
      <c r="M72" s="175"/>
    </row>
    <row r="73" spans="1:13" hidden="1" outlineLevel="1">
      <c r="A73" s="243"/>
      <c r="B73" s="175"/>
      <c r="C73" s="321"/>
      <c r="D73" s="322"/>
      <c r="E73" s="323"/>
      <c r="F73" s="324"/>
      <c r="G73" s="935"/>
      <c r="H73" s="936"/>
      <c r="I73" s="323"/>
      <c r="J73" s="323"/>
      <c r="K73" s="324"/>
      <c r="L73" s="319">
        <f>J73*K73</f>
        <v>0</v>
      </c>
      <c r="M73" s="175"/>
    </row>
    <row r="74" spans="1:13" hidden="1" outlineLevel="1">
      <c r="A74" s="243"/>
      <c r="B74" s="175"/>
      <c r="C74" s="326"/>
      <c r="D74" s="327"/>
      <c r="E74" s="328"/>
      <c r="F74" s="329"/>
      <c r="G74" s="937"/>
      <c r="H74" s="938"/>
      <c r="I74" s="328"/>
      <c r="J74" s="328"/>
      <c r="K74" s="329"/>
      <c r="L74" s="319">
        <f>J74*K74</f>
        <v>0</v>
      </c>
      <c r="M74" s="175"/>
    </row>
    <row r="75" spans="1:13" hidden="1" outlineLevel="1">
      <c r="A75" s="243"/>
      <c r="B75" s="175"/>
      <c r="C75" s="326"/>
      <c r="D75" s="327"/>
      <c r="E75" s="328"/>
      <c r="F75" s="329"/>
      <c r="G75" s="937"/>
      <c r="H75" s="938"/>
      <c r="I75" s="328"/>
      <c r="J75" s="328"/>
      <c r="K75" s="329"/>
      <c r="L75" s="319">
        <f t="shared" ref="L75:L79" si="1">J75*K75</f>
        <v>0</v>
      </c>
      <c r="M75" s="175"/>
    </row>
    <row r="76" spans="1:13" hidden="1" outlineLevel="1">
      <c r="A76" s="243"/>
      <c r="B76" s="175"/>
      <c r="C76" s="326"/>
      <c r="D76" s="327"/>
      <c r="E76" s="328"/>
      <c r="F76" s="329"/>
      <c r="G76" s="937"/>
      <c r="H76" s="938"/>
      <c r="I76" s="328"/>
      <c r="J76" s="328"/>
      <c r="K76" s="329"/>
      <c r="L76" s="319">
        <f t="shared" si="1"/>
        <v>0</v>
      </c>
      <c r="M76" s="175"/>
    </row>
    <row r="77" spans="1:13" hidden="1" outlineLevel="1">
      <c r="A77" s="243"/>
      <c r="B77" s="175"/>
      <c r="C77" s="326"/>
      <c r="D77" s="327"/>
      <c r="E77" s="396"/>
      <c r="F77" s="329"/>
      <c r="G77" s="937"/>
      <c r="H77" s="938"/>
      <c r="I77" s="328"/>
      <c r="J77" s="328"/>
      <c r="K77" s="329"/>
      <c r="L77" s="319">
        <f t="shared" si="1"/>
        <v>0</v>
      </c>
      <c r="M77" s="175"/>
    </row>
    <row r="78" spans="1:13" hidden="1" outlineLevel="1">
      <c r="A78" s="243"/>
      <c r="B78" s="175"/>
      <c r="C78" s="326"/>
      <c r="D78" s="327"/>
      <c r="E78" s="328"/>
      <c r="F78" s="329"/>
      <c r="G78" s="937"/>
      <c r="H78" s="938"/>
      <c r="I78" s="328"/>
      <c r="J78" s="328"/>
      <c r="K78" s="329"/>
      <c r="L78" s="319">
        <f>J78*K78</f>
        <v>0</v>
      </c>
      <c r="M78" s="175"/>
    </row>
    <row r="79" spans="1:13" hidden="1" outlineLevel="1">
      <c r="A79" s="243"/>
      <c r="B79" s="175"/>
      <c r="C79" s="326"/>
      <c r="D79" s="327"/>
      <c r="E79" s="328"/>
      <c r="F79" s="329"/>
      <c r="G79" s="937"/>
      <c r="H79" s="938"/>
      <c r="I79" s="328"/>
      <c r="J79" s="328"/>
      <c r="K79" s="329"/>
      <c r="L79" s="319">
        <f t="shared" si="1"/>
        <v>0</v>
      </c>
      <c r="M79" s="175"/>
    </row>
    <row r="80" spans="1:13" ht="14.4" hidden="1" outlineLevel="1" thickBot="1">
      <c r="A80" s="243"/>
      <c r="B80" s="175"/>
      <c r="C80" s="331"/>
      <c r="D80" s="332"/>
      <c r="E80" s="333"/>
      <c r="F80" s="334"/>
      <c r="G80" s="939"/>
      <c r="H80" s="940"/>
      <c r="I80" s="333"/>
      <c r="J80" s="333"/>
      <c r="K80" s="334"/>
      <c r="L80" s="319">
        <f>J80*K80</f>
        <v>0</v>
      </c>
      <c r="M80" s="175"/>
    </row>
    <row r="81" spans="1:13" ht="14.4" hidden="1" outlineLevel="1" thickBot="1">
      <c r="A81" s="243"/>
      <c r="B81" s="175"/>
      <c r="C81" s="175"/>
      <c r="D81" s="101"/>
      <c r="E81" s="316"/>
      <c r="F81" s="316"/>
      <c r="G81" s="316"/>
      <c r="H81" s="316"/>
      <c r="I81" s="316"/>
      <c r="J81" s="316"/>
      <c r="K81" s="317" t="s">
        <v>188</v>
      </c>
      <c r="L81" s="320">
        <f>SUM(L73:L80)</f>
        <v>0</v>
      </c>
      <c r="M81" s="175"/>
    </row>
    <row r="82" spans="1:13" hidden="1" outlineLevel="1">
      <c r="A82" s="243"/>
      <c r="B82" s="175"/>
      <c r="C82" s="175"/>
      <c r="D82" s="101"/>
      <c r="E82" s="316"/>
      <c r="F82" s="316"/>
      <c r="G82" s="316"/>
      <c r="H82" s="316"/>
      <c r="I82" s="316"/>
      <c r="J82" s="316"/>
      <c r="K82" s="317" t="s">
        <v>309</v>
      </c>
      <c r="L82" s="336"/>
      <c r="M82" s="175"/>
    </row>
    <row r="83" spans="1:13" hidden="1" outlineLevel="1">
      <c r="A83" s="243"/>
      <c r="B83" s="175"/>
      <c r="C83" s="175"/>
      <c r="D83" s="101"/>
      <c r="E83" s="316"/>
      <c r="F83" s="316"/>
      <c r="G83" s="316"/>
      <c r="H83" s="316"/>
      <c r="I83" s="316"/>
      <c r="J83" s="316"/>
      <c r="K83" s="317" t="s">
        <v>310</v>
      </c>
      <c r="L83" s="337"/>
      <c r="M83" s="175"/>
    </row>
    <row r="84" spans="1:13" ht="14.4" hidden="1" outlineLevel="1" thickBot="1">
      <c r="A84" s="243"/>
      <c r="B84" s="175"/>
      <c r="C84" s="175"/>
      <c r="D84" s="101"/>
      <c r="E84" s="316"/>
      <c r="F84" s="316"/>
      <c r="G84" s="316"/>
      <c r="H84" s="316"/>
      <c r="I84" s="316"/>
      <c r="J84" s="316"/>
      <c r="K84" s="317" t="s">
        <v>236</v>
      </c>
      <c r="L84" s="338"/>
      <c r="M84" s="52"/>
    </row>
    <row r="85" spans="1:13" ht="14.1" hidden="1" customHeight="1" outlineLevel="1">
      <c r="A85" s="243"/>
      <c r="B85" s="175"/>
      <c r="C85" s="52"/>
      <c r="D85" s="54"/>
      <c r="E85" s="66"/>
      <c r="F85" s="66"/>
      <c r="G85" s="66"/>
      <c r="H85" s="66"/>
      <c r="I85" s="66"/>
      <c r="J85" s="66"/>
      <c r="K85" s="66"/>
      <c r="L85" s="66"/>
      <c r="M85" s="52"/>
    </row>
    <row r="86" spans="1:13" ht="29.25" hidden="1" customHeight="1" outlineLevel="2" thickBot="1">
      <c r="A86" s="243"/>
      <c r="B86" s="175"/>
      <c r="C86" s="350" t="s">
        <v>191</v>
      </c>
      <c r="D86" s="199" t="str">
        <f>IF('1. Application for admissibilit'!C53="","",'1. Application for admissibilit'!C53)</f>
        <v/>
      </c>
      <c r="E86" s="198"/>
      <c r="F86" s="198"/>
      <c r="G86" s="198"/>
      <c r="H86" s="198"/>
      <c r="I86" s="198"/>
      <c r="J86" s="198"/>
      <c r="K86" s="198"/>
      <c r="L86" s="198" t="str">
        <f>D13</f>
        <v>PE2XX-XXXX</v>
      </c>
      <c r="M86" s="175"/>
    </row>
    <row r="87" spans="1:13" ht="28.05" hidden="1" customHeight="1" outlineLevel="2">
      <c r="A87" s="243"/>
      <c r="B87" s="175"/>
      <c r="C87" s="930" t="s">
        <v>297</v>
      </c>
      <c r="D87" s="928" t="s">
        <v>298</v>
      </c>
      <c r="E87" s="928" t="s">
        <v>299</v>
      </c>
      <c r="F87" s="928" t="s">
        <v>300</v>
      </c>
      <c r="G87" s="932" t="s">
        <v>301</v>
      </c>
      <c r="H87" s="930"/>
      <c r="I87" s="928" t="s">
        <v>302</v>
      </c>
      <c r="J87" s="306" t="s">
        <v>303</v>
      </c>
      <c r="K87" s="306" t="s">
        <v>304</v>
      </c>
      <c r="L87" s="307" t="s">
        <v>305</v>
      </c>
      <c r="M87" s="52"/>
    </row>
    <row r="88" spans="1:13" ht="15" hidden="1" customHeight="1" outlineLevel="2" thickBot="1">
      <c r="A88" s="243"/>
      <c r="B88" s="175"/>
      <c r="C88" s="931"/>
      <c r="D88" s="929"/>
      <c r="E88" s="929"/>
      <c r="F88" s="929"/>
      <c r="G88" s="933"/>
      <c r="H88" s="934"/>
      <c r="I88" s="929"/>
      <c r="J88" s="308" t="s">
        <v>306</v>
      </c>
      <c r="K88" s="308" t="s">
        <v>307</v>
      </c>
      <c r="L88" s="309" t="s">
        <v>308</v>
      </c>
      <c r="M88" s="175"/>
    </row>
    <row r="89" spans="1:13" ht="13.05" hidden="1" customHeight="1" outlineLevel="2">
      <c r="A89" s="243"/>
      <c r="B89" s="175"/>
      <c r="C89" s="321"/>
      <c r="D89" s="322"/>
      <c r="E89" s="323"/>
      <c r="F89" s="324"/>
      <c r="G89" s="935"/>
      <c r="H89" s="936"/>
      <c r="I89" s="323"/>
      <c r="J89" s="323"/>
      <c r="K89" s="324"/>
      <c r="L89" s="319">
        <f>J89*K89</f>
        <v>0</v>
      </c>
      <c r="M89" s="175"/>
    </row>
    <row r="90" spans="1:13" ht="13.05" hidden="1" customHeight="1" outlineLevel="2">
      <c r="A90" s="243"/>
      <c r="B90" s="175"/>
      <c r="C90" s="326"/>
      <c r="D90" s="327"/>
      <c r="E90" s="328"/>
      <c r="F90" s="329"/>
      <c r="G90" s="937"/>
      <c r="H90" s="938"/>
      <c r="I90" s="328"/>
      <c r="J90" s="328"/>
      <c r="K90" s="329"/>
      <c r="L90" s="319">
        <f>J90*K90</f>
        <v>0</v>
      </c>
      <c r="M90" s="175"/>
    </row>
    <row r="91" spans="1:13" ht="13.05" hidden="1" customHeight="1" outlineLevel="2">
      <c r="A91" s="243"/>
      <c r="B91" s="175"/>
      <c r="C91" s="326"/>
      <c r="D91" s="327"/>
      <c r="E91" s="328"/>
      <c r="F91" s="329"/>
      <c r="G91" s="937"/>
      <c r="H91" s="938"/>
      <c r="I91" s="328"/>
      <c r="J91" s="328"/>
      <c r="K91" s="329"/>
      <c r="L91" s="319">
        <f t="shared" ref="L91:L95" si="2">J91*K91</f>
        <v>0</v>
      </c>
      <c r="M91" s="175"/>
    </row>
    <row r="92" spans="1:13" ht="13.05" hidden="1" customHeight="1" outlineLevel="2">
      <c r="A92" s="243"/>
      <c r="B92" s="175"/>
      <c r="C92" s="326"/>
      <c r="D92" s="327"/>
      <c r="E92" s="328"/>
      <c r="F92" s="329"/>
      <c r="G92" s="937"/>
      <c r="H92" s="938"/>
      <c r="I92" s="328"/>
      <c r="J92" s="328"/>
      <c r="K92" s="329"/>
      <c r="L92" s="319">
        <f t="shared" si="2"/>
        <v>0</v>
      </c>
      <c r="M92" s="175"/>
    </row>
    <row r="93" spans="1:13" ht="13.05" hidden="1" customHeight="1" outlineLevel="2">
      <c r="A93" s="243"/>
      <c r="B93" s="175"/>
      <c r="C93" s="326"/>
      <c r="D93" s="327"/>
      <c r="E93" s="328"/>
      <c r="F93" s="329"/>
      <c r="G93" s="937"/>
      <c r="H93" s="938"/>
      <c r="I93" s="328"/>
      <c r="J93" s="328"/>
      <c r="K93" s="329"/>
      <c r="L93" s="319">
        <f>J93*K93</f>
        <v>0</v>
      </c>
      <c r="M93" s="175"/>
    </row>
    <row r="94" spans="1:13" ht="13.05" hidden="1" customHeight="1" outlineLevel="2">
      <c r="A94" s="243"/>
      <c r="B94" s="175"/>
      <c r="C94" s="326"/>
      <c r="D94" s="327"/>
      <c r="E94" s="328"/>
      <c r="F94" s="329"/>
      <c r="G94" s="937"/>
      <c r="H94" s="938"/>
      <c r="I94" s="328"/>
      <c r="J94" s="328"/>
      <c r="K94" s="329"/>
      <c r="L94" s="319">
        <f t="shared" si="2"/>
        <v>0</v>
      </c>
      <c r="M94" s="175"/>
    </row>
    <row r="95" spans="1:13" ht="13.05" hidden="1" customHeight="1" outlineLevel="2">
      <c r="A95" s="243"/>
      <c r="B95" s="175"/>
      <c r="C95" s="326"/>
      <c r="D95" s="327"/>
      <c r="E95" s="328"/>
      <c r="F95" s="329"/>
      <c r="G95" s="937"/>
      <c r="H95" s="938"/>
      <c r="I95" s="328"/>
      <c r="J95" s="328"/>
      <c r="K95" s="329"/>
      <c r="L95" s="319">
        <f t="shared" si="2"/>
        <v>0</v>
      </c>
      <c r="M95" s="175"/>
    </row>
    <row r="96" spans="1:13" ht="13.05" hidden="1" customHeight="1" outlineLevel="2" thickBot="1">
      <c r="A96" s="243"/>
      <c r="B96" s="175"/>
      <c r="C96" s="331"/>
      <c r="D96" s="332"/>
      <c r="E96" s="333"/>
      <c r="F96" s="334"/>
      <c r="G96" s="939"/>
      <c r="H96" s="940"/>
      <c r="I96" s="333"/>
      <c r="J96" s="333"/>
      <c r="K96" s="334"/>
      <c r="L96" s="319">
        <f>J96*K96</f>
        <v>0</v>
      </c>
      <c r="M96" s="175"/>
    </row>
    <row r="97" spans="1:13" ht="13.05" hidden="1" customHeight="1" outlineLevel="2" thickBot="1">
      <c r="A97" s="243"/>
      <c r="B97" s="175"/>
      <c r="C97" s="175"/>
      <c r="D97" s="101"/>
      <c r="E97" s="316"/>
      <c r="F97" s="316"/>
      <c r="G97" s="316"/>
      <c r="H97" s="316"/>
      <c r="I97" s="316"/>
      <c r="J97" s="316"/>
      <c r="K97" s="317" t="s">
        <v>188</v>
      </c>
      <c r="L97" s="320">
        <f>SUM(L89:L96)</f>
        <v>0</v>
      </c>
      <c r="M97" s="175"/>
    </row>
    <row r="98" spans="1:13" ht="13.05" hidden="1" customHeight="1" outlineLevel="2">
      <c r="A98" s="243"/>
      <c r="B98" s="175"/>
      <c r="C98" s="175"/>
      <c r="D98" s="101"/>
      <c r="E98" s="316"/>
      <c r="F98" s="316"/>
      <c r="G98" s="316"/>
      <c r="H98" s="316"/>
      <c r="I98" s="316"/>
      <c r="J98" s="316"/>
      <c r="K98" s="317" t="s">
        <v>309</v>
      </c>
      <c r="L98" s="336"/>
      <c r="M98" s="175"/>
    </row>
    <row r="99" spans="1:13" ht="13.05" hidden="1" customHeight="1" outlineLevel="2">
      <c r="A99" s="243"/>
      <c r="B99" s="175"/>
      <c r="C99" s="175"/>
      <c r="D99" s="101"/>
      <c r="E99" s="316"/>
      <c r="F99" s="316"/>
      <c r="G99" s="316"/>
      <c r="H99" s="316"/>
      <c r="I99" s="316"/>
      <c r="J99" s="316"/>
      <c r="K99" s="317" t="s">
        <v>310</v>
      </c>
      <c r="L99" s="337"/>
      <c r="M99" s="52"/>
    </row>
    <row r="100" spans="1:13" ht="13.05" hidden="1" customHeight="1" outlineLevel="2" thickBot="1">
      <c r="A100" s="243"/>
      <c r="B100" s="175"/>
      <c r="C100" s="175"/>
      <c r="D100" s="101"/>
      <c r="E100" s="316"/>
      <c r="F100" s="316"/>
      <c r="G100" s="316"/>
      <c r="H100" s="316"/>
      <c r="I100" s="316"/>
      <c r="J100" s="316"/>
      <c r="K100" s="317" t="s">
        <v>236</v>
      </c>
      <c r="L100" s="338"/>
      <c r="M100" s="52"/>
    </row>
    <row r="101" spans="1:13" ht="14.1" hidden="1" customHeight="1" outlineLevel="1" collapsed="1">
      <c r="A101" s="243"/>
      <c r="B101" s="175"/>
      <c r="C101" s="52"/>
      <c r="D101" s="54"/>
      <c r="E101" s="66"/>
      <c r="F101" s="66"/>
      <c r="G101" s="66"/>
      <c r="H101" s="66"/>
      <c r="I101" s="66"/>
      <c r="J101" s="66"/>
      <c r="K101" s="66"/>
      <c r="L101" s="66"/>
      <c r="M101" s="52"/>
    </row>
    <row r="102" spans="1:13" ht="29.25" hidden="1" customHeight="1" outlineLevel="2" thickBot="1">
      <c r="A102" s="243"/>
      <c r="B102" s="175"/>
      <c r="C102" s="350" t="s">
        <v>192</v>
      </c>
      <c r="D102" s="199" t="str">
        <f>IF('1. Application for admissibilit'!C54="","",'1. Application for admissibilit'!C54)</f>
        <v/>
      </c>
      <c r="E102" s="198"/>
      <c r="F102" s="198"/>
      <c r="G102" s="198"/>
      <c r="H102" s="198"/>
      <c r="I102" s="198"/>
      <c r="J102" s="198"/>
      <c r="K102" s="198"/>
      <c r="L102" s="198" t="str">
        <f>D15</f>
        <v>PE2XX-XXXX</v>
      </c>
      <c r="M102" s="175"/>
    </row>
    <row r="103" spans="1:13" ht="28.05" hidden="1" customHeight="1" outlineLevel="2">
      <c r="A103" s="243"/>
      <c r="B103" s="175"/>
      <c r="C103" s="930" t="s">
        <v>297</v>
      </c>
      <c r="D103" s="928" t="s">
        <v>298</v>
      </c>
      <c r="E103" s="928" t="s">
        <v>299</v>
      </c>
      <c r="F103" s="928" t="s">
        <v>300</v>
      </c>
      <c r="G103" s="932" t="s">
        <v>301</v>
      </c>
      <c r="H103" s="930"/>
      <c r="I103" s="928" t="s">
        <v>302</v>
      </c>
      <c r="J103" s="306" t="s">
        <v>303</v>
      </c>
      <c r="K103" s="306" t="s">
        <v>304</v>
      </c>
      <c r="L103" s="307" t="s">
        <v>305</v>
      </c>
      <c r="M103" s="52"/>
    </row>
    <row r="104" spans="1:13" ht="15" hidden="1" customHeight="1" outlineLevel="2" thickBot="1">
      <c r="A104" s="243"/>
      <c r="B104" s="175"/>
      <c r="C104" s="931"/>
      <c r="D104" s="929"/>
      <c r="E104" s="929"/>
      <c r="F104" s="929"/>
      <c r="G104" s="933"/>
      <c r="H104" s="934"/>
      <c r="I104" s="929"/>
      <c r="J104" s="308" t="s">
        <v>306</v>
      </c>
      <c r="K104" s="308" t="s">
        <v>307</v>
      </c>
      <c r="L104" s="309" t="s">
        <v>308</v>
      </c>
      <c r="M104" s="175"/>
    </row>
    <row r="105" spans="1:13" ht="13.05" hidden="1" customHeight="1" outlineLevel="2">
      <c r="A105" s="243"/>
      <c r="B105" s="175"/>
      <c r="C105" s="321"/>
      <c r="D105" s="322"/>
      <c r="E105" s="323"/>
      <c r="F105" s="324"/>
      <c r="G105" s="935"/>
      <c r="H105" s="936"/>
      <c r="I105" s="323"/>
      <c r="J105" s="323"/>
      <c r="K105" s="324"/>
      <c r="L105" s="319">
        <f>J105*K105</f>
        <v>0</v>
      </c>
      <c r="M105" s="175"/>
    </row>
    <row r="106" spans="1:13" ht="13.05" hidden="1" customHeight="1" outlineLevel="2">
      <c r="A106" s="243"/>
      <c r="B106" s="175"/>
      <c r="C106" s="326"/>
      <c r="D106" s="327"/>
      <c r="E106" s="328"/>
      <c r="F106" s="329"/>
      <c r="G106" s="937"/>
      <c r="H106" s="938"/>
      <c r="I106" s="328"/>
      <c r="J106" s="328"/>
      <c r="K106" s="329"/>
      <c r="L106" s="319">
        <f>J106*K106</f>
        <v>0</v>
      </c>
      <c r="M106" s="175"/>
    </row>
    <row r="107" spans="1:13" ht="13.05" hidden="1" customHeight="1" outlineLevel="2">
      <c r="A107" s="243"/>
      <c r="B107" s="175"/>
      <c r="C107" s="326"/>
      <c r="D107" s="327"/>
      <c r="E107" s="328"/>
      <c r="F107" s="329"/>
      <c r="G107" s="937"/>
      <c r="H107" s="938"/>
      <c r="I107" s="328"/>
      <c r="J107" s="328"/>
      <c r="K107" s="329"/>
      <c r="L107" s="319">
        <f t="shared" ref="L107:L111" si="3">J107*K107</f>
        <v>0</v>
      </c>
      <c r="M107" s="175"/>
    </row>
    <row r="108" spans="1:13" ht="13.05" hidden="1" customHeight="1" outlineLevel="2">
      <c r="A108" s="243"/>
      <c r="B108" s="175"/>
      <c r="C108" s="326"/>
      <c r="D108" s="327"/>
      <c r="E108" s="328"/>
      <c r="F108" s="329"/>
      <c r="G108" s="937"/>
      <c r="H108" s="938"/>
      <c r="I108" s="328"/>
      <c r="J108" s="328"/>
      <c r="K108" s="329"/>
      <c r="L108" s="319">
        <f t="shared" si="3"/>
        <v>0</v>
      </c>
      <c r="M108" s="175"/>
    </row>
    <row r="109" spans="1:13" ht="13.05" hidden="1" customHeight="1" outlineLevel="2">
      <c r="A109" s="243"/>
      <c r="B109" s="175"/>
      <c r="C109" s="326"/>
      <c r="D109" s="327"/>
      <c r="E109" s="328"/>
      <c r="F109" s="329"/>
      <c r="G109" s="937"/>
      <c r="H109" s="938"/>
      <c r="I109" s="328"/>
      <c r="J109" s="328"/>
      <c r="K109" s="329"/>
      <c r="L109" s="319">
        <f>J109*K109</f>
        <v>0</v>
      </c>
      <c r="M109" s="175"/>
    </row>
    <row r="110" spans="1:13" ht="13.05" hidden="1" customHeight="1" outlineLevel="2">
      <c r="A110" s="243"/>
      <c r="B110" s="175"/>
      <c r="C110" s="326"/>
      <c r="D110" s="327"/>
      <c r="E110" s="328"/>
      <c r="F110" s="329"/>
      <c r="G110" s="937"/>
      <c r="H110" s="938"/>
      <c r="I110" s="328"/>
      <c r="J110" s="328"/>
      <c r="K110" s="329"/>
      <c r="L110" s="319">
        <f t="shared" si="3"/>
        <v>0</v>
      </c>
      <c r="M110" s="175"/>
    </row>
    <row r="111" spans="1:13" ht="13.05" hidden="1" customHeight="1" outlineLevel="2">
      <c r="A111" s="243"/>
      <c r="B111" s="175"/>
      <c r="C111" s="326"/>
      <c r="D111" s="327"/>
      <c r="E111" s="328"/>
      <c r="F111" s="329"/>
      <c r="G111" s="937"/>
      <c r="H111" s="938"/>
      <c r="I111" s="328"/>
      <c r="J111" s="328"/>
      <c r="K111" s="329"/>
      <c r="L111" s="319">
        <f t="shared" si="3"/>
        <v>0</v>
      </c>
      <c r="M111" s="175"/>
    </row>
    <row r="112" spans="1:13" ht="13.05" hidden="1" customHeight="1" outlineLevel="2" thickBot="1">
      <c r="A112" s="243"/>
      <c r="B112" s="175"/>
      <c r="C112" s="331"/>
      <c r="D112" s="332"/>
      <c r="E112" s="333"/>
      <c r="F112" s="334"/>
      <c r="G112" s="939"/>
      <c r="H112" s="940"/>
      <c r="I112" s="333"/>
      <c r="J112" s="333"/>
      <c r="K112" s="334"/>
      <c r="L112" s="319">
        <f>J112*K112</f>
        <v>0</v>
      </c>
      <c r="M112" s="175"/>
    </row>
    <row r="113" spans="1:13" ht="13.05" hidden="1" customHeight="1" outlineLevel="2" thickBot="1">
      <c r="A113" s="243"/>
      <c r="B113" s="175"/>
      <c r="C113" s="175"/>
      <c r="D113" s="101"/>
      <c r="E113" s="316"/>
      <c r="F113" s="316"/>
      <c r="G113" s="316"/>
      <c r="H113" s="316"/>
      <c r="I113" s="316"/>
      <c r="J113" s="316"/>
      <c r="K113" s="317" t="s">
        <v>188</v>
      </c>
      <c r="L113" s="320">
        <f>SUM(L105:L112)</f>
        <v>0</v>
      </c>
      <c r="M113" s="175"/>
    </row>
    <row r="114" spans="1:13" ht="13.05" hidden="1" customHeight="1" outlineLevel="2">
      <c r="A114" s="243"/>
      <c r="B114" s="175"/>
      <c r="C114" s="175"/>
      <c r="D114" s="101"/>
      <c r="E114" s="316"/>
      <c r="F114" s="316"/>
      <c r="G114" s="316"/>
      <c r="H114" s="316"/>
      <c r="I114" s="316"/>
      <c r="J114" s="316"/>
      <c r="K114" s="317" t="s">
        <v>309</v>
      </c>
      <c r="L114" s="336"/>
      <c r="M114" s="175"/>
    </row>
    <row r="115" spans="1:13" ht="13.05" hidden="1" customHeight="1" outlineLevel="2">
      <c r="A115" s="243"/>
      <c r="B115" s="175"/>
      <c r="C115" s="175"/>
      <c r="D115" s="101"/>
      <c r="E115" s="316"/>
      <c r="F115" s="316"/>
      <c r="G115" s="316"/>
      <c r="H115" s="316"/>
      <c r="I115" s="316"/>
      <c r="J115" s="316"/>
      <c r="K115" s="317" t="s">
        <v>310</v>
      </c>
      <c r="L115" s="337"/>
      <c r="M115" s="175"/>
    </row>
    <row r="116" spans="1:13" ht="13.05" hidden="1" customHeight="1" outlineLevel="2" thickBot="1">
      <c r="A116" s="243"/>
      <c r="B116" s="175"/>
      <c r="C116" s="175"/>
      <c r="D116" s="101"/>
      <c r="E116" s="316"/>
      <c r="F116" s="316"/>
      <c r="G116" s="316"/>
      <c r="H116" s="316"/>
      <c r="I116" s="316"/>
      <c r="J116" s="316"/>
      <c r="K116" s="317" t="s">
        <v>236</v>
      </c>
      <c r="L116" s="338"/>
      <c r="M116" s="175"/>
    </row>
    <row r="117" spans="1:13" ht="14.1" hidden="1" customHeight="1" outlineLevel="1" collapsed="1">
      <c r="A117" s="243"/>
      <c r="B117" s="175"/>
      <c r="C117" s="52"/>
      <c r="D117" s="54"/>
      <c r="E117" s="66"/>
      <c r="F117" s="66"/>
      <c r="G117" s="66"/>
      <c r="H117" s="66"/>
      <c r="I117" s="66"/>
      <c r="J117" s="66"/>
      <c r="K117" s="66"/>
      <c r="L117" s="66"/>
      <c r="M117" s="52"/>
    </row>
    <row r="118" spans="1:13" ht="29.25" hidden="1" customHeight="1" outlineLevel="2" thickBot="1">
      <c r="A118" s="243"/>
      <c r="B118" s="175"/>
      <c r="C118" s="350" t="s">
        <v>193</v>
      </c>
      <c r="D118" s="199" t="str">
        <f>IF('1. Application for admissibilit'!C55="","",'1. Application for admissibilit'!C55)</f>
        <v/>
      </c>
      <c r="E118" s="198"/>
      <c r="F118" s="198"/>
      <c r="G118" s="198"/>
      <c r="H118" s="198"/>
      <c r="I118" s="198"/>
      <c r="J118" s="198"/>
      <c r="K118" s="198"/>
      <c r="L118" s="198" t="str">
        <f>D17</f>
        <v>PE2XX-XXXX</v>
      </c>
      <c r="M118" s="175"/>
    </row>
    <row r="119" spans="1:13" ht="28.05" hidden="1" customHeight="1" outlineLevel="2">
      <c r="A119" s="243"/>
      <c r="B119" s="175"/>
      <c r="C119" s="930" t="s">
        <v>297</v>
      </c>
      <c r="D119" s="928" t="s">
        <v>298</v>
      </c>
      <c r="E119" s="928" t="s">
        <v>299</v>
      </c>
      <c r="F119" s="928" t="s">
        <v>300</v>
      </c>
      <c r="G119" s="932" t="s">
        <v>301</v>
      </c>
      <c r="H119" s="930"/>
      <c r="I119" s="928" t="s">
        <v>302</v>
      </c>
      <c r="J119" s="306" t="s">
        <v>303</v>
      </c>
      <c r="K119" s="306" t="s">
        <v>304</v>
      </c>
      <c r="L119" s="307" t="s">
        <v>305</v>
      </c>
      <c r="M119" s="52"/>
    </row>
    <row r="120" spans="1:13" ht="15" hidden="1" customHeight="1" outlineLevel="2" thickBot="1">
      <c r="A120" s="243"/>
      <c r="B120" s="175"/>
      <c r="C120" s="931"/>
      <c r="D120" s="929"/>
      <c r="E120" s="929"/>
      <c r="F120" s="929"/>
      <c r="G120" s="933"/>
      <c r="H120" s="934"/>
      <c r="I120" s="929"/>
      <c r="J120" s="308" t="s">
        <v>306</v>
      </c>
      <c r="K120" s="308" t="s">
        <v>307</v>
      </c>
      <c r="L120" s="309" t="s">
        <v>308</v>
      </c>
      <c r="M120" s="175"/>
    </row>
    <row r="121" spans="1:13" ht="13.05" hidden="1" customHeight="1" outlineLevel="2">
      <c r="A121" s="243"/>
      <c r="B121" s="175"/>
      <c r="C121" s="321"/>
      <c r="D121" s="322"/>
      <c r="E121" s="323"/>
      <c r="F121" s="324"/>
      <c r="G121" s="935"/>
      <c r="H121" s="936"/>
      <c r="I121" s="323"/>
      <c r="J121" s="323"/>
      <c r="K121" s="324"/>
      <c r="L121" s="319">
        <f>J121*K121</f>
        <v>0</v>
      </c>
      <c r="M121" s="175"/>
    </row>
    <row r="122" spans="1:13" ht="13.05" hidden="1" customHeight="1" outlineLevel="2">
      <c r="A122" s="243"/>
      <c r="B122" s="175"/>
      <c r="C122" s="326"/>
      <c r="D122" s="327"/>
      <c r="E122" s="328"/>
      <c r="F122" s="329"/>
      <c r="G122" s="937"/>
      <c r="H122" s="938"/>
      <c r="I122" s="328"/>
      <c r="J122" s="328"/>
      <c r="K122" s="329"/>
      <c r="L122" s="319">
        <f>J122*K122</f>
        <v>0</v>
      </c>
      <c r="M122" s="175"/>
    </row>
    <row r="123" spans="1:13" ht="13.05" hidden="1" customHeight="1" outlineLevel="2">
      <c r="A123" s="243"/>
      <c r="B123" s="175"/>
      <c r="C123" s="326"/>
      <c r="D123" s="327"/>
      <c r="E123" s="328"/>
      <c r="F123" s="329"/>
      <c r="G123" s="937"/>
      <c r="H123" s="938"/>
      <c r="I123" s="328"/>
      <c r="J123" s="328"/>
      <c r="K123" s="329"/>
      <c r="L123" s="319">
        <f t="shared" ref="L123:L127" si="4">J123*K123</f>
        <v>0</v>
      </c>
      <c r="M123" s="175"/>
    </row>
    <row r="124" spans="1:13" ht="13.05" hidden="1" customHeight="1" outlineLevel="2">
      <c r="A124" s="243"/>
      <c r="B124" s="175"/>
      <c r="C124" s="326"/>
      <c r="D124" s="327"/>
      <c r="E124" s="328"/>
      <c r="F124" s="329"/>
      <c r="G124" s="937"/>
      <c r="H124" s="938"/>
      <c r="I124" s="328"/>
      <c r="J124" s="328"/>
      <c r="K124" s="329"/>
      <c r="L124" s="319">
        <f t="shared" si="4"/>
        <v>0</v>
      </c>
      <c r="M124" s="175"/>
    </row>
    <row r="125" spans="1:13" ht="13.05" hidden="1" customHeight="1" outlineLevel="2">
      <c r="A125" s="243"/>
      <c r="B125" s="175"/>
      <c r="C125" s="326"/>
      <c r="D125" s="327"/>
      <c r="E125" s="328"/>
      <c r="F125" s="329"/>
      <c r="G125" s="937"/>
      <c r="H125" s="938"/>
      <c r="I125" s="328"/>
      <c r="J125" s="328"/>
      <c r="K125" s="329"/>
      <c r="L125" s="319">
        <f>J125*K125</f>
        <v>0</v>
      </c>
      <c r="M125" s="175"/>
    </row>
    <row r="126" spans="1:13" ht="13.05" hidden="1" customHeight="1" outlineLevel="2">
      <c r="A126" s="243"/>
      <c r="B126" s="175"/>
      <c r="C126" s="326"/>
      <c r="D126" s="327"/>
      <c r="E126" s="328"/>
      <c r="F126" s="329"/>
      <c r="G126" s="937"/>
      <c r="H126" s="938"/>
      <c r="I126" s="328"/>
      <c r="J126" s="328"/>
      <c r="K126" s="329"/>
      <c r="L126" s="319">
        <f t="shared" si="4"/>
        <v>0</v>
      </c>
      <c r="M126" s="175"/>
    </row>
    <row r="127" spans="1:13" ht="13.05" hidden="1" customHeight="1" outlineLevel="2">
      <c r="A127" s="243"/>
      <c r="B127" s="175"/>
      <c r="C127" s="326"/>
      <c r="D127" s="327"/>
      <c r="E127" s="328"/>
      <c r="F127" s="329"/>
      <c r="G127" s="937"/>
      <c r="H127" s="938"/>
      <c r="I127" s="328"/>
      <c r="J127" s="328"/>
      <c r="K127" s="329"/>
      <c r="L127" s="319">
        <f t="shared" si="4"/>
        <v>0</v>
      </c>
      <c r="M127" s="175"/>
    </row>
    <row r="128" spans="1:13" ht="13.05" hidden="1" customHeight="1" outlineLevel="2" thickBot="1">
      <c r="A128" s="243"/>
      <c r="B128" s="175"/>
      <c r="C128" s="331"/>
      <c r="D128" s="332"/>
      <c r="E128" s="333"/>
      <c r="F128" s="334"/>
      <c r="G128" s="939"/>
      <c r="H128" s="940"/>
      <c r="I128" s="333"/>
      <c r="J128" s="333"/>
      <c r="K128" s="334"/>
      <c r="L128" s="319">
        <f>J128*K128</f>
        <v>0</v>
      </c>
      <c r="M128" s="175"/>
    </row>
    <row r="129" spans="1:13" ht="13.05" hidden="1" customHeight="1" outlineLevel="2" thickBot="1">
      <c r="A129" s="243"/>
      <c r="B129" s="175"/>
      <c r="C129" s="175"/>
      <c r="D129" s="101"/>
      <c r="E129" s="316"/>
      <c r="F129" s="316"/>
      <c r="G129" s="316"/>
      <c r="H129" s="316"/>
      <c r="I129" s="316"/>
      <c r="J129" s="316"/>
      <c r="K129" s="317" t="s">
        <v>188</v>
      </c>
      <c r="L129" s="320">
        <f>SUM(L121:L128)</f>
        <v>0</v>
      </c>
      <c r="M129" s="175"/>
    </row>
    <row r="130" spans="1:13" ht="13.05" hidden="1" customHeight="1" outlineLevel="2">
      <c r="A130" s="243"/>
      <c r="B130" s="175"/>
      <c r="C130" s="175"/>
      <c r="D130" s="101"/>
      <c r="E130" s="316"/>
      <c r="F130" s="316"/>
      <c r="G130" s="316"/>
      <c r="H130" s="316"/>
      <c r="I130" s="316"/>
      <c r="J130" s="316"/>
      <c r="K130" s="317" t="s">
        <v>309</v>
      </c>
      <c r="L130" s="336"/>
      <c r="M130" s="175"/>
    </row>
    <row r="131" spans="1:13" ht="13.05" hidden="1" customHeight="1" outlineLevel="2">
      <c r="A131" s="243"/>
      <c r="B131" s="175"/>
      <c r="C131" s="175"/>
      <c r="D131" s="101"/>
      <c r="E131" s="316"/>
      <c r="F131" s="316"/>
      <c r="G131" s="316"/>
      <c r="H131" s="316"/>
      <c r="I131" s="316"/>
      <c r="J131" s="316"/>
      <c r="K131" s="317" t="s">
        <v>310</v>
      </c>
      <c r="L131" s="337"/>
      <c r="M131" s="175"/>
    </row>
    <row r="132" spans="1:13" ht="13.05" hidden="1" customHeight="1" outlineLevel="2" thickBot="1">
      <c r="A132" s="243"/>
      <c r="B132" s="175"/>
      <c r="C132" s="175"/>
      <c r="D132" s="101"/>
      <c r="E132" s="316"/>
      <c r="F132" s="316"/>
      <c r="G132" s="316"/>
      <c r="H132" s="316"/>
      <c r="I132" s="316"/>
      <c r="J132" s="316"/>
      <c r="K132" s="317" t="s">
        <v>236</v>
      </c>
      <c r="L132" s="338"/>
      <c r="M132" s="52"/>
    </row>
    <row r="133" spans="1:13" ht="14.1" hidden="1" customHeight="1" outlineLevel="1" collapsed="1">
      <c r="A133" s="243"/>
      <c r="B133" s="175"/>
      <c r="C133" s="52"/>
      <c r="D133" s="54"/>
      <c r="E133" s="66"/>
      <c r="F133" s="66"/>
      <c r="G133" s="66"/>
      <c r="H133" s="66"/>
      <c r="I133" s="66"/>
      <c r="J133" s="66"/>
      <c r="K133" s="66"/>
      <c r="L133" s="66"/>
      <c r="M133" s="52"/>
    </row>
    <row r="134" spans="1:13" ht="29.25" hidden="1" customHeight="1" outlineLevel="2" thickBot="1">
      <c r="A134" s="243"/>
      <c r="B134" s="175"/>
      <c r="C134" s="350" t="s">
        <v>194</v>
      </c>
      <c r="D134" s="199" t="str">
        <f>IF('1. Application for admissibilit'!C56="","",'1. Application for admissibilit'!C56)</f>
        <v/>
      </c>
      <c r="E134" s="198"/>
      <c r="F134" s="198"/>
      <c r="G134" s="198"/>
      <c r="H134" s="198"/>
      <c r="I134" s="198"/>
      <c r="J134" s="198"/>
      <c r="K134" s="198"/>
      <c r="L134" s="198" t="str">
        <f>D19</f>
        <v>PE2XX-XXXX</v>
      </c>
      <c r="M134" s="175"/>
    </row>
    <row r="135" spans="1:13" ht="28.05" hidden="1" customHeight="1" outlineLevel="2">
      <c r="A135" s="243"/>
      <c r="B135" s="175"/>
      <c r="C135" s="930" t="s">
        <v>297</v>
      </c>
      <c r="D135" s="928" t="s">
        <v>298</v>
      </c>
      <c r="E135" s="928" t="s">
        <v>299</v>
      </c>
      <c r="F135" s="928" t="s">
        <v>300</v>
      </c>
      <c r="G135" s="932" t="s">
        <v>301</v>
      </c>
      <c r="H135" s="930"/>
      <c r="I135" s="928" t="s">
        <v>302</v>
      </c>
      <c r="J135" s="306" t="s">
        <v>303</v>
      </c>
      <c r="K135" s="306" t="s">
        <v>304</v>
      </c>
      <c r="L135" s="307" t="s">
        <v>305</v>
      </c>
      <c r="M135" s="52"/>
    </row>
    <row r="136" spans="1:13" ht="15" hidden="1" customHeight="1" outlineLevel="2" thickBot="1">
      <c r="A136" s="243"/>
      <c r="B136" s="175"/>
      <c r="C136" s="931"/>
      <c r="D136" s="929"/>
      <c r="E136" s="929"/>
      <c r="F136" s="929"/>
      <c r="G136" s="933"/>
      <c r="H136" s="934"/>
      <c r="I136" s="929"/>
      <c r="J136" s="308" t="s">
        <v>306</v>
      </c>
      <c r="K136" s="308" t="s">
        <v>307</v>
      </c>
      <c r="L136" s="309" t="s">
        <v>308</v>
      </c>
      <c r="M136" s="175"/>
    </row>
    <row r="137" spans="1:13" hidden="1" outlineLevel="2">
      <c r="A137" s="243"/>
      <c r="B137" s="175"/>
      <c r="C137" s="321"/>
      <c r="D137" s="322"/>
      <c r="E137" s="323"/>
      <c r="F137" s="324"/>
      <c r="G137" s="935"/>
      <c r="H137" s="936"/>
      <c r="I137" s="323"/>
      <c r="J137" s="323"/>
      <c r="K137" s="324"/>
      <c r="L137" s="319">
        <f>J137*K137</f>
        <v>0</v>
      </c>
      <c r="M137" s="175"/>
    </row>
    <row r="138" spans="1:13" hidden="1" outlineLevel="2">
      <c r="A138" s="243"/>
      <c r="B138" s="175"/>
      <c r="C138" s="326"/>
      <c r="D138" s="327"/>
      <c r="E138" s="328"/>
      <c r="F138" s="329"/>
      <c r="G138" s="937"/>
      <c r="H138" s="938"/>
      <c r="I138" s="328"/>
      <c r="J138" s="328"/>
      <c r="K138" s="329"/>
      <c r="L138" s="319">
        <f>J138*K138</f>
        <v>0</v>
      </c>
      <c r="M138" s="175"/>
    </row>
    <row r="139" spans="1:13" hidden="1" outlineLevel="2">
      <c r="A139" s="243"/>
      <c r="B139" s="175"/>
      <c r="C139" s="326"/>
      <c r="D139" s="327"/>
      <c r="E139" s="328"/>
      <c r="F139" s="329"/>
      <c r="G139" s="937"/>
      <c r="H139" s="938"/>
      <c r="I139" s="328"/>
      <c r="J139" s="328"/>
      <c r="K139" s="329"/>
      <c r="L139" s="319">
        <f t="shared" ref="L139:L143" si="5">J139*K139</f>
        <v>0</v>
      </c>
      <c r="M139" s="175"/>
    </row>
    <row r="140" spans="1:13" hidden="1" outlineLevel="2">
      <c r="A140" s="243"/>
      <c r="B140" s="175"/>
      <c r="C140" s="326"/>
      <c r="D140" s="327"/>
      <c r="E140" s="328"/>
      <c r="F140" s="329"/>
      <c r="G140" s="937"/>
      <c r="H140" s="938"/>
      <c r="I140" s="328"/>
      <c r="J140" s="328"/>
      <c r="K140" s="329"/>
      <c r="L140" s="319">
        <f t="shared" si="5"/>
        <v>0</v>
      </c>
      <c r="M140" s="175"/>
    </row>
    <row r="141" spans="1:13" hidden="1" outlineLevel="2">
      <c r="A141" s="243"/>
      <c r="B141" s="175"/>
      <c r="C141" s="326"/>
      <c r="D141" s="327"/>
      <c r="E141" s="328"/>
      <c r="F141" s="329"/>
      <c r="G141" s="937"/>
      <c r="H141" s="938"/>
      <c r="I141" s="328"/>
      <c r="J141" s="328"/>
      <c r="K141" s="329"/>
      <c r="L141" s="319">
        <f>J141*K141</f>
        <v>0</v>
      </c>
      <c r="M141" s="175"/>
    </row>
    <row r="142" spans="1:13" hidden="1" outlineLevel="2">
      <c r="A142" s="243"/>
      <c r="B142" s="175"/>
      <c r="C142" s="326"/>
      <c r="D142" s="327"/>
      <c r="E142" s="328"/>
      <c r="F142" s="329"/>
      <c r="G142" s="937"/>
      <c r="H142" s="938"/>
      <c r="I142" s="328"/>
      <c r="J142" s="328"/>
      <c r="K142" s="329"/>
      <c r="L142" s="319">
        <f t="shared" si="5"/>
        <v>0</v>
      </c>
      <c r="M142" s="175"/>
    </row>
    <row r="143" spans="1:13" hidden="1" outlineLevel="2">
      <c r="A143" s="243"/>
      <c r="B143" s="175"/>
      <c r="C143" s="326"/>
      <c r="D143" s="327"/>
      <c r="E143" s="328"/>
      <c r="F143" s="329"/>
      <c r="G143" s="937"/>
      <c r="H143" s="938"/>
      <c r="I143" s="328"/>
      <c r="J143" s="328"/>
      <c r="K143" s="329"/>
      <c r="L143" s="319">
        <f t="shared" si="5"/>
        <v>0</v>
      </c>
      <c r="M143" s="175"/>
    </row>
    <row r="144" spans="1:13" ht="14.4" hidden="1" outlineLevel="2" thickBot="1">
      <c r="A144" s="243"/>
      <c r="B144" s="175"/>
      <c r="C144" s="331"/>
      <c r="D144" s="332"/>
      <c r="E144" s="333"/>
      <c r="F144" s="334"/>
      <c r="G144" s="939"/>
      <c r="H144" s="940"/>
      <c r="I144" s="333"/>
      <c r="J144" s="333"/>
      <c r="K144" s="334"/>
      <c r="L144" s="319">
        <f>J144*K144</f>
        <v>0</v>
      </c>
      <c r="M144" s="175"/>
    </row>
    <row r="145" spans="1:13" ht="14.4" hidden="1" outlineLevel="2" thickBot="1">
      <c r="A145" s="243"/>
      <c r="B145" s="175"/>
      <c r="C145" s="175"/>
      <c r="D145" s="101"/>
      <c r="E145" s="316"/>
      <c r="F145" s="316"/>
      <c r="G145" s="316"/>
      <c r="H145" s="316"/>
      <c r="I145" s="316"/>
      <c r="J145" s="316"/>
      <c r="K145" s="317" t="s">
        <v>188</v>
      </c>
      <c r="L145" s="320">
        <f>SUM(L137:L144)</f>
        <v>0</v>
      </c>
      <c r="M145" s="175"/>
    </row>
    <row r="146" spans="1:13" hidden="1" outlineLevel="2">
      <c r="A146" s="243"/>
      <c r="B146" s="175"/>
      <c r="C146" s="175"/>
      <c r="D146" s="101"/>
      <c r="E146" s="316"/>
      <c r="F146" s="316"/>
      <c r="G146" s="316"/>
      <c r="H146" s="316"/>
      <c r="I146" s="316"/>
      <c r="J146" s="316"/>
      <c r="K146" s="317" t="s">
        <v>309</v>
      </c>
      <c r="L146" s="336"/>
      <c r="M146" s="175"/>
    </row>
    <row r="147" spans="1:13" hidden="1" outlineLevel="2">
      <c r="A147" s="243"/>
      <c r="B147" s="175"/>
      <c r="C147" s="175"/>
      <c r="D147" s="101"/>
      <c r="E147" s="316"/>
      <c r="F147" s="316"/>
      <c r="G147" s="316"/>
      <c r="H147" s="316"/>
      <c r="I147" s="316"/>
      <c r="J147" s="316"/>
      <c r="K147" s="317" t="s">
        <v>310</v>
      </c>
      <c r="L147" s="337"/>
      <c r="M147" s="175"/>
    </row>
    <row r="148" spans="1:13" ht="14.4" hidden="1" outlineLevel="2" thickBot="1">
      <c r="A148" s="243"/>
      <c r="B148" s="175"/>
      <c r="C148" s="175"/>
      <c r="D148" s="101"/>
      <c r="E148" s="316"/>
      <c r="F148" s="316"/>
      <c r="G148" s="316"/>
      <c r="H148" s="316"/>
      <c r="I148" s="316"/>
      <c r="J148" s="316"/>
      <c r="K148" s="317" t="s">
        <v>236</v>
      </c>
      <c r="L148" s="338"/>
      <c r="M148" s="52"/>
    </row>
    <row r="149" spans="1:13" ht="14.1" hidden="1" customHeight="1" outlineLevel="1" collapsed="1">
      <c r="A149" s="243"/>
      <c r="B149" s="175"/>
      <c r="C149" s="52"/>
      <c r="D149" s="54"/>
      <c r="E149" s="66"/>
      <c r="F149" s="66"/>
      <c r="G149" s="66"/>
      <c r="H149" s="66"/>
      <c r="I149" s="66"/>
      <c r="J149" s="66"/>
      <c r="K149" s="66"/>
      <c r="L149" s="66"/>
      <c r="M149" s="52"/>
    </row>
    <row r="150" spans="1:13" ht="29.25" hidden="1" customHeight="1" outlineLevel="2" thickBot="1">
      <c r="A150" s="243"/>
      <c r="B150" s="175"/>
      <c r="C150" s="350" t="s">
        <v>195</v>
      </c>
      <c r="D150" s="199" t="str">
        <f>IF('1. Application for admissibilit'!C57="","",'1. Application for admissibilit'!C57)</f>
        <v/>
      </c>
      <c r="E150" s="198"/>
      <c r="F150" s="198"/>
      <c r="G150" s="198"/>
      <c r="H150" s="198"/>
      <c r="I150" s="198"/>
      <c r="J150" s="198"/>
      <c r="K150" s="198"/>
      <c r="L150" s="198" t="str">
        <f>D21</f>
        <v>PE2XX-XXXX</v>
      </c>
      <c r="M150" s="175"/>
    </row>
    <row r="151" spans="1:13" ht="28.05" hidden="1" customHeight="1" outlineLevel="2">
      <c r="A151" s="243"/>
      <c r="B151" s="175"/>
      <c r="C151" s="930" t="s">
        <v>297</v>
      </c>
      <c r="D151" s="928" t="s">
        <v>298</v>
      </c>
      <c r="E151" s="928" t="s">
        <v>299</v>
      </c>
      <c r="F151" s="928" t="s">
        <v>300</v>
      </c>
      <c r="G151" s="932" t="s">
        <v>301</v>
      </c>
      <c r="H151" s="930"/>
      <c r="I151" s="928" t="s">
        <v>302</v>
      </c>
      <c r="J151" s="306" t="s">
        <v>303</v>
      </c>
      <c r="K151" s="306" t="s">
        <v>304</v>
      </c>
      <c r="L151" s="307" t="s">
        <v>305</v>
      </c>
      <c r="M151" s="52"/>
    </row>
    <row r="152" spans="1:13" ht="15" hidden="1" customHeight="1" outlineLevel="2" thickBot="1">
      <c r="A152" s="243"/>
      <c r="B152" s="175"/>
      <c r="C152" s="931"/>
      <c r="D152" s="929"/>
      <c r="E152" s="929"/>
      <c r="F152" s="929"/>
      <c r="G152" s="933"/>
      <c r="H152" s="934"/>
      <c r="I152" s="929"/>
      <c r="J152" s="308" t="s">
        <v>306</v>
      </c>
      <c r="K152" s="308" t="s">
        <v>307</v>
      </c>
      <c r="L152" s="309" t="s">
        <v>308</v>
      </c>
      <c r="M152" s="175"/>
    </row>
    <row r="153" spans="1:13" ht="13.05" hidden="1" customHeight="1" outlineLevel="2">
      <c r="A153" s="243"/>
      <c r="B153" s="175"/>
      <c r="C153" s="321"/>
      <c r="D153" s="322"/>
      <c r="E153" s="323"/>
      <c r="F153" s="324"/>
      <c r="G153" s="935"/>
      <c r="H153" s="936"/>
      <c r="I153" s="323"/>
      <c r="J153" s="323"/>
      <c r="K153" s="324"/>
      <c r="L153" s="319">
        <f>J153*K153</f>
        <v>0</v>
      </c>
      <c r="M153" s="175"/>
    </row>
    <row r="154" spans="1:13" ht="13.05" hidden="1" customHeight="1" outlineLevel="2">
      <c r="A154" s="243"/>
      <c r="B154" s="175"/>
      <c r="C154" s="326"/>
      <c r="D154" s="327"/>
      <c r="E154" s="328"/>
      <c r="F154" s="329"/>
      <c r="G154" s="937"/>
      <c r="H154" s="938"/>
      <c r="I154" s="328"/>
      <c r="J154" s="328"/>
      <c r="K154" s="329"/>
      <c r="L154" s="319">
        <f>J154*K154</f>
        <v>0</v>
      </c>
      <c r="M154" s="175"/>
    </row>
    <row r="155" spans="1:13" ht="13.05" hidden="1" customHeight="1" outlineLevel="2">
      <c r="A155" s="243"/>
      <c r="B155" s="175"/>
      <c r="C155" s="326"/>
      <c r="D155" s="327"/>
      <c r="E155" s="328"/>
      <c r="F155" s="329"/>
      <c r="G155" s="937"/>
      <c r="H155" s="938"/>
      <c r="I155" s="328"/>
      <c r="J155" s="328"/>
      <c r="K155" s="329"/>
      <c r="L155" s="319">
        <f t="shared" ref="L155:L159" si="6">J155*K155</f>
        <v>0</v>
      </c>
      <c r="M155" s="175"/>
    </row>
    <row r="156" spans="1:13" ht="13.05" hidden="1" customHeight="1" outlineLevel="2">
      <c r="A156" s="243"/>
      <c r="B156" s="175"/>
      <c r="C156" s="326"/>
      <c r="D156" s="327"/>
      <c r="E156" s="328"/>
      <c r="F156" s="329"/>
      <c r="G156" s="937"/>
      <c r="H156" s="938"/>
      <c r="I156" s="328"/>
      <c r="J156" s="328"/>
      <c r="K156" s="329"/>
      <c r="L156" s="319">
        <f t="shared" si="6"/>
        <v>0</v>
      </c>
      <c r="M156" s="175"/>
    </row>
    <row r="157" spans="1:13" ht="13.05" hidden="1" customHeight="1" outlineLevel="2">
      <c r="A157" s="243"/>
      <c r="B157" s="175"/>
      <c r="C157" s="326"/>
      <c r="D157" s="327"/>
      <c r="E157" s="328"/>
      <c r="F157" s="329"/>
      <c r="G157" s="937"/>
      <c r="H157" s="938"/>
      <c r="I157" s="328"/>
      <c r="J157" s="328"/>
      <c r="K157" s="329"/>
      <c r="L157" s="319">
        <f>J157*K157</f>
        <v>0</v>
      </c>
      <c r="M157" s="175"/>
    </row>
    <row r="158" spans="1:13" ht="13.05" hidden="1" customHeight="1" outlineLevel="2">
      <c r="A158" s="243"/>
      <c r="B158" s="175"/>
      <c r="C158" s="326"/>
      <c r="D158" s="327"/>
      <c r="E158" s="328"/>
      <c r="F158" s="329"/>
      <c r="G158" s="937"/>
      <c r="H158" s="938"/>
      <c r="I158" s="328"/>
      <c r="J158" s="328"/>
      <c r="K158" s="329"/>
      <c r="L158" s="319">
        <f t="shared" si="6"/>
        <v>0</v>
      </c>
      <c r="M158" s="175"/>
    </row>
    <row r="159" spans="1:13" ht="13.05" hidden="1" customHeight="1" outlineLevel="2">
      <c r="A159" s="243"/>
      <c r="B159" s="175"/>
      <c r="C159" s="326"/>
      <c r="D159" s="327"/>
      <c r="E159" s="328"/>
      <c r="F159" s="329"/>
      <c r="G159" s="937"/>
      <c r="H159" s="938"/>
      <c r="I159" s="328"/>
      <c r="J159" s="328"/>
      <c r="K159" s="329"/>
      <c r="L159" s="319">
        <f t="shared" si="6"/>
        <v>0</v>
      </c>
      <c r="M159" s="175"/>
    </row>
    <row r="160" spans="1:13" ht="13.05" hidden="1" customHeight="1" outlineLevel="2" thickBot="1">
      <c r="A160" s="243"/>
      <c r="B160" s="175"/>
      <c r="C160" s="331"/>
      <c r="D160" s="332"/>
      <c r="E160" s="333"/>
      <c r="F160" s="334"/>
      <c r="G160" s="939"/>
      <c r="H160" s="940"/>
      <c r="I160" s="333"/>
      <c r="J160" s="333"/>
      <c r="K160" s="334"/>
      <c r="L160" s="319">
        <f>J160*K160</f>
        <v>0</v>
      </c>
      <c r="M160" s="175"/>
    </row>
    <row r="161" spans="1:13" ht="13.05" hidden="1" customHeight="1" outlineLevel="2" thickBot="1">
      <c r="A161" s="243"/>
      <c r="B161" s="175"/>
      <c r="C161" s="175"/>
      <c r="D161" s="101"/>
      <c r="E161" s="316"/>
      <c r="F161" s="316"/>
      <c r="G161" s="316"/>
      <c r="H161" s="316"/>
      <c r="I161" s="316"/>
      <c r="J161" s="316"/>
      <c r="K161" s="317" t="s">
        <v>188</v>
      </c>
      <c r="L161" s="320">
        <f>SUM(L153:L160)</f>
        <v>0</v>
      </c>
      <c r="M161" s="175"/>
    </row>
    <row r="162" spans="1:13" ht="13.05" hidden="1" customHeight="1" outlineLevel="2">
      <c r="A162" s="243"/>
      <c r="B162" s="175"/>
      <c r="C162" s="175"/>
      <c r="D162" s="101"/>
      <c r="E162" s="316"/>
      <c r="F162" s="316"/>
      <c r="G162" s="316"/>
      <c r="H162" s="316"/>
      <c r="I162" s="316"/>
      <c r="J162" s="316"/>
      <c r="K162" s="317" t="s">
        <v>309</v>
      </c>
      <c r="L162" s="336"/>
      <c r="M162" s="175"/>
    </row>
    <row r="163" spans="1:13" ht="13.05" hidden="1" customHeight="1" outlineLevel="2">
      <c r="A163" s="243"/>
      <c r="B163" s="175"/>
      <c r="C163" s="175"/>
      <c r="D163" s="101"/>
      <c r="E163" s="316"/>
      <c r="F163" s="316"/>
      <c r="G163" s="316"/>
      <c r="H163" s="316"/>
      <c r="I163" s="316"/>
      <c r="J163" s="316"/>
      <c r="K163" s="317" t="s">
        <v>310</v>
      </c>
      <c r="L163" s="337"/>
      <c r="M163" s="52"/>
    </row>
    <row r="164" spans="1:13" ht="13.05" hidden="1" customHeight="1" outlineLevel="2" thickBot="1">
      <c r="A164" s="243"/>
      <c r="B164" s="175"/>
      <c r="C164" s="52"/>
      <c r="D164" s="54"/>
      <c r="E164" s="66"/>
      <c r="F164" s="66"/>
      <c r="G164" s="66"/>
      <c r="H164" s="66"/>
      <c r="I164" s="66"/>
      <c r="J164" s="66"/>
      <c r="K164" s="317" t="s">
        <v>236</v>
      </c>
      <c r="L164" s="338"/>
      <c r="M164" s="52"/>
    </row>
    <row r="165" spans="1:13" ht="14.1" hidden="1" customHeight="1" outlineLevel="1" collapsed="1">
      <c r="A165" s="243"/>
      <c r="B165" s="175"/>
      <c r="C165" s="52"/>
      <c r="D165" s="54"/>
      <c r="E165" s="66"/>
      <c r="F165" s="66"/>
      <c r="G165" s="66"/>
      <c r="H165" s="66"/>
      <c r="I165" s="66"/>
      <c r="J165" s="66"/>
      <c r="K165" s="66"/>
      <c r="L165" s="66"/>
      <c r="M165" s="52"/>
    </row>
    <row r="166" spans="1:13" ht="29.25" hidden="1" customHeight="1" outlineLevel="2" thickBot="1">
      <c r="A166" s="243"/>
      <c r="B166" s="175"/>
      <c r="C166" s="350" t="s">
        <v>196</v>
      </c>
      <c r="D166" s="199" t="str">
        <f>IF('1. Application for admissibilit'!C58="","",'1. Application for admissibilit'!C58)</f>
        <v/>
      </c>
      <c r="E166" s="198"/>
      <c r="F166" s="198"/>
      <c r="G166" s="198"/>
      <c r="H166" s="198"/>
      <c r="I166" s="198"/>
      <c r="J166" s="198"/>
      <c r="K166" s="198"/>
      <c r="L166" s="198" t="str">
        <f>D23</f>
        <v>PE2XX-XXXX</v>
      </c>
      <c r="M166" s="175"/>
    </row>
    <row r="167" spans="1:13" ht="28.05" hidden="1" customHeight="1" outlineLevel="2">
      <c r="A167" s="243"/>
      <c r="B167" s="175"/>
      <c r="C167" s="930" t="s">
        <v>297</v>
      </c>
      <c r="D167" s="928" t="s">
        <v>298</v>
      </c>
      <c r="E167" s="928" t="s">
        <v>299</v>
      </c>
      <c r="F167" s="928" t="s">
        <v>300</v>
      </c>
      <c r="G167" s="932" t="s">
        <v>301</v>
      </c>
      <c r="H167" s="930"/>
      <c r="I167" s="928" t="s">
        <v>302</v>
      </c>
      <c r="J167" s="306" t="s">
        <v>303</v>
      </c>
      <c r="K167" s="306" t="s">
        <v>304</v>
      </c>
      <c r="L167" s="307" t="s">
        <v>305</v>
      </c>
      <c r="M167" s="52"/>
    </row>
    <row r="168" spans="1:13" ht="15" hidden="1" customHeight="1" outlineLevel="2" thickBot="1">
      <c r="A168" s="243"/>
      <c r="B168" s="175"/>
      <c r="C168" s="931"/>
      <c r="D168" s="929"/>
      <c r="E168" s="929"/>
      <c r="F168" s="929"/>
      <c r="G168" s="933"/>
      <c r="H168" s="934"/>
      <c r="I168" s="929"/>
      <c r="J168" s="308" t="s">
        <v>306</v>
      </c>
      <c r="K168" s="308" t="s">
        <v>307</v>
      </c>
      <c r="L168" s="309" t="s">
        <v>308</v>
      </c>
      <c r="M168" s="175"/>
    </row>
    <row r="169" spans="1:13" ht="13.05" hidden="1" customHeight="1" outlineLevel="2">
      <c r="A169" s="243"/>
      <c r="B169" s="175"/>
      <c r="C169" s="321"/>
      <c r="D169" s="322"/>
      <c r="E169" s="323"/>
      <c r="F169" s="324"/>
      <c r="G169" s="935"/>
      <c r="H169" s="936"/>
      <c r="I169" s="323"/>
      <c r="J169" s="323"/>
      <c r="K169" s="324"/>
      <c r="L169" s="319">
        <f>J169*K169</f>
        <v>0</v>
      </c>
      <c r="M169" s="175"/>
    </row>
    <row r="170" spans="1:13" ht="13.05" hidden="1" customHeight="1" outlineLevel="2">
      <c r="A170" s="243"/>
      <c r="B170" s="175"/>
      <c r="C170" s="326"/>
      <c r="D170" s="327"/>
      <c r="E170" s="328"/>
      <c r="F170" s="329"/>
      <c r="G170" s="937"/>
      <c r="H170" s="938"/>
      <c r="I170" s="328"/>
      <c r="J170" s="328"/>
      <c r="K170" s="329"/>
      <c r="L170" s="319">
        <f>J170*K170</f>
        <v>0</v>
      </c>
      <c r="M170" s="175"/>
    </row>
    <row r="171" spans="1:13" ht="13.05" hidden="1" customHeight="1" outlineLevel="2">
      <c r="A171" s="243"/>
      <c r="B171" s="175"/>
      <c r="C171" s="326"/>
      <c r="D171" s="327"/>
      <c r="E171" s="328"/>
      <c r="F171" s="329"/>
      <c r="G171" s="937"/>
      <c r="H171" s="938"/>
      <c r="I171" s="328"/>
      <c r="J171" s="328"/>
      <c r="K171" s="329"/>
      <c r="L171" s="319">
        <f t="shared" ref="L171:L175" si="7">J171*K171</f>
        <v>0</v>
      </c>
      <c r="M171" s="175"/>
    </row>
    <row r="172" spans="1:13" ht="13.05" hidden="1" customHeight="1" outlineLevel="2">
      <c r="A172" s="243"/>
      <c r="B172" s="175"/>
      <c r="C172" s="326"/>
      <c r="D172" s="327"/>
      <c r="E172" s="328"/>
      <c r="F172" s="329"/>
      <c r="G172" s="937"/>
      <c r="H172" s="938"/>
      <c r="I172" s="328"/>
      <c r="J172" s="328"/>
      <c r="K172" s="329"/>
      <c r="L172" s="319">
        <f t="shared" si="7"/>
        <v>0</v>
      </c>
      <c r="M172" s="175"/>
    </row>
    <row r="173" spans="1:13" ht="13.05" hidden="1" customHeight="1" outlineLevel="2">
      <c r="A173" s="243"/>
      <c r="B173" s="175"/>
      <c r="C173" s="326"/>
      <c r="D173" s="327"/>
      <c r="E173" s="328"/>
      <c r="F173" s="329"/>
      <c r="G173" s="937"/>
      <c r="H173" s="938"/>
      <c r="I173" s="328"/>
      <c r="J173" s="328"/>
      <c r="K173" s="329"/>
      <c r="L173" s="319">
        <f t="shared" si="7"/>
        <v>0</v>
      </c>
      <c r="M173" s="175"/>
    </row>
    <row r="174" spans="1:13" ht="13.05" hidden="1" customHeight="1" outlineLevel="2">
      <c r="A174" s="243"/>
      <c r="B174" s="175"/>
      <c r="C174" s="326"/>
      <c r="D174" s="327"/>
      <c r="E174" s="328"/>
      <c r="F174" s="329"/>
      <c r="G174" s="937"/>
      <c r="H174" s="938"/>
      <c r="I174" s="328"/>
      <c r="J174" s="328"/>
      <c r="K174" s="329"/>
      <c r="L174" s="319">
        <f>J174*K174</f>
        <v>0</v>
      </c>
      <c r="M174" s="175"/>
    </row>
    <row r="175" spans="1:13" ht="13.05" hidden="1" customHeight="1" outlineLevel="2">
      <c r="A175" s="243"/>
      <c r="B175" s="175"/>
      <c r="C175" s="326"/>
      <c r="D175" s="327"/>
      <c r="E175" s="328"/>
      <c r="F175" s="329"/>
      <c r="G175" s="937"/>
      <c r="H175" s="938"/>
      <c r="I175" s="328"/>
      <c r="J175" s="328"/>
      <c r="K175" s="329"/>
      <c r="L175" s="319">
        <f t="shared" si="7"/>
        <v>0</v>
      </c>
      <c r="M175" s="175"/>
    </row>
    <row r="176" spans="1:13" ht="13.05" hidden="1" customHeight="1" outlineLevel="2" thickBot="1">
      <c r="A176" s="243"/>
      <c r="B176" s="175"/>
      <c r="C176" s="331"/>
      <c r="D176" s="332"/>
      <c r="E176" s="333"/>
      <c r="F176" s="334"/>
      <c r="G176" s="939"/>
      <c r="H176" s="940"/>
      <c r="I176" s="333"/>
      <c r="J176" s="333"/>
      <c r="K176" s="334"/>
      <c r="L176" s="319">
        <f>J176*K176</f>
        <v>0</v>
      </c>
      <c r="M176" s="175"/>
    </row>
    <row r="177" spans="1:13" ht="13.05" hidden="1" customHeight="1" outlineLevel="2" thickBot="1">
      <c r="A177" s="243"/>
      <c r="B177" s="175"/>
      <c r="C177" s="175"/>
      <c r="D177" s="101"/>
      <c r="E177" s="316"/>
      <c r="F177" s="316"/>
      <c r="G177" s="316"/>
      <c r="H177" s="316"/>
      <c r="I177" s="316"/>
      <c r="J177" s="316"/>
      <c r="K177" s="317" t="s">
        <v>188</v>
      </c>
      <c r="L177" s="320">
        <f>SUM(L169:L176)</f>
        <v>0</v>
      </c>
      <c r="M177" s="175"/>
    </row>
    <row r="178" spans="1:13" ht="13.05" hidden="1" customHeight="1" outlineLevel="2">
      <c r="A178" s="243"/>
      <c r="B178" s="175"/>
      <c r="C178" s="175"/>
      <c r="D178" s="101"/>
      <c r="E178" s="316"/>
      <c r="F178" s="316"/>
      <c r="G178" s="316"/>
      <c r="H178" s="316"/>
      <c r="I178" s="316"/>
      <c r="J178" s="316"/>
      <c r="K178" s="317" t="s">
        <v>309</v>
      </c>
      <c r="L178" s="336"/>
      <c r="M178" s="175"/>
    </row>
    <row r="179" spans="1:13" ht="13.05" hidden="1" customHeight="1" outlineLevel="2">
      <c r="A179" s="243"/>
      <c r="B179" s="175"/>
      <c r="C179" s="175"/>
      <c r="D179" s="101"/>
      <c r="E179" s="316"/>
      <c r="F179" s="316"/>
      <c r="G179" s="316"/>
      <c r="H179" s="316"/>
      <c r="I179" s="316"/>
      <c r="J179" s="316"/>
      <c r="K179" s="317" t="s">
        <v>310</v>
      </c>
      <c r="L179" s="337"/>
      <c r="M179" s="175"/>
    </row>
    <row r="180" spans="1:13" ht="13.05" hidden="1" customHeight="1" outlineLevel="2" thickBot="1">
      <c r="A180" s="243"/>
      <c r="B180" s="175"/>
      <c r="C180" s="175"/>
      <c r="D180" s="101"/>
      <c r="E180" s="316"/>
      <c r="F180" s="316"/>
      <c r="G180" s="316"/>
      <c r="H180" s="316"/>
      <c r="I180" s="316"/>
      <c r="J180" s="316"/>
      <c r="K180" s="317" t="s">
        <v>236</v>
      </c>
      <c r="L180" s="338"/>
      <c r="M180" s="175"/>
    </row>
    <row r="181" spans="1:13" ht="14.1" hidden="1" customHeight="1" outlineLevel="1" collapsed="1">
      <c r="A181" s="243"/>
      <c r="B181" s="175"/>
      <c r="C181" s="52"/>
      <c r="D181" s="54"/>
      <c r="E181" s="66"/>
      <c r="F181" s="66"/>
      <c r="G181" s="66"/>
      <c r="H181" s="66"/>
      <c r="I181" s="66"/>
      <c r="J181" s="66"/>
      <c r="K181" s="66"/>
      <c r="L181" s="66"/>
      <c r="M181" s="52"/>
    </row>
    <row r="182" spans="1:13" ht="29.25" hidden="1" customHeight="1" outlineLevel="2" thickBot="1">
      <c r="A182" s="243"/>
      <c r="B182" s="175"/>
      <c r="C182" s="350" t="s">
        <v>197</v>
      </c>
      <c r="D182" s="199" t="str">
        <f>IF('1. Application for admissibilit'!C59="","",'1. Application for admissibilit'!C59)</f>
        <v/>
      </c>
      <c r="E182" s="198"/>
      <c r="F182" s="198"/>
      <c r="G182" s="198"/>
      <c r="H182" s="198"/>
      <c r="I182" s="198"/>
      <c r="J182" s="198"/>
      <c r="K182" s="198"/>
      <c r="L182" s="198" t="str">
        <f>D25</f>
        <v>PE2XX-XXXX</v>
      </c>
      <c r="M182" s="175"/>
    </row>
    <row r="183" spans="1:13" ht="28.05" hidden="1" customHeight="1" outlineLevel="2">
      <c r="A183" s="243"/>
      <c r="B183" s="175"/>
      <c r="C183" s="930" t="s">
        <v>297</v>
      </c>
      <c r="D183" s="928" t="s">
        <v>298</v>
      </c>
      <c r="E183" s="928" t="s">
        <v>299</v>
      </c>
      <c r="F183" s="928" t="s">
        <v>300</v>
      </c>
      <c r="G183" s="932" t="s">
        <v>301</v>
      </c>
      <c r="H183" s="930"/>
      <c r="I183" s="928" t="s">
        <v>302</v>
      </c>
      <c r="J183" s="306" t="s">
        <v>303</v>
      </c>
      <c r="K183" s="306" t="s">
        <v>304</v>
      </c>
      <c r="L183" s="307" t="s">
        <v>305</v>
      </c>
      <c r="M183" s="52"/>
    </row>
    <row r="184" spans="1:13" ht="15" hidden="1" customHeight="1" outlineLevel="2" thickBot="1">
      <c r="A184" s="243"/>
      <c r="B184" s="175"/>
      <c r="C184" s="931"/>
      <c r="D184" s="929"/>
      <c r="E184" s="929"/>
      <c r="F184" s="929"/>
      <c r="G184" s="933"/>
      <c r="H184" s="934"/>
      <c r="I184" s="929"/>
      <c r="J184" s="308" t="s">
        <v>306</v>
      </c>
      <c r="K184" s="308" t="s">
        <v>307</v>
      </c>
      <c r="L184" s="309" t="s">
        <v>308</v>
      </c>
      <c r="M184" s="175"/>
    </row>
    <row r="185" spans="1:13" ht="13.05" hidden="1" customHeight="1" outlineLevel="2">
      <c r="A185" s="243"/>
      <c r="B185" s="175"/>
      <c r="C185" s="321"/>
      <c r="D185" s="322"/>
      <c r="E185" s="323"/>
      <c r="F185" s="324"/>
      <c r="G185" s="935"/>
      <c r="H185" s="936"/>
      <c r="I185" s="323"/>
      <c r="J185" s="323"/>
      <c r="K185" s="324"/>
      <c r="L185" s="319">
        <f>J185*K185</f>
        <v>0</v>
      </c>
      <c r="M185" s="175"/>
    </row>
    <row r="186" spans="1:13" ht="13.05" hidden="1" customHeight="1" outlineLevel="2">
      <c r="A186" s="243"/>
      <c r="B186" s="175"/>
      <c r="C186" s="326"/>
      <c r="D186" s="327"/>
      <c r="E186" s="328"/>
      <c r="F186" s="329"/>
      <c r="G186" s="937"/>
      <c r="H186" s="938"/>
      <c r="I186" s="328"/>
      <c r="J186" s="328"/>
      <c r="K186" s="329"/>
      <c r="L186" s="319">
        <f>J186*K186</f>
        <v>0</v>
      </c>
      <c r="M186" s="175"/>
    </row>
    <row r="187" spans="1:13" ht="13.05" hidden="1" customHeight="1" outlineLevel="2">
      <c r="A187" s="243"/>
      <c r="B187" s="175"/>
      <c r="C187" s="326"/>
      <c r="D187" s="327"/>
      <c r="E187" s="328"/>
      <c r="F187" s="329"/>
      <c r="G187" s="937"/>
      <c r="H187" s="938"/>
      <c r="I187" s="328"/>
      <c r="J187" s="328"/>
      <c r="K187" s="329"/>
      <c r="L187" s="319">
        <f t="shared" ref="L187:L191" si="8">J187*K187</f>
        <v>0</v>
      </c>
      <c r="M187" s="175"/>
    </row>
    <row r="188" spans="1:13" ht="13.05" hidden="1" customHeight="1" outlineLevel="2">
      <c r="A188" s="243"/>
      <c r="B188" s="175"/>
      <c r="C188" s="326"/>
      <c r="D188" s="327"/>
      <c r="E188" s="328"/>
      <c r="F188" s="329"/>
      <c r="G188" s="937"/>
      <c r="H188" s="938"/>
      <c r="I188" s="328"/>
      <c r="J188" s="328"/>
      <c r="K188" s="329"/>
      <c r="L188" s="319">
        <f t="shared" si="8"/>
        <v>0</v>
      </c>
      <c r="M188" s="175"/>
    </row>
    <row r="189" spans="1:13" ht="13.05" hidden="1" customHeight="1" outlineLevel="2">
      <c r="A189" s="243"/>
      <c r="B189" s="175"/>
      <c r="C189" s="326"/>
      <c r="D189" s="327"/>
      <c r="E189" s="328"/>
      <c r="F189" s="329"/>
      <c r="G189" s="937"/>
      <c r="H189" s="938"/>
      <c r="I189" s="328"/>
      <c r="J189" s="328"/>
      <c r="K189" s="329"/>
      <c r="L189" s="319">
        <f t="shared" si="8"/>
        <v>0</v>
      </c>
      <c r="M189" s="175"/>
    </row>
    <row r="190" spans="1:13" ht="13.05" hidden="1" customHeight="1" outlineLevel="2">
      <c r="A190" s="243"/>
      <c r="B190" s="175"/>
      <c r="C190" s="326"/>
      <c r="D190" s="327"/>
      <c r="E190" s="328"/>
      <c r="F190" s="329"/>
      <c r="G190" s="937"/>
      <c r="H190" s="938"/>
      <c r="I190" s="328"/>
      <c r="J190" s="328"/>
      <c r="K190" s="329"/>
      <c r="L190" s="319">
        <f>J190*K190</f>
        <v>0</v>
      </c>
      <c r="M190" s="175"/>
    </row>
    <row r="191" spans="1:13" ht="13.05" hidden="1" customHeight="1" outlineLevel="2">
      <c r="A191" s="243"/>
      <c r="B191" s="175"/>
      <c r="C191" s="326"/>
      <c r="D191" s="327"/>
      <c r="E191" s="328"/>
      <c r="F191" s="329"/>
      <c r="G191" s="937"/>
      <c r="H191" s="938"/>
      <c r="I191" s="328"/>
      <c r="J191" s="328"/>
      <c r="K191" s="329"/>
      <c r="L191" s="319">
        <f t="shared" si="8"/>
        <v>0</v>
      </c>
      <c r="M191" s="175"/>
    </row>
    <row r="192" spans="1:13" ht="13.05" hidden="1" customHeight="1" outlineLevel="2" thickBot="1">
      <c r="A192" s="243"/>
      <c r="B192" s="175"/>
      <c r="C192" s="331"/>
      <c r="D192" s="332"/>
      <c r="E192" s="333"/>
      <c r="F192" s="334"/>
      <c r="G192" s="939"/>
      <c r="H192" s="940"/>
      <c r="I192" s="333"/>
      <c r="J192" s="333"/>
      <c r="K192" s="334"/>
      <c r="L192" s="319">
        <f>J192*K192</f>
        <v>0</v>
      </c>
      <c r="M192" s="175"/>
    </row>
    <row r="193" spans="1:13" ht="13.05" hidden="1" customHeight="1" outlineLevel="2" thickBot="1">
      <c r="A193" s="243"/>
      <c r="B193" s="175"/>
      <c r="C193" s="175"/>
      <c r="D193" s="101"/>
      <c r="E193" s="316"/>
      <c r="F193" s="316"/>
      <c r="G193" s="316"/>
      <c r="H193" s="316"/>
      <c r="I193" s="316"/>
      <c r="J193" s="316"/>
      <c r="K193" s="317" t="s">
        <v>188</v>
      </c>
      <c r="L193" s="320">
        <f>SUM(L185:L192)</f>
        <v>0</v>
      </c>
      <c r="M193" s="175"/>
    </row>
    <row r="194" spans="1:13" ht="13.05" hidden="1" customHeight="1" outlineLevel="2">
      <c r="A194" s="243"/>
      <c r="B194" s="175"/>
      <c r="C194" s="175"/>
      <c r="D194" s="101"/>
      <c r="E194" s="316"/>
      <c r="F194" s="316"/>
      <c r="G194" s="316"/>
      <c r="H194" s="316"/>
      <c r="I194" s="316"/>
      <c r="J194" s="316"/>
      <c r="K194" s="317" t="s">
        <v>309</v>
      </c>
      <c r="L194" s="336"/>
      <c r="M194" s="175"/>
    </row>
    <row r="195" spans="1:13" ht="13.05" hidden="1" customHeight="1" outlineLevel="2">
      <c r="A195" s="243"/>
      <c r="B195" s="175"/>
      <c r="C195" s="175"/>
      <c r="D195" s="101"/>
      <c r="E195" s="316"/>
      <c r="F195" s="316"/>
      <c r="G195" s="316"/>
      <c r="H195" s="316"/>
      <c r="I195" s="316"/>
      <c r="J195" s="316"/>
      <c r="K195" s="317" t="s">
        <v>310</v>
      </c>
      <c r="L195" s="337"/>
      <c r="M195" s="175"/>
    </row>
    <row r="196" spans="1:13" ht="13.05" hidden="1" customHeight="1" outlineLevel="2" thickBot="1">
      <c r="A196" s="243"/>
      <c r="B196" s="175"/>
      <c r="C196" s="175"/>
      <c r="D196" s="101"/>
      <c r="E196" s="316"/>
      <c r="F196" s="316"/>
      <c r="G196" s="316"/>
      <c r="H196" s="316"/>
      <c r="I196" s="316"/>
      <c r="J196" s="316"/>
      <c r="K196" s="317" t="s">
        <v>236</v>
      </c>
      <c r="L196" s="338"/>
      <c r="M196" s="52"/>
    </row>
    <row r="197" spans="1:13" ht="14.1" hidden="1" customHeight="1" outlineLevel="1" collapsed="1">
      <c r="A197" s="243"/>
      <c r="B197" s="175"/>
      <c r="C197" s="52"/>
      <c r="D197" s="54"/>
      <c r="E197" s="66"/>
      <c r="F197" s="66"/>
      <c r="G197" s="66"/>
      <c r="H197" s="66"/>
      <c r="I197" s="66"/>
      <c r="J197" s="66"/>
      <c r="K197" s="66"/>
      <c r="L197" s="66"/>
      <c r="M197" s="52"/>
    </row>
    <row r="198" spans="1:13" ht="29.25" hidden="1" customHeight="1" outlineLevel="2" thickBot="1">
      <c r="A198" s="243"/>
      <c r="B198" s="175"/>
      <c r="C198" s="350" t="s">
        <v>198</v>
      </c>
      <c r="D198" s="199" t="str">
        <f>IF('1. Application for admissibilit'!C60="","",'1. Application for admissibilit'!C60)</f>
        <v/>
      </c>
      <c r="E198" s="198"/>
      <c r="F198" s="198"/>
      <c r="G198" s="198"/>
      <c r="H198" s="198"/>
      <c r="I198" s="198"/>
      <c r="J198" s="198"/>
      <c r="K198" s="198"/>
      <c r="L198" s="198" t="str">
        <f>D27</f>
        <v>PE2XX-XXXX</v>
      </c>
      <c r="M198" s="175"/>
    </row>
    <row r="199" spans="1:13" ht="28.05" hidden="1" customHeight="1" outlineLevel="2">
      <c r="A199" s="243"/>
      <c r="B199" s="175"/>
      <c r="C199" s="930" t="s">
        <v>297</v>
      </c>
      <c r="D199" s="928" t="s">
        <v>298</v>
      </c>
      <c r="E199" s="928" t="s">
        <v>299</v>
      </c>
      <c r="F199" s="928" t="s">
        <v>300</v>
      </c>
      <c r="G199" s="932" t="s">
        <v>301</v>
      </c>
      <c r="H199" s="930"/>
      <c r="I199" s="928" t="s">
        <v>302</v>
      </c>
      <c r="J199" s="306" t="s">
        <v>303</v>
      </c>
      <c r="K199" s="306" t="s">
        <v>304</v>
      </c>
      <c r="L199" s="307" t="s">
        <v>305</v>
      </c>
      <c r="M199" s="52"/>
    </row>
    <row r="200" spans="1:13" ht="15" hidden="1" customHeight="1" outlineLevel="2" thickBot="1">
      <c r="A200" s="243"/>
      <c r="B200" s="175"/>
      <c r="C200" s="931"/>
      <c r="D200" s="929"/>
      <c r="E200" s="929"/>
      <c r="F200" s="929"/>
      <c r="G200" s="933"/>
      <c r="H200" s="934"/>
      <c r="I200" s="929"/>
      <c r="J200" s="308" t="s">
        <v>306</v>
      </c>
      <c r="K200" s="308" t="s">
        <v>307</v>
      </c>
      <c r="L200" s="309" t="s">
        <v>308</v>
      </c>
      <c r="M200" s="175"/>
    </row>
    <row r="201" spans="1:13" hidden="1" outlineLevel="2">
      <c r="A201" s="243"/>
      <c r="B201" s="175"/>
      <c r="C201" s="321"/>
      <c r="D201" s="322"/>
      <c r="E201" s="323"/>
      <c r="F201" s="324"/>
      <c r="G201" s="935"/>
      <c r="H201" s="936"/>
      <c r="I201" s="323"/>
      <c r="J201" s="323"/>
      <c r="K201" s="324"/>
      <c r="L201" s="319">
        <f>J201*K201</f>
        <v>0</v>
      </c>
      <c r="M201" s="175"/>
    </row>
    <row r="202" spans="1:13" hidden="1" outlineLevel="2">
      <c r="A202" s="243"/>
      <c r="B202" s="175"/>
      <c r="C202" s="326"/>
      <c r="D202" s="327"/>
      <c r="E202" s="328"/>
      <c r="F202" s="329"/>
      <c r="G202" s="937"/>
      <c r="H202" s="938"/>
      <c r="I202" s="328"/>
      <c r="J202" s="328"/>
      <c r="K202" s="329"/>
      <c r="L202" s="319">
        <f>J202*K202</f>
        <v>0</v>
      </c>
      <c r="M202" s="175"/>
    </row>
    <row r="203" spans="1:13" hidden="1" outlineLevel="2">
      <c r="A203" s="243"/>
      <c r="B203" s="175"/>
      <c r="C203" s="326"/>
      <c r="D203" s="327"/>
      <c r="E203" s="328"/>
      <c r="F203" s="329"/>
      <c r="G203" s="937"/>
      <c r="H203" s="938"/>
      <c r="I203" s="328"/>
      <c r="J203" s="328"/>
      <c r="K203" s="329"/>
      <c r="L203" s="319">
        <f t="shared" ref="L203:L206" si="9">J203*K203</f>
        <v>0</v>
      </c>
      <c r="M203" s="175"/>
    </row>
    <row r="204" spans="1:13" hidden="1" outlineLevel="2">
      <c r="A204" s="243"/>
      <c r="B204" s="175"/>
      <c r="C204" s="326"/>
      <c r="D204" s="327"/>
      <c r="E204" s="328"/>
      <c r="F204" s="329"/>
      <c r="G204" s="937"/>
      <c r="H204" s="938"/>
      <c r="I204" s="328"/>
      <c r="J204" s="328"/>
      <c r="K204" s="329"/>
      <c r="L204" s="319">
        <f>J204*K204</f>
        <v>0</v>
      </c>
      <c r="M204" s="175"/>
    </row>
    <row r="205" spans="1:13" hidden="1" outlineLevel="2">
      <c r="A205" s="243"/>
      <c r="B205" s="175"/>
      <c r="C205" s="326"/>
      <c r="D205" s="327"/>
      <c r="E205" s="328"/>
      <c r="F205" s="329"/>
      <c r="G205" s="937"/>
      <c r="H205" s="938"/>
      <c r="I205" s="328"/>
      <c r="J205" s="328"/>
      <c r="K205" s="329"/>
      <c r="L205" s="319">
        <f t="shared" si="9"/>
        <v>0</v>
      </c>
      <c r="M205" s="175"/>
    </row>
    <row r="206" spans="1:13" hidden="1" outlineLevel="2">
      <c r="A206" s="243"/>
      <c r="B206" s="175"/>
      <c r="C206" s="326"/>
      <c r="D206" s="327"/>
      <c r="E206" s="328"/>
      <c r="F206" s="329"/>
      <c r="G206" s="937"/>
      <c r="H206" s="938"/>
      <c r="I206" s="328"/>
      <c r="J206" s="328"/>
      <c r="K206" s="329"/>
      <c r="L206" s="319">
        <f t="shared" si="9"/>
        <v>0</v>
      </c>
      <c r="M206" s="175"/>
    </row>
    <row r="207" spans="1:13" hidden="1" outlineLevel="2">
      <c r="A207" s="243"/>
      <c r="B207" s="175"/>
      <c r="C207" s="326"/>
      <c r="D207" s="327"/>
      <c r="E207" s="328"/>
      <c r="F207" s="329"/>
      <c r="G207" s="937"/>
      <c r="H207" s="938"/>
      <c r="I207" s="328"/>
      <c r="J207" s="328"/>
      <c r="K207" s="329"/>
      <c r="L207" s="319">
        <f>J207*K207</f>
        <v>0</v>
      </c>
      <c r="M207" s="175"/>
    </row>
    <row r="208" spans="1:13" ht="14.4" hidden="1" outlineLevel="2" thickBot="1">
      <c r="A208" s="243"/>
      <c r="B208" s="175"/>
      <c r="C208" s="331"/>
      <c r="D208" s="332"/>
      <c r="E208" s="333"/>
      <c r="F208" s="334"/>
      <c r="G208" s="939"/>
      <c r="H208" s="940"/>
      <c r="I208" s="333"/>
      <c r="J208" s="333"/>
      <c r="K208" s="334"/>
      <c r="L208" s="319">
        <f>J208*K208</f>
        <v>0</v>
      </c>
      <c r="M208" s="175"/>
    </row>
    <row r="209" spans="1:13" ht="14.4" hidden="1" outlineLevel="2" thickBot="1">
      <c r="A209" s="243"/>
      <c r="B209" s="175"/>
      <c r="C209" s="175"/>
      <c r="D209" s="101"/>
      <c r="E209" s="316"/>
      <c r="F209" s="316"/>
      <c r="G209" s="316"/>
      <c r="H209" s="316"/>
      <c r="I209" s="316"/>
      <c r="J209" s="316"/>
      <c r="K209" s="317" t="s">
        <v>188</v>
      </c>
      <c r="L209" s="320">
        <f>SUM(L201:L208)</f>
        <v>0</v>
      </c>
      <c r="M209" s="175"/>
    </row>
    <row r="210" spans="1:13" hidden="1" outlineLevel="2">
      <c r="A210" s="243"/>
      <c r="B210" s="175"/>
      <c r="C210" s="175"/>
      <c r="D210" s="101"/>
      <c r="E210" s="316"/>
      <c r="F210" s="316"/>
      <c r="G210" s="316"/>
      <c r="H210" s="316"/>
      <c r="I210" s="316"/>
      <c r="J210" s="316"/>
      <c r="K210" s="317" t="s">
        <v>309</v>
      </c>
      <c r="L210" s="336"/>
      <c r="M210" s="175"/>
    </row>
    <row r="211" spans="1:13" hidden="1" outlineLevel="2">
      <c r="A211" s="243"/>
      <c r="B211" s="175"/>
      <c r="C211" s="175"/>
      <c r="D211" s="101"/>
      <c r="E211" s="316"/>
      <c r="F211" s="316"/>
      <c r="G211" s="316"/>
      <c r="H211" s="316"/>
      <c r="I211" s="316"/>
      <c r="J211" s="316"/>
      <c r="K211" s="317" t="s">
        <v>310</v>
      </c>
      <c r="L211" s="337"/>
      <c r="M211" s="175"/>
    </row>
    <row r="212" spans="1:13" ht="14.4" hidden="1" outlineLevel="2" thickBot="1">
      <c r="A212" s="243"/>
      <c r="B212" s="175"/>
      <c r="C212" s="175"/>
      <c r="D212" s="101"/>
      <c r="E212" s="316"/>
      <c r="F212" s="316"/>
      <c r="G212" s="316"/>
      <c r="H212" s="316"/>
      <c r="I212" s="316"/>
      <c r="J212" s="316"/>
      <c r="K212" s="317" t="s">
        <v>236</v>
      </c>
      <c r="L212" s="338"/>
      <c r="M212" s="52"/>
    </row>
    <row r="213" spans="1:13" ht="14.1" hidden="1" customHeight="1" outlineLevel="1" collapsed="1">
      <c r="A213" s="243"/>
      <c r="B213" s="175"/>
      <c r="C213" s="52"/>
      <c r="D213" s="54"/>
      <c r="E213" s="66"/>
      <c r="F213" s="66"/>
      <c r="G213" s="66"/>
      <c r="H213" s="66"/>
      <c r="I213" s="66"/>
      <c r="J213" s="66"/>
      <c r="K213" s="66"/>
      <c r="L213" s="66"/>
      <c r="M213" s="52"/>
    </row>
    <row r="214" spans="1:13" ht="29.25" hidden="1" customHeight="1" outlineLevel="2" thickBot="1">
      <c r="A214" s="243"/>
      <c r="B214" s="175"/>
      <c r="C214" s="350" t="s">
        <v>199</v>
      </c>
      <c r="D214" s="199" t="str">
        <f>IF('1. Application for admissibilit'!C61="","",'1. Application for admissibilit'!C61)</f>
        <v/>
      </c>
      <c r="E214" s="198"/>
      <c r="F214" s="198"/>
      <c r="G214" s="198"/>
      <c r="H214" s="198"/>
      <c r="I214" s="198"/>
      <c r="J214" s="198"/>
      <c r="K214" s="198"/>
      <c r="L214" s="198" t="str">
        <f>D29</f>
        <v>PE2XX-XXXX</v>
      </c>
      <c r="M214" s="175"/>
    </row>
    <row r="215" spans="1:13" ht="28.05" hidden="1" customHeight="1" outlineLevel="2">
      <c r="A215" s="243"/>
      <c r="B215" s="175"/>
      <c r="C215" s="930" t="s">
        <v>297</v>
      </c>
      <c r="D215" s="928" t="s">
        <v>298</v>
      </c>
      <c r="E215" s="928" t="s">
        <v>299</v>
      </c>
      <c r="F215" s="928" t="s">
        <v>300</v>
      </c>
      <c r="G215" s="932" t="s">
        <v>301</v>
      </c>
      <c r="H215" s="930"/>
      <c r="I215" s="928" t="s">
        <v>302</v>
      </c>
      <c r="J215" s="306" t="s">
        <v>303</v>
      </c>
      <c r="K215" s="306" t="s">
        <v>304</v>
      </c>
      <c r="L215" s="307" t="s">
        <v>305</v>
      </c>
      <c r="M215" s="52"/>
    </row>
    <row r="216" spans="1:13" ht="15" hidden="1" customHeight="1" outlineLevel="2" thickBot="1">
      <c r="A216" s="243"/>
      <c r="B216" s="175"/>
      <c r="C216" s="931"/>
      <c r="D216" s="929"/>
      <c r="E216" s="929"/>
      <c r="F216" s="929"/>
      <c r="G216" s="933"/>
      <c r="H216" s="934"/>
      <c r="I216" s="929"/>
      <c r="J216" s="308" t="s">
        <v>306</v>
      </c>
      <c r="K216" s="308" t="s">
        <v>307</v>
      </c>
      <c r="L216" s="309" t="s">
        <v>308</v>
      </c>
      <c r="M216" s="175"/>
    </row>
    <row r="217" spans="1:13" ht="13.05" hidden="1" customHeight="1" outlineLevel="2">
      <c r="A217" s="243"/>
      <c r="B217" s="175"/>
      <c r="C217" s="321"/>
      <c r="D217" s="322"/>
      <c r="E217" s="323"/>
      <c r="F217" s="324"/>
      <c r="G217" s="935"/>
      <c r="H217" s="936"/>
      <c r="I217" s="323"/>
      <c r="J217" s="323"/>
      <c r="K217" s="324"/>
      <c r="L217" s="319">
        <f>J217*K217</f>
        <v>0</v>
      </c>
      <c r="M217" s="175"/>
    </row>
    <row r="218" spans="1:13" ht="13.05" hidden="1" customHeight="1" outlineLevel="2">
      <c r="A218" s="243"/>
      <c r="B218" s="175"/>
      <c r="C218" s="326"/>
      <c r="D218" s="327"/>
      <c r="E218" s="328"/>
      <c r="F218" s="329"/>
      <c r="G218" s="937"/>
      <c r="H218" s="938"/>
      <c r="I218" s="328"/>
      <c r="J218" s="328"/>
      <c r="K218" s="329"/>
      <c r="L218" s="319">
        <f>J218*K218</f>
        <v>0</v>
      </c>
      <c r="M218" s="175"/>
    </row>
    <row r="219" spans="1:13" ht="13.05" hidden="1" customHeight="1" outlineLevel="2">
      <c r="A219" s="243"/>
      <c r="B219" s="175"/>
      <c r="C219" s="326"/>
      <c r="D219" s="327"/>
      <c r="E219" s="328"/>
      <c r="F219" s="329"/>
      <c r="G219" s="937"/>
      <c r="H219" s="938"/>
      <c r="I219" s="328"/>
      <c r="J219" s="328"/>
      <c r="K219" s="329"/>
      <c r="L219" s="319">
        <f t="shared" ref="L219:L223" si="10">J219*K219</f>
        <v>0</v>
      </c>
      <c r="M219" s="175"/>
    </row>
    <row r="220" spans="1:13" ht="13.05" hidden="1" customHeight="1" outlineLevel="2">
      <c r="A220" s="243"/>
      <c r="B220" s="175"/>
      <c r="C220" s="326"/>
      <c r="D220" s="327"/>
      <c r="E220" s="328"/>
      <c r="F220" s="329"/>
      <c r="G220" s="937"/>
      <c r="H220" s="938"/>
      <c r="I220" s="328"/>
      <c r="J220" s="328"/>
      <c r="K220" s="329"/>
      <c r="L220" s="319">
        <f t="shared" si="10"/>
        <v>0</v>
      </c>
      <c r="M220" s="175"/>
    </row>
    <row r="221" spans="1:13" ht="13.05" hidden="1" customHeight="1" outlineLevel="2">
      <c r="A221" s="243"/>
      <c r="B221" s="175"/>
      <c r="C221" s="326"/>
      <c r="D221" s="327"/>
      <c r="E221" s="328"/>
      <c r="F221" s="329"/>
      <c r="G221" s="937"/>
      <c r="H221" s="938"/>
      <c r="I221" s="328"/>
      <c r="J221" s="328"/>
      <c r="K221" s="329"/>
      <c r="L221" s="319">
        <f t="shared" si="10"/>
        <v>0</v>
      </c>
      <c r="M221" s="175"/>
    </row>
    <row r="222" spans="1:13" ht="13.05" hidden="1" customHeight="1" outlineLevel="2">
      <c r="A222" s="243"/>
      <c r="B222" s="175"/>
      <c r="C222" s="326"/>
      <c r="D222" s="327"/>
      <c r="E222" s="328"/>
      <c r="F222" s="329"/>
      <c r="G222" s="937"/>
      <c r="H222" s="938"/>
      <c r="I222" s="328"/>
      <c r="J222" s="328"/>
      <c r="K222" s="329"/>
      <c r="L222" s="319">
        <f>J222*K222</f>
        <v>0</v>
      </c>
      <c r="M222" s="175"/>
    </row>
    <row r="223" spans="1:13" ht="13.05" hidden="1" customHeight="1" outlineLevel="2">
      <c r="A223" s="243"/>
      <c r="B223" s="175"/>
      <c r="C223" s="326"/>
      <c r="D223" s="327"/>
      <c r="E223" s="328"/>
      <c r="F223" s="329"/>
      <c r="G223" s="937"/>
      <c r="H223" s="938"/>
      <c r="I223" s="328"/>
      <c r="J223" s="328"/>
      <c r="K223" s="329"/>
      <c r="L223" s="319">
        <f t="shared" si="10"/>
        <v>0</v>
      </c>
      <c r="M223" s="175"/>
    </row>
    <row r="224" spans="1:13" ht="13.05" hidden="1" customHeight="1" outlineLevel="2" thickBot="1">
      <c r="A224" s="243"/>
      <c r="B224" s="175"/>
      <c r="C224" s="331"/>
      <c r="D224" s="332"/>
      <c r="E224" s="333"/>
      <c r="F224" s="334"/>
      <c r="G224" s="939"/>
      <c r="H224" s="940"/>
      <c r="I224" s="333"/>
      <c r="J224" s="333"/>
      <c r="K224" s="334"/>
      <c r="L224" s="319">
        <f>J224*K224</f>
        <v>0</v>
      </c>
      <c r="M224" s="175"/>
    </row>
    <row r="225" spans="1:13" ht="13.05" hidden="1" customHeight="1" outlineLevel="2" thickBot="1">
      <c r="A225" s="243"/>
      <c r="B225" s="175"/>
      <c r="C225" s="175"/>
      <c r="D225" s="101"/>
      <c r="E225" s="316"/>
      <c r="F225" s="316"/>
      <c r="G225" s="316"/>
      <c r="H225" s="316"/>
      <c r="I225" s="316"/>
      <c r="J225" s="316"/>
      <c r="K225" s="317" t="s">
        <v>188</v>
      </c>
      <c r="L225" s="320">
        <f>SUM(L217:L224)</f>
        <v>0</v>
      </c>
      <c r="M225" s="175"/>
    </row>
    <row r="226" spans="1:13" ht="13.05" hidden="1" customHeight="1" outlineLevel="2">
      <c r="A226" s="243"/>
      <c r="B226" s="175"/>
      <c r="C226" s="175"/>
      <c r="D226" s="101"/>
      <c r="E226" s="316"/>
      <c r="F226" s="316"/>
      <c r="G226" s="316"/>
      <c r="H226" s="316"/>
      <c r="I226" s="316"/>
      <c r="J226" s="316"/>
      <c r="K226" s="317" t="s">
        <v>309</v>
      </c>
      <c r="L226" s="336"/>
      <c r="M226" s="175"/>
    </row>
    <row r="227" spans="1:13" ht="13.05" hidden="1" customHeight="1" outlineLevel="2">
      <c r="A227" s="243"/>
      <c r="B227" s="175"/>
      <c r="C227" s="175"/>
      <c r="D227" s="101"/>
      <c r="E227" s="316"/>
      <c r="F227" s="316"/>
      <c r="G227" s="316"/>
      <c r="H227" s="316"/>
      <c r="I227" s="316"/>
      <c r="J227" s="316"/>
      <c r="K227" s="317" t="s">
        <v>310</v>
      </c>
      <c r="L227" s="337"/>
      <c r="M227" s="52"/>
    </row>
    <row r="228" spans="1:13" ht="13.05" hidden="1" customHeight="1" outlineLevel="2" thickBot="1">
      <c r="A228" s="243"/>
      <c r="B228" s="175"/>
      <c r="C228" s="175"/>
      <c r="D228" s="101"/>
      <c r="E228" s="316"/>
      <c r="F228" s="316"/>
      <c r="G228" s="316"/>
      <c r="H228" s="316"/>
      <c r="I228" s="316"/>
      <c r="J228" s="316"/>
      <c r="K228" s="317" t="s">
        <v>236</v>
      </c>
      <c r="L228" s="338"/>
      <c r="M228" s="52"/>
    </row>
    <row r="229" spans="1:13" ht="14.1" hidden="1" customHeight="1" outlineLevel="1" collapsed="1">
      <c r="A229" s="243"/>
      <c r="B229" s="175"/>
      <c r="C229" s="52"/>
      <c r="D229" s="54"/>
      <c r="E229" s="66"/>
      <c r="F229" s="66"/>
      <c r="G229" s="66"/>
      <c r="H229" s="66"/>
      <c r="I229" s="66"/>
      <c r="J229" s="66"/>
      <c r="K229" s="66"/>
      <c r="L229" s="66"/>
      <c r="M229" s="52"/>
    </row>
    <row r="230" spans="1:13" ht="29.25" hidden="1" customHeight="1" outlineLevel="2" thickBot="1">
      <c r="A230" s="243"/>
      <c r="B230" s="175"/>
      <c r="C230" s="350" t="s">
        <v>200</v>
      </c>
      <c r="D230" s="199" t="str">
        <f>IF('1. Application for admissibilit'!C62="","",'1. Application for admissibilit'!C62)</f>
        <v/>
      </c>
      <c r="E230" s="198"/>
      <c r="F230" s="198"/>
      <c r="G230" s="198"/>
      <c r="H230" s="198"/>
      <c r="I230" s="198"/>
      <c r="J230" s="198"/>
      <c r="K230" s="198"/>
      <c r="L230" s="198" t="str">
        <f>D31</f>
        <v>PE2XX-XXXX</v>
      </c>
      <c r="M230" s="175"/>
    </row>
    <row r="231" spans="1:13" ht="28.05" hidden="1" customHeight="1" outlineLevel="2">
      <c r="A231" s="243"/>
      <c r="B231" s="175"/>
      <c r="C231" s="930" t="s">
        <v>297</v>
      </c>
      <c r="D231" s="928" t="s">
        <v>298</v>
      </c>
      <c r="E231" s="928" t="s">
        <v>299</v>
      </c>
      <c r="F231" s="928" t="s">
        <v>300</v>
      </c>
      <c r="G231" s="932" t="s">
        <v>301</v>
      </c>
      <c r="H231" s="930"/>
      <c r="I231" s="928" t="s">
        <v>302</v>
      </c>
      <c r="J231" s="306" t="s">
        <v>303</v>
      </c>
      <c r="K231" s="306" t="s">
        <v>304</v>
      </c>
      <c r="L231" s="307" t="s">
        <v>305</v>
      </c>
      <c r="M231" s="52"/>
    </row>
    <row r="232" spans="1:13" ht="15" hidden="1" customHeight="1" outlineLevel="2" thickBot="1">
      <c r="A232" s="243"/>
      <c r="B232" s="175"/>
      <c r="C232" s="931"/>
      <c r="D232" s="929"/>
      <c r="E232" s="929"/>
      <c r="F232" s="929"/>
      <c r="G232" s="933"/>
      <c r="H232" s="934"/>
      <c r="I232" s="929"/>
      <c r="J232" s="308" t="s">
        <v>306</v>
      </c>
      <c r="K232" s="308" t="s">
        <v>307</v>
      </c>
      <c r="L232" s="309" t="s">
        <v>308</v>
      </c>
      <c r="M232" s="175"/>
    </row>
    <row r="233" spans="1:13" ht="13.05" hidden="1" customHeight="1" outlineLevel="2">
      <c r="A233" s="243"/>
      <c r="B233" s="175"/>
      <c r="C233" s="321"/>
      <c r="D233" s="322"/>
      <c r="E233" s="323"/>
      <c r="F233" s="324"/>
      <c r="G233" s="935"/>
      <c r="H233" s="936"/>
      <c r="I233" s="323"/>
      <c r="J233" s="323"/>
      <c r="K233" s="324"/>
      <c r="L233" s="319">
        <f>J233*K233</f>
        <v>0</v>
      </c>
      <c r="M233" s="175"/>
    </row>
    <row r="234" spans="1:13" ht="13.05" hidden="1" customHeight="1" outlineLevel="2">
      <c r="A234" s="243"/>
      <c r="B234" s="175"/>
      <c r="C234" s="326"/>
      <c r="D234" s="327"/>
      <c r="E234" s="328"/>
      <c r="F234" s="329"/>
      <c r="G234" s="937"/>
      <c r="H234" s="938"/>
      <c r="I234" s="328"/>
      <c r="J234" s="328"/>
      <c r="K234" s="329"/>
      <c r="L234" s="319">
        <f>J234*K234</f>
        <v>0</v>
      </c>
      <c r="M234" s="175"/>
    </row>
    <row r="235" spans="1:13" ht="13.05" hidden="1" customHeight="1" outlineLevel="2">
      <c r="A235" s="243"/>
      <c r="B235" s="175"/>
      <c r="C235" s="326"/>
      <c r="D235" s="327"/>
      <c r="E235" s="328"/>
      <c r="F235" s="329"/>
      <c r="G235" s="937"/>
      <c r="H235" s="938"/>
      <c r="I235" s="328"/>
      <c r="J235" s="328"/>
      <c r="K235" s="329"/>
      <c r="L235" s="319">
        <f t="shared" ref="L235:L239" si="11">J235*K235</f>
        <v>0</v>
      </c>
      <c r="M235" s="175"/>
    </row>
    <row r="236" spans="1:13" ht="13.05" hidden="1" customHeight="1" outlineLevel="2">
      <c r="A236" s="243"/>
      <c r="B236" s="175"/>
      <c r="C236" s="326"/>
      <c r="D236" s="327"/>
      <c r="E236" s="328"/>
      <c r="F236" s="329"/>
      <c r="G236" s="937"/>
      <c r="H236" s="938"/>
      <c r="I236" s="328"/>
      <c r="J236" s="328"/>
      <c r="K236" s="329"/>
      <c r="L236" s="319">
        <f t="shared" si="11"/>
        <v>0</v>
      </c>
      <c r="M236" s="175"/>
    </row>
    <row r="237" spans="1:13" ht="13.05" hidden="1" customHeight="1" outlineLevel="2">
      <c r="A237" s="243"/>
      <c r="B237" s="175"/>
      <c r="C237" s="326"/>
      <c r="D237" s="327"/>
      <c r="E237" s="328"/>
      <c r="F237" s="329"/>
      <c r="G237" s="937"/>
      <c r="H237" s="938"/>
      <c r="I237" s="328"/>
      <c r="J237" s="328"/>
      <c r="K237" s="329"/>
      <c r="L237" s="319">
        <f>J237*K237</f>
        <v>0</v>
      </c>
      <c r="M237" s="175"/>
    </row>
    <row r="238" spans="1:13" ht="13.05" hidden="1" customHeight="1" outlineLevel="2">
      <c r="A238" s="243"/>
      <c r="B238" s="175"/>
      <c r="C238" s="326"/>
      <c r="D238" s="327"/>
      <c r="E238" s="328"/>
      <c r="F238" s="329"/>
      <c r="G238" s="937"/>
      <c r="H238" s="938"/>
      <c r="I238" s="328"/>
      <c r="J238" s="328"/>
      <c r="K238" s="329"/>
      <c r="L238" s="319">
        <f t="shared" si="11"/>
        <v>0</v>
      </c>
      <c r="M238" s="175"/>
    </row>
    <row r="239" spans="1:13" ht="13.05" hidden="1" customHeight="1" outlineLevel="2">
      <c r="A239" s="243"/>
      <c r="B239" s="175"/>
      <c r="C239" s="326"/>
      <c r="D239" s="327"/>
      <c r="E239" s="328"/>
      <c r="F239" s="329"/>
      <c r="G239" s="937"/>
      <c r="H239" s="938"/>
      <c r="I239" s="328"/>
      <c r="J239" s="328"/>
      <c r="K239" s="329"/>
      <c r="L239" s="319">
        <f t="shared" si="11"/>
        <v>0</v>
      </c>
      <c r="M239" s="175"/>
    </row>
    <row r="240" spans="1:13" ht="13.05" hidden="1" customHeight="1" outlineLevel="2" thickBot="1">
      <c r="A240" s="243"/>
      <c r="B240" s="175"/>
      <c r="C240" s="331"/>
      <c r="D240" s="332"/>
      <c r="E240" s="333"/>
      <c r="F240" s="334"/>
      <c r="G240" s="939"/>
      <c r="H240" s="940"/>
      <c r="I240" s="333"/>
      <c r="J240" s="333"/>
      <c r="K240" s="334"/>
      <c r="L240" s="319">
        <f>J240*K240</f>
        <v>0</v>
      </c>
      <c r="M240" s="175"/>
    </row>
    <row r="241" spans="1:13" ht="13.05" hidden="1" customHeight="1" outlineLevel="2" thickBot="1">
      <c r="A241" s="243"/>
      <c r="B241" s="175"/>
      <c r="C241" s="175"/>
      <c r="D241" s="101"/>
      <c r="E241" s="316"/>
      <c r="F241" s="316"/>
      <c r="G241" s="316"/>
      <c r="H241" s="316"/>
      <c r="I241" s="316"/>
      <c r="J241" s="316"/>
      <c r="K241" s="317" t="s">
        <v>188</v>
      </c>
      <c r="L241" s="320">
        <f>SUM(L233:L240)</f>
        <v>0</v>
      </c>
      <c r="M241" s="175"/>
    </row>
    <row r="242" spans="1:13" ht="13.05" hidden="1" customHeight="1" outlineLevel="2">
      <c r="A242" s="243"/>
      <c r="B242" s="175"/>
      <c r="C242" s="175"/>
      <c r="D242" s="101"/>
      <c r="E242" s="316"/>
      <c r="F242" s="316"/>
      <c r="G242" s="316"/>
      <c r="H242" s="316"/>
      <c r="I242" s="316"/>
      <c r="J242" s="316"/>
      <c r="K242" s="317" t="s">
        <v>309</v>
      </c>
      <c r="L242" s="336"/>
      <c r="M242" s="175"/>
    </row>
    <row r="243" spans="1:13" ht="13.05" hidden="1" customHeight="1" outlineLevel="2">
      <c r="A243" s="243"/>
      <c r="B243" s="175"/>
      <c r="C243" s="175"/>
      <c r="D243" s="101"/>
      <c r="E243" s="316"/>
      <c r="F243" s="316"/>
      <c r="G243" s="316"/>
      <c r="H243" s="316"/>
      <c r="I243" s="316"/>
      <c r="J243" s="316"/>
      <c r="K243" s="317" t="s">
        <v>310</v>
      </c>
      <c r="L243" s="337"/>
      <c r="M243" s="175"/>
    </row>
    <row r="244" spans="1:13" ht="13.05" hidden="1" customHeight="1" outlineLevel="2" thickBot="1">
      <c r="A244" s="243"/>
      <c r="B244" s="175"/>
      <c r="C244" s="175"/>
      <c r="D244" s="101"/>
      <c r="E244" s="316"/>
      <c r="F244" s="316"/>
      <c r="G244" s="316"/>
      <c r="H244" s="316"/>
      <c r="I244" s="316"/>
      <c r="J244" s="316"/>
      <c r="K244" s="317" t="s">
        <v>236</v>
      </c>
      <c r="L244" s="338"/>
      <c r="M244" s="175"/>
    </row>
    <row r="245" spans="1:13" ht="14.1" hidden="1" customHeight="1" outlineLevel="1" collapsed="1">
      <c r="A245" s="243"/>
      <c r="B245" s="175"/>
      <c r="C245" s="52"/>
      <c r="D245" s="54"/>
      <c r="E245" s="66"/>
      <c r="F245" s="66"/>
      <c r="G245" s="66"/>
      <c r="H245" s="66"/>
      <c r="I245" s="66"/>
      <c r="J245" s="66"/>
      <c r="K245" s="66"/>
      <c r="L245" s="66"/>
      <c r="M245" s="52"/>
    </row>
    <row r="246" spans="1:13" ht="29.25" hidden="1" customHeight="1" outlineLevel="2" thickBot="1">
      <c r="A246" s="243"/>
      <c r="B246" s="175"/>
      <c r="C246" s="350" t="s">
        <v>201</v>
      </c>
      <c r="D246" s="199" t="str">
        <f>IF('1. Application for admissibilit'!C63="","",'1. Application for admissibilit'!C63)</f>
        <v/>
      </c>
      <c r="E246" s="198"/>
      <c r="F246" s="198"/>
      <c r="G246" s="198"/>
      <c r="H246" s="198"/>
      <c r="I246" s="198"/>
      <c r="J246" s="198"/>
      <c r="K246" s="198"/>
      <c r="L246" s="198" t="str">
        <f>D33</f>
        <v>PE2XX-XXXX</v>
      </c>
      <c r="M246" s="175"/>
    </row>
    <row r="247" spans="1:13" ht="28.05" hidden="1" customHeight="1" outlineLevel="2">
      <c r="A247" s="243"/>
      <c r="B247" s="175"/>
      <c r="C247" s="930" t="s">
        <v>297</v>
      </c>
      <c r="D247" s="928" t="s">
        <v>298</v>
      </c>
      <c r="E247" s="928" t="s">
        <v>299</v>
      </c>
      <c r="F247" s="928" t="s">
        <v>300</v>
      </c>
      <c r="G247" s="932" t="s">
        <v>301</v>
      </c>
      <c r="H247" s="930"/>
      <c r="I247" s="928" t="s">
        <v>302</v>
      </c>
      <c r="J247" s="306" t="s">
        <v>303</v>
      </c>
      <c r="K247" s="306" t="s">
        <v>304</v>
      </c>
      <c r="L247" s="307" t="s">
        <v>305</v>
      </c>
      <c r="M247" s="52"/>
    </row>
    <row r="248" spans="1:13" ht="15" hidden="1" customHeight="1" outlineLevel="2" thickBot="1">
      <c r="A248" s="243"/>
      <c r="B248" s="175"/>
      <c r="C248" s="931"/>
      <c r="D248" s="929"/>
      <c r="E248" s="929"/>
      <c r="F248" s="929"/>
      <c r="G248" s="933"/>
      <c r="H248" s="934"/>
      <c r="I248" s="929"/>
      <c r="J248" s="308" t="s">
        <v>306</v>
      </c>
      <c r="K248" s="308" t="s">
        <v>307</v>
      </c>
      <c r="L248" s="309" t="s">
        <v>308</v>
      </c>
      <c r="M248" s="175"/>
    </row>
    <row r="249" spans="1:13" ht="13.05" hidden="1" customHeight="1" outlineLevel="2">
      <c r="A249" s="243"/>
      <c r="B249" s="175"/>
      <c r="C249" s="321"/>
      <c r="D249" s="322"/>
      <c r="E249" s="323"/>
      <c r="F249" s="324"/>
      <c r="G249" s="935"/>
      <c r="H249" s="936"/>
      <c r="I249" s="323"/>
      <c r="J249" s="323"/>
      <c r="K249" s="324"/>
      <c r="L249" s="319">
        <f>J249*K249</f>
        <v>0</v>
      </c>
      <c r="M249" s="175"/>
    </row>
    <row r="250" spans="1:13" ht="13.05" hidden="1" customHeight="1" outlineLevel="2">
      <c r="A250" s="243"/>
      <c r="B250" s="175"/>
      <c r="C250" s="326"/>
      <c r="D250" s="327"/>
      <c r="E250" s="328"/>
      <c r="F250" s="329"/>
      <c r="G250" s="937"/>
      <c r="H250" s="938"/>
      <c r="I250" s="328"/>
      <c r="J250" s="328"/>
      <c r="K250" s="329"/>
      <c r="L250" s="319">
        <f>J250*K250</f>
        <v>0</v>
      </c>
      <c r="M250" s="175"/>
    </row>
    <row r="251" spans="1:13" ht="13.05" hidden="1" customHeight="1" outlineLevel="2">
      <c r="A251" s="243"/>
      <c r="B251" s="175"/>
      <c r="C251" s="326"/>
      <c r="D251" s="327"/>
      <c r="E251" s="328"/>
      <c r="F251" s="329"/>
      <c r="G251" s="937"/>
      <c r="H251" s="938"/>
      <c r="I251" s="328"/>
      <c r="J251" s="328"/>
      <c r="K251" s="329"/>
      <c r="L251" s="319">
        <f t="shared" ref="L251:L255" si="12">J251*K251</f>
        <v>0</v>
      </c>
      <c r="M251" s="175"/>
    </row>
    <row r="252" spans="1:13" ht="13.05" hidden="1" customHeight="1" outlineLevel="2">
      <c r="A252" s="243"/>
      <c r="B252" s="175"/>
      <c r="C252" s="326"/>
      <c r="D252" s="327"/>
      <c r="E252" s="328"/>
      <c r="F252" s="329"/>
      <c r="G252" s="937"/>
      <c r="H252" s="938"/>
      <c r="I252" s="328"/>
      <c r="J252" s="328"/>
      <c r="K252" s="329"/>
      <c r="L252" s="319">
        <f t="shared" si="12"/>
        <v>0</v>
      </c>
      <c r="M252" s="175"/>
    </row>
    <row r="253" spans="1:13" ht="13.05" hidden="1" customHeight="1" outlineLevel="2">
      <c r="A253" s="243"/>
      <c r="B253" s="175"/>
      <c r="C253" s="326"/>
      <c r="D253" s="327"/>
      <c r="E253" s="328"/>
      <c r="F253" s="329"/>
      <c r="G253" s="937"/>
      <c r="H253" s="938"/>
      <c r="I253" s="328"/>
      <c r="J253" s="328"/>
      <c r="K253" s="329"/>
      <c r="L253" s="319">
        <f t="shared" si="12"/>
        <v>0</v>
      </c>
      <c r="M253" s="175"/>
    </row>
    <row r="254" spans="1:13" ht="13.05" hidden="1" customHeight="1" outlineLevel="2">
      <c r="A254" s="243"/>
      <c r="B254" s="175"/>
      <c r="C254" s="326"/>
      <c r="D254" s="327"/>
      <c r="E254" s="328"/>
      <c r="F254" s="329"/>
      <c r="G254" s="937"/>
      <c r="H254" s="938"/>
      <c r="I254" s="328"/>
      <c r="J254" s="328"/>
      <c r="K254" s="329"/>
      <c r="L254" s="319">
        <f>J254*K254</f>
        <v>0</v>
      </c>
      <c r="M254" s="175"/>
    </row>
    <row r="255" spans="1:13" ht="13.05" hidden="1" customHeight="1" outlineLevel="2">
      <c r="A255" s="243"/>
      <c r="B255" s="175"/>
      <c r="C255" s="326"/>
      <c r="D255" s="327"/>
      <c r="E255" s="328"/>
      <c r="F255" s="329"/>
      <c r="G255" s="937"/>
      <c r="H255" s="938"/>
      <c r="I255" s="328"/>
      <c r="J255" s="328"/>
      <c r="K255" s="329"/>
      <c r="L255" s="319">
        <f t="shared" si="12"/>
        <v>0</v>
      </c>
      <c r="M255" s="175"/>
    </row>
    <row r="256" spans="1:13" ht="13.05" hidden="1" customHeight="1" outlineLevel="2" thickBot="1">
      <c r="A256" s="243"/>
      <c r="B256" s="175"/>
      <c r="C256" s="331"/>
      <c r="D256" s="332"/>
      <c r="E256" s="333"/>
      <c r="F256" s="334"/>
      <c r="G256" s="939"/>
      <c r="H256" s="940"/>
      <c r="I256" s="333"/>
      <c r="J256" s="333"/>
      <c r="K256" s="334"/>
      <c r="L256" s="319">
        <f>J256*K256</f>
        <v>0</v>
      </c>
      <c r="M256" s="175"/>
    </row>
    <row r="257" spans="1:13" ht="13.05" hidden="1" customHeight="1" outlineLevel="2" thickBot="1">
      <c r="A257" s="243"/>
      <c r="B257" s="175"/>
      <c r="C257" s="175"/>
      <c r="D257" s="101"/>
      <c r="E257" s="316"/>
      <c r="F257" s="316"/>
      <c r="G257" s="316"/>
      <c r="H257" s="316"/>
      <c r="I257" s="316"/>
      <c r="J257" s="316"/>
      <c r="K257" s="317" t="s">
        <v>188</v>
      </c>
      <c r="L257" s="318">
        <f>SUM(L249:L256)</f>
        <v>0</v>
      </c>
      <c r="M257" s="175"/>
    </row>
    <row r="258" spans="1:13" ht="13.05" hidden="1" customHeight="1" outlineLevel="2">
      <c r="A258" s="243"/>
      <c r="B258" s="175"/>
      <c r="C258" s="175"/>
      <c r="D258" s="101"/>
      <c r="E258" s="316"/>
      <c r="F258" s="316"/>
      <c r="G258" s="316"/>
      <c r="H258" s="316"/>
      <c r="I258" s="316"/>
      <c r="J258" s="316"/>
      <c r="K258" s="317" t="s">
        <v>309</v>
      </c>
      <c r="L258" s="336"/>
      <c r="M258" s="175"/>
    </row>
    <row r="259" spans="1:13" ht="13.05" hidden="1" customHeight="1" outlineLevel="2">
      <c r="A259" s="243"/>
      <c r="B259" s="175"/>
      <c r="C259" s="175"/>
      <c r="D259" s="101"/>
      <c r="E259" s="316"/>
      <c r="F259" s="316"/>
      <c r="G259" s="316"/>
      <c r="H259" s="316"/>
      <c r="I259" s="316"/>
      <c r="J259" s="316"/>
      <c r="K259" s="317" t="s">
        <v>310</v>
      </c>
      <c r="L259" s="337"/>
      <c r="M259" s="175"/>
    </row>
    <row r="260" spans="1:13" ht="13.05" hidden="1" customHeight="1" outlineLevel="2" thickBot="1">
      <c r="A260" s="243"/>
      <c r="B260" s="175"/>
      <c r="C260" s="175"/>
      <c r="D260" s="101"/>
      <c r="E260" s="316"/>
      <c r="F260" s="316"/>
      <c r="G260" s="316"/>
      <c r="H260" s="316"/>
      <c r="I260" s="316"/>
      <c r="J260" s="316"/>
      <c r="K260" s="317" t="s">
        <v>236</v>
      </c>
      <c r="L260" s="338"/>
      <c r="M260" s="52"/>
    </row>
    <row r="261" spans="1:13" ht="14.1" hidden="1" customHeight="1" outlineLevel="1" collapsed="1">
      <c r="A261" s="243"/>
      <c r="B261" s="175"/>
      <c r="C261" s="52"/>
      <c r="D261" s="54"/>
      <c r="E261" s="66"/>
      <c r="F261" s="66"/>
      <c r="G261" s="66"/>
      <c r="H261" s="66"/>
      <c r="I261" s="66"/>
      <c r="J261" s="66"/>
      <c r="K261" s="66"/>
      <c r="L261" s="66"/>
      <c r="M261" s="52"/>
    </row>
    <row r="262" spans="1:13" ht="29.25" hidden="1" customHeight="1" outlineLevel="2" thickBot="1">
      <c r="A262" s="243"/>
      <c r="B262" s="175"/>
      <c r="C262" s="350" t="s">
        <v>202</v>
      </c>
      <c r="D262" s="199" t="str">
        <f>IF('1. Application for admissibilit'!C64="","",'1. Application for admissibilit'!C64)</f>
        <v/>
      </c>
      <c r="E262" s="198"/>
      <c r="F262" s="198"/>
      <c r="G262" s="198"/>
      <c r="H262" s="198"/>
      <c r="I262" s="198"/>
      <c r="J262" s="198"/>
      <c r="K262" s="198"/>
      <c r="L262" s="198" t="str">
        <f>D35</f>
        <v>PE2XX-XXXX</v>
      </c>
      <c r="M262" s="175"/>
    </row>
    <row r="263" spans="1:13" ht="28.05" hidden="1" customHeight="1" outlineLevel="2">
      <c r="A263" s="243"/>
      <c r="B263" s="175"/>
      <c r="C263" s="930" t="s">
        <v>297</v>
      </c>
      <c r="D263" s="928" t="s">
        <v>298</v>
      </c>
      <c r="E263" s="928" t="s">
        <v>299</v>
      </c>
      <c r="F263" s="928" t="s">
        <v>300</v>
      </c>
      <c r="G263" s="932" t="s">
        <v>301</v>
      </c>
      <c r="H263" s="930"/>
      <c r="I263" s="928" t="s">
        <v>302</v>
      </c>
      <c r="J263" s="306" t="s">
        <v>303</v>
      </c>
      <c r="K263" s="306" t="s">
        <v>304</v>
      </c>
      <c r="L263" s="307" t="s">
        <v>305</v>
      </c>
      <c r="M263" s="52"/>
    </row>
    <row r="264" spans="1:13" ht="15" hidden="1" customHeight="1" outlineLevel="2" thickBot="1">
      <c r="A264" s="243"/>
      <c r="B264" s="175"/>
      <c r="C264" s="931"/>
      <c r="D264" s="929"/>
      <c r="E264" s="929"/>
      <c r="F264" s="929"/>
      <c r="G264" s="933"/>
      <c r="H264" s="934"/>
      <c r="I264" s="929"/>
      <c r="J264" s="308" t="s">
        <v>306</v>
      </c>
      <c r="K264" s="308" t="s">
        <v>307</v>
      </c>
      <c r="L264" s="309" t="s">
        <v>308</v>
      </c>
      <c r="M264" s="175"/>
    </row>
    <row r="265" spans="1:13" hidden="1" outlineLevel="2">
      <c r="A265" s="243"/>
      <c r="B265" s="175"/>
      <c r="C265" s="321"/>
      <c r="D265" s="322"/>
      <c r="E265" s="323"/>
      <c r="F265" s="324"/>
      <c r="G265" s="935"/>
      <c r="H265" s="936"/>
      <c r="I265" s="323"/>
      <c r="J265" s="323"/>
      <c r="K265" s="324"/>
      <c r="L265" s="319">
        <f>J265*K265</f>
        <v>0</v>
      </c>
      <c r="M265" s="175"/>
    </row>
    <row r="266" spans="1:13" hidden="1" outlineLevel="2">
      <c r="A266" s="243"/>
      <c r="B266" s="175"/>
      <c r="C266" s="326"/>
      <c r="D266" s="327"/>
      <c r="E266" s="328"/>
      <c r="F266" s="329"/>
      <c r="G266" s="937"/>
      <c r="H266" s="938"/>
      <c r="I266" s="328"/>
      <c r="J266" s="328"/>
      <c r="K266" s="329"/>
      <c r="L266" s="319">
        <f>J266*K266</f>
        <v>0</v>
      </c>
      <c r="M266" s="175"/>
    </row>
    <row r="267" spans="1:13" hidden="1" outlineLevel="2">
      <c r="A267" s="243"/>
      <c r="B267" s="175"/>
      <c r="C267" s="326"/>
      <c r="D267" s="327"/>
      <c r="E267" s="328"/>
      <c r="F267" s="329"/>
      <c r="G267" s="937"/>
      <c r="H267" s="938"/>
      <c r="I267" s="328"/>
      <c r="J267" s="328"/>
      <c r="K267" s="329"/>
      <c r="L267" s="319">
        <f t="shared" ref="L267:L271" si="13">J267*K267</f>
        <v>0</v>
      </c>
      <c r="M267" s="175"/>
    </row>
    <row r="268" spans="1:13" hidden="1" outlineLevel="2">
      <c r="A268" s="243"/>
      <c r="B268" s="175"/>
      <c r="C268" s="326"/>
      <c r="D268" s="327"/>
      <c r="E268" s="328"/>
      <c r="F268" s="329"/>
      <c r="G268" s="937"/>
      <c r="H268" s="938"/>
      <c r="I268" s="328"/>
      <c r="J268" s="328"/>
      <c r="K268" s="329"/>
      <c r="L268" s="319">
        <f t="shared" si="13"/>
        <v>0</v>
      </c>
      <c r="M268" s="175"/>
    </row>
    <row r="269" spans="1:13" hidden="1" outlineLevel="2">
      <c r="A269" s="243"/>
      <c r="B269" s="175"/>
      <c r="C269" s="326"/>
      <c r="D269" s="327"/>
      <c r="E269" s="328"/>
      <c r="F269" s="329"/>
      <c r="G269" s="937"/>
      <c r="H269" s="938"/>
      <c r="I269" s="328"/>
      <c r="J269" s="328"/>
      <c r="K269" s="329"/>
      <c r="L269" s="319">
        <f>J269*K269</f>
        <v>0</v>
      </c>
      <c r="M269" s="175"/>
    </row>
    <row r="270" spans="1:13" hidden="1" outlineLevel="2">
      <c r="A270" s="243"/>
      <c r="B270" s="175"/>
      <c r="C270" s="326"/>
      <c r="D270" s="327"/>
      <c r="E270" s="328"/>
      <c r="F270" s="329"/>
      <c r="G270" s="937"/>
      <c r="H270" s="938"/>
      <c r="I270" s="328"/>
      <c r="J270" s="328"/>
      <c r="K270" s="329"/>
      <c r="L270" s="319">
        <f t="shared" si="13"/>
        <v>0</v>
      </c>
      <c r="M270" s="175"/>
    </row>
    <row r="271" spans="1:13" hidden="1" outlineLevel="2">
      <c r="A271" s="243"/>
      <c r="B271" s="175"/>
      <c r="C271" s="326"/>
      <c r="D271" s="327"/>
      <c r="E271" s="328"/>
      <c r="F271" s="329"/>
      <c r="G271" s="937"/>
      <c r="H271" s="938"/>
      <c r="I271" s="328"/>
      <c r="J271" s="328"/>
      <c r="K271" s="329"/>
      <c r="L271" s="319">
        <f t="shared" si="13"/>
        <v>0</v>
      </c>
      <c r="M271" s="175"/>
    </row>
    <row r="272" spans="1:13" ht="14.4" hidden="1" outlineLevel="2" thickBot="1">
      <c r="A272" s="243"/>
      <c r="B272" s="175"/>
      <c r="C272" s="331"/>
      <c r="D272" s="332"/>
      <c r="E272" s="333"/>
      <c r="F272" s="334"/>
      <c r="G272" s="939"/>
      <c r="H272" s="940"/>
      <c r="I272" s="333"/>
      <c r="J272" s="333"/>
      <c r="K272" s="334"/>
      <c r="L272" s="319">
        <f>J272*K272</f>
        <v>0</v>
      </c>
      <c r="M272" s="175"/>
    </row>
    <row r="273" spans="1:13" ht="14.4" hidden="1" outlineLevel="2" thickBot="1">
      <c r="A273" s="243"/>
      <c r="B273" s="175"/>
      <c r="C273" s="175"/>
      <c r="D273" s="101"/>
      <c r="E273" s="316"/>
      <c r="F273" s="316"/>
      <c r="G273" s="316"/>
      <c r="H273" s="316"/>
      <c r="I273" s="316"/>
      <c r="J273" s="316"/>
      <c r="K273" s="317" t="s">
        <v>188</v>
      </c>
      <c r="L273" s="318">
        <f>SUM(L265:L272)</f>
        <v>0</v>
      </c>
      <c r="M273" s="175"/>
    </row>
    <row r="274" spans="1:13" hidden="1" outlineLevel="2">
      <c r="A274" s="243"/>
      <c r="B274" s="175"/>
      <c r="C274" s="175"/>
      <c r="D274" s="101"/>
      <c r="E274" s="316"/>
      <c r="F274" s="316"/>
      <c r="G274" s="316"/>
      <c r="H274" s="316"/>
      <c r="I274" s="316"/>
      <c r="J274" s="316"/>
      <c r="K274" s="317" t="s">
        <v>309</v>
      </c>
      <c r="L274" s="336"/>
      <c r="M274" s="175"/>
    </row>
    <row r="275" spans="1:13" hidden="1" outlineLevel="2">
      <c r="A275" s="243"/>
      <c r="B275" s="175"/>
      <c r="C275" s="175"/>
      <c r="D275" s="101"/>
      <c r="E275" s="316"/>
      <c r="F275" s="316"/>
      <c r="G275" s="316"/>
      <c r="H275" s="316"/>
      <c r="I275" s="316"/>
      <c r="J275" s="316"/>
      <c r="K275" s="317" t="s">
        <v>310</v>
      </c>
      <c r="L275" s="337"/>
      <c r="M275" s="175"/>
    </row>
    <row r="276" spans="1:13" ht="14.4" hidden="1" outlineLevel="2" thickBot="1">
      <c r="A276" s="243"/>
      <c r="B276" s="175"/>
      <c r="C276" s="175"/>
      <c r="D276" s="101"/>
      <c r="E276" s="316"/>
      <c r="F276" s="316"/>
      <c r="G276" s="316"/>
      <c r="H276" s="316"/>
      <c r="I276" s="316"/>
      <c r="J276" s="316"/>
      <c r="K276" s="317" t="s">
        <v>236</v>
      </c>
      <c r="L276" s="338"/>
      <c r="M276" s="52"/>
    </row>
    <row r="277" spans="1:13" ht="14.1" hidden="1" customHeight="1" outlineLevel="1" collapsed="1">
      <c r="A277" s="243"/>
      <c r="B277" s="175"/>
      <c r="C277" s="52"/>
      <c r="D277" s="54"/>
      <c r="E277" s="66"/>
      <c r="F277" s="66"/>
      <c r="G277" s="66"/>
      <c r="H277" s="66"/>
      <c r="I277" s="66"/>
      <c r="J277" s="66"/>
      <c r="K277" s="66"/>
      <c r="L277" s="66"/>
      <c r="M277" s="52"/>
    </row>
    <row r="278" spans="1:13" ht="29.25" hidden="1" customHeight="1" outlineLevel="2" thickBot="1">
      <c r="A278" s="243"/>
      <c r="B278" s="175"/>
      <c r="C278" s="350" t="s">
        <v>203</v>
      </c>
      <c r="D278" s="199" t="str">
        <f>IF('1. Application for admissibilit'!C65="","",'1. Application for admissibilit'!C65)</f>
        <v/>
      </c>
      <c r="E278" s="198"/>
      <c r="F278" s="198"/>
      <c r="G278" s="198"/>
      <c r="H278" s="198"/>
      <c r="I278" s="198"/>
      <c r="J278" s="198"/>
      <c r="K278" s="198"/>
      <c r="L278" s="198" t="str">
        <f>D37</f>
        <v>PE2XX-XXXX</v>
      </c>
      <c r="M278" s="175"/>
    </row>
    <row r="279" spans="1:13" ht="28.05" hidden="1" customHeight="1" outlineLevel="2">
      <c r="A279" s="243"/>
      <c r="B279" s="175"/>
      <c r="C279" s="930" t="s">
        <v>297</v>
      </c>
      <c r="D279" s="928" t="s">
        <v>298</v>
      </c>
      <c r="E279" s="928" t="s">
        <v>299</v>
      </c>
      <c r="F279" s="928" t="s">
        <v>300</v>
      </c>
      <c r="G279" s="932" t="s">
        <v>301</v>
      </c>
      <c r="H279" s="930"/>
      <c r="I279" s="928" t="s">
        <v>302</v>
      </c>
      <c r="J279" s="306" t="s">
        <v>303</v>
      </c>
      <c r="K279" s="306" t="s">
        <v>304</v>
      </c>
      <c r="L279" s="307" t="s">
        <v>305</v>
      </c>
      <c r="M279" s="52"/>
    </row>
    <row r="280" spans="1:13" ht="15" hidden="1" customHeight="1" outlineLevel="2" thickBot="1">
      <c r="A280" s="243"/>
      <c r="B280" s="175"/>
      <c r="C280" s="931"/>
      <c r="D280" s="929"/>
      <c r="E280" s="929"/>
      <c r="F280" s="929"/>
      <c r="G280" s="933"/>
      <c r="H280" s="934"/>
      <c r="I280" s="929"/>
      <c r="J280" s="308" t="s">
        <v>306</v>
      </c>
      <c r="K280" s="308" t="s">
        <v>307</v>
      </c>
      <c r="L280" s="309" t="s">
        <v>308</v>
      </c>
      <c r="M280" s="175"/>
    </row>
    <row r="281" spans="1:13" ht="13.05" hidden="1" customHeight="1" outlineLevel="2">
      <c r="A281" s="243"/>
      <c r="B281" s="175"/>
      <c r="C281" s="321"/>
      <c r="D281" s="322"/>
      <c r="E281" s="323"/>
      <c r="F281" s="324"/>
      <c r="G281" s="935"/>
      <c r="H281" s="936"/>
      <c r="I281" s="323"/>
      <c r="J281" s="323"/>
      <c r="K281" s="324"/>
      <c r="L281" s="319">
        <f>J281*K281</f>
        <v>0</v>
      </c>
      <c r="M281" s="175"/>
    </row>
    <row r="282" spans="1:13" ht="13.05" hidden="1" customHeight="1" outlineLevel="2">
      <c r="A282" s="243"/>
      <c r="B282" s="175"/>
      <c r="C282" s="326"/>
      <c r="D282" s="327"/>
      <c r="E282" s="328"/>
      <c r="F282" s="329"/>
      <c r="G282" s="937"/>
      <c r="H282" s="938"/>
      <c r="I282" s="328"/>
      <c r="J282" s="328"/>
      <c r="K282" s="329"/>
      <c r="L282" s="319">
        <f>J282*K282</f>
        <v>0</v>
      </c>
      <c r="M282" s="175"/>
    </row>
    <row r="283" spans="1:13" ht="13.05" hidden="1" customHeight="1" outlineLevel="2">
      <c r="A283" s="243"/>
      <c r="B283" s="175"/>
      <c r="C283" s="326"/>
      <c r="D283" s="327"/>
      <c r="E283" s="328"/>
      <c r="F283" s="329"/>
      <c r="G283" s="937"/>
      <c r="H283" s="938"/>
      <c r="I283" s="328"/>
      <c r="J283" s="328"/>
      <c r="K283" s="329"/>
      <c r="L283" s="319">
        <f>J283*K283</f>
        <v>0</v>
      </c>
      <c r="M283" s="175"/>
    </row>
    <row r="284" spans="1:13" ht="13.05" hidden="1" customHeight="1" outlineLevel="2">
      <c r="A284" s="243"/>
      <c r="B284" s="175"/>
      <c r="C284" s="326"/>
      <c r="D284" s="327"/>
      <c r="E284" s="328"/>
      <c r="F284" s="329"/>
      <c r="G284" s="937"/>
      <c r="H284" s="938"/>
      <c r="I284" s="328"/>
      <c r="J284" s="328"/>
      <c r="K284" s="329"/>
      <c r="L284" s="319">
        <f t="shared" ref="L284:L287" si="14">J284*K284</f>
        <v>0</v>
      </c>
      <c r="M284" s="175"/>
    </row>
    <row r="285" spans="1:13" ht="13.05" hidden="1" customHeight="1" outlineLevel="2">
      <c r="A285" s="243"/>
      <c r="B285" s="175"/>
      <c r="C285" s="326"/>
      <c r="D285" s="327"/>
      <c r="E285" s="328"/>
      <c r="F285" s="329"/>
      <c r="G285" s="937"/>
      <c r="H285" s="938"/>
      <c r="I285" s="328"/>
      <c r="J285" s="328"/>
      <c r="K285" s="329"/>
      <c r="L285" s="319">
        <f t="shared" si="14"/>
        <v>0</v>
      </c>
      <c r="M285" s="175"/>
    </row>
    <row r="286" spans="1:13" ht="13.05" hidden="1" customHeight="1" outlineLevel="2">
      <c r="A286" s="243"/>
      <c r="B286" s="175"/>
      <c r="C286" s="326"/>
      <c r="D286" s="327"/>
      <c r="E286" s="328"/>
      <c r="F286" s="329"/>
      <c r="G286" s="937"/>
      <c r="H286" s="938"/>
      <c r="I286" s="328"/>
      <c r="J286" s="328"/>
      <c r="K286" s="329"/>
      <c r="L286" s="319">
        <f t="shared" si="14"/>
        <v>0</v>
      </c>
      <c r="M286" s="175"/>
    </row>
    <row r="287" spans="1:13" ht="13.05" hidden="1" customHeight="1" outlineLevel="2">
      <c r="A287" s="243"/>
      <c r="B287" s="175"/>
      <c r="C287" s="326"/>
      <c r="D287" s="327"/>
      <c r="E287" s="328"/>
      <c r="F287" s="329"/>
      <c r="G287" s="937"/>
      <c r="H287" s="938"/>
      <c r="I287" s="328"/>
      <c r="J287" s="328"/>
      <c r="K287" s="329"/>
      <c r="L287" s="319">
        <f t="shared" si="14"/>
        <v>0</v>
      </c>
      <c r="M287" s="175"/>
    </row>
    <row r="288" spans="1:13" ht="13.05" hidden="1" customHeight="1" outlineLevel="2" thickBot="1">
      <c r="A288" s="243"/>
      <c r="B288" s="175"/>
      <c r="C288" s="331"/>
      <c r="D288" s="332"/>
      <c r="E288" s="333"/>
      <c r="F288" s="334"/>
      <c r="G288" s="939"/>
      <c r="H288" s="940"/>
      <c r="I288" s="333"/>
      <c r="J288" s="333"/>
      <c r="K288" s="334"/>
      <c r="L288" s="319">
        <f>J288*K288</f>
        <v>0</v>
      </c>
      <c r="M288" s="175"/>
    </row>
    <row r="289" spans="1:13" ht="13.05" hidden="1" customHeight="1" outlineLevel="2" thickBot="1">
      <c r="A289" s="243"/>
      <c r="B289" s="175"/>
      <c r="C289" s="175"/>
      <c r="D289" s="101"/>
      <c r="E289" s="316"/>
      <c r="F289" s="316"/>
      <c r="G289" s="316"/>
      <c r="H289" s="316"/>
      <c r="I289" s="316"/>
      <c r="J289" s="316"/>
      <c r="K289" s="317" t="s">
        <v>188</v>
      </c>
      <c r="L289" s="318">
        <f>SUM(L281:L288)</f>
        <v>0</v>
      </c>
      <c r="M289" s="175"/>
    </row>
    <row r="290" spans="1:13" ht="13.05" hidden="1" customHeight="1" outlineLevel="2">
      <c r="A290" s="243"/>
      <c r="B290" s="175"/>
      <c r="C290" s="175"/>
      <c r="D290" s="101"/>
      <c r="E290" s="316"/>
      <c r="F290" s="316"/>
      <c r="G290" s="316"/>
      <c r="H290" s="316"/>
      <c r="I290" s="316"/>
      <c r="J290" s="316"/>
      <c r="K290" s="317" t="s">
        <v>309</v>
      </c>
      <c r="L290" s="336"/>
      <c r="M290" s="175"/>
    </row>
    <row r="291" spans="1:13" ht="13.05" hidden="1" customHeight="1" outlineLevel="2">
      <c r="A291" s="243"/>
      <c r="B291" s="175"/>
      <c r="C291" s="175"/>
      <c r="D291" s="101"/>
      <c r="E291" s="316"/>
      <c r="F291" s="316"/>
      <c r="G291" s="316"/>
      <c r="H291" s="316"/>
      <c r="I291" s="316"/>
      <c r="J291" s="316"/>
      <c r="K291" s="317" t="s">
        <v>310</v>
      </c>
      <c r="L291" s="337"/>
      <c r="M291" s="52"/>
    </row>
    <row r="292" spans="1:13" ht="13.05" hidden="1" customHeight="1" outlineLevel="2" thickBot="1">
      <c r="A292" s="243"/>
      <c r="B292" s="175"/>
      <c r="C292" s="175"/>
      <c r="D292" s="101"/>
      <c r="E292" s="316"/>
      <c r="F292" s="316"/>
      <c r="G292" s="316"/>
      <c r="H292" s="316"/>
      <c r="I292" s="316"/>
      <c r="J292" s="316"/>
      <c r="K292" s="317" t="s">
        <v>236</v>
      </c>
      <c r="L292" s="338"/>
      <c r="M292" s="52"/>
    </row>
    <row r="293" spans="1:13" ht="14.1" hidden="1" customHeight="1" outlineLevel="1" collapsed="1">
      <c r="A293" s="243"/>
      <c r="B293" s="175"/>
      <c r="C293" s="175"/>
      <c r="D293" s="101"/>
      <c r="E293" s="316"/>
      <c r="F293" s="316"/>
      <c r="G293" s="316"/>
      <c r="H293" s="316"/>
      <c r="I293" s="316"/>
      <c r="J293" s="316"/>
      <c r="K293" s="316"/>
      <c r="L293" s="316"/>
      <c r="M293" s="52"/>
    </row>
    <row r="294" spans="1:13" ht="29.25" hidden="1" customHeight="1" outlineLevel="2" thickBot="1">
      <c r="A294" s="243"/>
      <c r="B294" s="175"/>
      <c r="C294" s="350" t="s">
        <v>204</v>
      </c>
      <c r="D294" s="199" t="str">
        <f>IF('1. Application for admissibilit'!C66="","",'1. Application for admissibilit'!C66)</f>
        <v/>
      </c>
      <c r="E294" s="198"/>
      <c r="F294" s="198"/>
      <c r="G294" s="198"/>
      <c r="H294" s="198"/>
      <c r="I294" s="198"/>
      <c r="J294" s="198"/>
      <c r="K294" s="198"/>
      <c r="L294" s="198" t="str">
        <f>D39</f>
        <v>PE2XX-XXXX</v>
      </c>
      <c r="M294" s="175"/>
    </row>
    <row r="295" spans="1:13" ht="28.05" hidden="1" customHeight="1" outlineLevel="2">
      <c r="A295" s="243"/>
      <c r="B295" s="175"/>
      <c r="C295" s="930" t="s">
        <v>297</v>
      </c>
      <c r="D295" s="928" t="s">
        <v>298</v>
      </c>
      <c r="E295" s="928" t="s">
        <v>299</v>
      </c>
      <c r="F295" s="928" t="s">
        <v>300</v>
      </c>
      <c r="G295" s="932" t="s">
        <v>301</v>
      </c>
      <c r="H295" s="930"/>
      <c r="I295" s="928" t="s">
        <v>302</v>
      </c>
      <c r="J295" s="306" t="s">
        <v>303</v>
      </c>
      <c r="K295" s="306" t="s">
        <v>304</v>
      </c>
      <c r="L295" s="307" t="s">
        <v>305</v>
      </c>
      <c r="M295" s="52"/>
    </row>
    <row r="296" spans="1:13" ht="15" hidden="1" customHeight="1" outlineLevel="2" thickBot="1">
      <c r="A296" s="243"/>
      <c r="B296" s="175"/>
      <c r="C296" s="931"/>
      <c r="D296" s="929"/>
      <c r="E296" s="929"/>
      <c r="F296" s="929"/>
      <c r="G296" s="933"/>
      <c r="H296" s="934"/>
      <c r="I296" s="929"/>
      <c r="J296" s="308" t="s">
        <v>306</v>
      </c>
      <c r="K296" s="308" t="s">
        <v>307</v>
      </c>
      <c r="L296" s="309" t="s">
        <v>308</v>
      </c>
      <c r="M296" s="175"/>
    </row>
    <row r="297" spans="1:13" ht="13.05" hidden="1" customHeight="1" outlineLevel="2">
      <c r="A297" s="243"/>
      <c r="B297" s="175"/>
      <c r="C297" s="321"/>
      <c r="D297" s="322"/>
      <c r="E297" s="323"/>
      <c r="F297" s="324"/>
      <c r="G297" s="935"/>
      <c r="H297" s="936"/>
      <c r="I297" s="323"/>
      <c r="J297" s="323"/>
      <c r="K297" s="324"/>
      <c r="L297" s="319">
        <f>J297*K297</f>
        <v>0</v>
      </c>
      <c r="M297" s="175"/>
    </row>
    <row r="298" spans="1:13" ht="13.05" hidden="1" customHeight="1" outlineLevel="2">
      <c r="A298" s="243"/>
      <c r="B298" s="175"/>
      <c r="C298" s="326"/>
      <c r="D298" s="327"/>
      <c r="E298" s="328"/>
      <c r="F298" s="329"/>
      <c r="G298" s="937"/>
      <c r="H298" s="938"/>
      <c r="I298" s="328"/>
      <c r="J298" s="328"/>
      <c r="K298" s="329"/>
      <c r="L298" s="319">
        <f>J298*K298</f>
        <v>0</v>
      </c>
      <c r="M298" s="175"/>
    </row>
    <row r="299" spans="1:13" ht="13.05" hidden="1" customHeight="1" outlineLevel="2">
      <c r="A299" s="243"/>
      <c r="B299" s="175"/>
      <c r="C299" s="326"/>
      <c r="D299" s="327"/>
      <c r="E299" s="328"/>
      <c r="F299" s="329"/>
      <c r="G299" s="937"/>
      <c r="H299" s="938"/>
      <c r="I299" s="328"/>
      <c r="J299" s="328"/>
      <c r="K299" s="329"/>
      <c r="L299" s="319">
        <f t="shared" ref="L299:L303" si="15">J299*K299</f>
        <v>0</v>
      </c>
      <c r="M299" s="175"/>
    </row>
    <row r="300" spans="1:13" ht="13.05" hidden="1" customHeight="1" outlineLevel="2">
      <c r="A300" s="243"/>
      <c r="B300" s="175"/>
      <c r="C300" s="326"/>
      <c r="D300" s="327"/>
      <c r="E300" s="328"/>
      <c r="F300" s="329"/>
      <c r="G300" s="937"/>
      <c r="H300" s="938"/>
      <c r="I300" s="328"/>
      <c r="J300" s="328"/>
      <c r="K300" s="329"/>
      <c r="L300" s="319">
        <f t="shared" si="15"/>
        <v>0</v>
      </c>
      <c r="M300" s="175"/>
    </row>
    <row r="301" spans="1:13" ht="13.05" hidden="1" customHeight="1" outlineLevel="2">
      <c r="A301" s="243"/>
      <c r="B301" s="175"/>
      <c r="C301" s="326"/>
      <c r="D301" s="327"/>
      <c r="E301" s="328"/>
      <c r="F301" s="329"/>
      <c r="G301" s="937"/>
      <c r="H301" s="938"/>
      <c r="I301" s="328"/>
      <c r="J301" s="328"/>
      <c r="K301" s="329"/>
      <c r="L301" s="319">
        <f t="shared" si="15"/>
        <v>0</v>
      </c>
      <c r="M301" s="175"/>
    </row>
    <row r="302" spans="1:13" ht="13.05" hidden="1" customHeight="1" outlineLevel="2">
      <c r="A302" s="243"/>
      <c r="B302" s="175"/>
      <c r="C302" s="326"/>
      <c r="D302" s="327"/>
      <c r="E302" s="328"/>
      <c r="F302" s="329"/>
      <c r="G302" s="937"/>
      <c r="H302" s="938"/>
      <c r="I302" s="328"/>
      <c r="J302" s="328"/>
      <c r="K302" s="329"/>
      <c r="L302" s="319">
        <f>J302*K302</f>
        <v>0</v>
      </c>
      <c r="M302" s="175"/>
    </row>
    <row r="303" spans="1:13" ht="13.05" hidden="1" customHeight="1" outlineLevel="2">
      <c r="A303" s="243"/>
      <c r="B303" s="175"/>
      <c r="C303" s="326"/>
      <c r="D303" s="327"/>
      <c r="E303" s="328"/>
      <c r="F303" s="329"/>
      <c r="G303" s="937"/>
      <c r="H303" s="938"/>
      <c r="I303" s="328"/>
      <c r="J303" s="328"/>
      <c r="K303" s="329"/>
      <c r="L303" s="319">
        <f t="shared" si="15"/>
        <v>0</v>
      </c>
      <c r="M303" s="175"/>
    </row>
    <row r="304" spans="1:13" ht="13.05" hidden="1" customHeight="1" outlineLevel="2" thickBot="1">
      <c r="A304" s="243"/>
      <c r="B304" s="175"/>
      <c r="C304" s="331"/>
      <c r="D304" s="332"/>
      <c r="E304" s="333"/>
      <c r="F304" s="334"/>
      <c r="G304" s="939"/>
      <c r="H304" s="940"/>
      <c r="I304" s="333"/>
      <c r="J304" s="333"/>
      <c r="K304" s="334"/>
      <c r="L304" s="319">
        <f>J304*K304</f>
        <v>0</v>
      </c>
      <c r="M304" s="175"/>
    </row>
    <row r="305" spans="1:13" ht="13.05" hidden="1" customHeight="1" outlineLevel="2" thickBot="1">
      <c r="A305" s="243"/>
      <c r="B305" s="175"/>
      <c r="C305" s="175"/>
      <c r="D305" s="101"/>
      <c r="E305" s="316"/>
      <c r="F305" s="316"/>
      <c r="G305" s="316"/>
      <c r="H305" s="316"/>
      <c r="I305" s="316"/>
      <c r="J305" s="316"/>
      <c r="K305" s="317" t="s">
        <v>188</v>
      </c>
      <c r="L305" s="318">
        <f>SUM(L297:L304)</f>
        <v>0</v>
      </c>
      <c r="M305" s="175"/>
    </row>
    <row r="306" spans="1:13" ht="13.05" hidden="1" customHeight="1" outlineLevel="2">
      <c r="A306" s="243"/>
      <c r="B306" s="175"/>
      <c r="C306" s="175"/>
      <c r="D306" s="101"/>
      <c r="E306" s="316"/>
      <c r="F306" s="316"/>
      <c r="G306" s="316"/>
      <c r="H306" s="316"/>
      <c r="I306" s="316"/>
      <c r="J306" s="316"/>
      <c r="K306" s="317" t="s">
        <v>309</v>
      </c>
      <c r="L306" s="336"/>
      <c r="M306" s="175"/>
    </row>
    <row r="307" spans="1:13" ht="13.05" hidden="1" customHeight="1" outlineLevel="2">
      <c r="A307" s="243"/>
      <c r="B307" s="175"/>
      <c r="C307" s="175"/>
      <c r="D307" s="101"/>
      <c r="E307" s="316"/>
      <c r="F307" s="316"/>
      <c r="G307" s="316"/>
      <c r="H307" s="316"/>
      <c r="I307" s="316"/>
      <c r="J307" s="316"/>
      <c r="K307" s="317" t="s">
        <v>310</v>
      </c>
      <c r="L307" s="337"/>
      <c r="M307" s="175"/>
    </row>
    <row r="308" spans="1:13" ht="13.05" hidden="1" customHeight="1" outlineLevel="2" thickBot="1">
      <c r="A308" s="243"/>
      <c r="B308" s="175"/>
      <c r="C308" s="175"/>
      <c r="D308" s="101"/>
      <c r="E308" s="316"/>
      <c r="F308" s="316"/>
      <c r="G308" s="316"/>
      <c r="H308" s="316"/>
      <c r="I308" s="316"/>
      <c r="J308" s="316"/>
      <c r="K308" s="317" t="s">
        <v>236</v>
      </c>
      <c r="L308" s="338"/>
      <c r="M308" s="175"/>
    </row>
    <row r="309" spans="1:13" ht="14.1" hidden="1" customHeight="1" outlineLevel="1" collapsed="1">
      <c r="A309" s="243"/>
      <c r="B309" s="175"/>
      <c r="C309" s="52"/>
      <c r="D309" s="54"/>
      <c r="E309" s="66"/>
      <c r="F309" s="66"/>
      <c r="G309" s="66"/>
      <c r="H309" s="66"/>
      <c r="I309" s="66"/>
      <c r="J309" s="66"/>
      <c r="K309" s="66"/>
      <c r="L309" s="66"/>
      <c r="M309" s="52"/>
    </row>
    <row r="310" spans="1:13" ht="29.25" hidden="1" customHeight="1" outlineLevel="2" thickBot="1">
      <c r="A310" s="243"/>
      <c r="B310" s="175"/>
      <c r="C310" s="350" t="s">
        <v>205</v>
      </c>
      <c r="D310" s="199" t="str">
        <f>IF('1. Application for admissibilit'!C67="","",'1. Application for admissibilit'!C67)</f>
        <v/>
      </c>
      <c r="E310" s="198"/>
      <c r="F310" s="198"/>
      <c r="G310" s="198"/>
      <c r="H310" s="198"/>
      <c r="I310" s="198"/>
      <c r="J310" s="198"/>
      <c r="K310" s="198"/>
      <c r="L310" s="198" t="str">
        <f>D41</f>
        <v>PE2XX-XXXX</v>
      </c>
      <c r="M310" s="175"/>
    </row>
    <row r="311" spans="1:13" ht="28.05" hidden="1" customHeight="1" outlineLevel="2">
      <c r="A311" s="243"/>
      <c r="B311" s="175"/>
      <c r="C311" s="930" t="s">
        <v>297</v>
      </c>
      <c r="D311" s="928" t="s">
        <v>298</v>
      </c>
      <c r="E311" s="928" t="s">
        <v>299</v>
      </c>
      <c r="F311" s="928" t="s">
        <v>300</v>
      </c>
      <c r="G311" s="932" t="s">
        <v>301</v>
      </c>
      <c r="H311" s="930"/>
      <c r="I311" s="928" t="s">
        <v>302</v>
      </c>
      <c r="J311" s="306" t="s">
        <v>303</v>
      </c>
      <c r="K311" s="306" t="s">
        <v>304</v>
      </c>
      <c r="L311" s="307" t="s">
        <v>305</v>
      </c>
      <c r="M311" s="52"/>
    </row>
    <row r="312" spans="1:13" ht="15" hidden="1" customHeight="1" outlineLevel="2" thickBot="1">
      <c r="A312" s="243"/>
      <c r="B312" s="175"/>
      <c r="C312" s="931"/>
      <c r="D312" s="929"/>
      <c r="E312" s="929"/>
      <c r="F312" s="929"/>
      <c r="G312" s="933"/>
      <c r="H312" s="934"/>
      <c r="I312" s="929"/>
      <c r="J312" s="308" t="s">
        <v>306</v>
      </c>
      <c r="K312" s="308" t="s">
        <v>307</v>
      </c>
      <c r="L312" s="309" t="s">
        <v>308</v>
      </c>
      <c r="M312" s="175"/>
    </row>
    <row r="313" spans="1:13" ht="13.05" hidden="1" customHeight="1" outlineLevel="2">
      <c r="A313" s="243"/>
      <c r="B313" s="175"/>
      <c r="C313" s="321"/>
      <c r="D313" s="322"/>
      <c r="E313" s="323"/>
      <c r="F313" s="324"/>
      <c r="G313" s="935"/>
      <c r="H313" s="936"/>
      <c r="I313" s="323"/>
      <c r="J313" s="323"/>
      <c r="K313" s="324"/>
      <c r="L313" s="319">
        <f>J313*K313</f>
        <v>0</v>
      </c>
      <c r="M313" s="175"/>
    </row>
    <row r="314" spans="1:13" ht="13.05" hidden="1" customHeight="1" outlineLevel="2">
      <c r="A314" s="243"/>
      <c r="B314" s="175"/>
      <c r="C314" s="326"/>
      <c r="D314" s="327"/>
      <c r="E314" s="328"/>
      <c r="F314" s="329"/>
      <c r="G314" s="937"/>
      <c r="H314" s="938"/>
      <c r="I314" s="328"/>
      <c r="J314" s="328"/>
      <c r="K314" s="329"/>
      <c r="L314" s="319">
        <f>J314*K314</f>
        <v>0</v>
      </c>
      <c r="M314" s="175"/>
    </row>
    <row r="315" spans="1:13" ht="13.05" hidden="1" customHeight="1" outlineLevel="2">
      <c r="A315" s="243"/>
      <c r="B315" s="175"/>
      <c r="C315" s="326"/>
      <c r="D315" s="327"/>
      <c r="E315" s="328"/>
      <c r="F315" s="329"/>
      <c r="G315" s="937"/>
      <c r="H315" s="938"/>
      <c r="I315" s="328"/>
      <c r="J315" s="328"/>
      <c r="K315" s="329"/>
      <c r="L315" s="319">
        <f t="shared" ref="L315:L319" si="16">J315*K315</f>
        <v>0</v>
      </c>
      <c r="M315" s="175"/>
    </row>
    <row r="316" spans="1:13" ht="13.05" hidden="1" customHeight="1" outlineLevel="2">
      <c r="A316" s="243"/>
      <c r="B316" s="175"/>
      <c r="C316" s="326"/>
      <c r="D316" s="327"/>
      <c r="E316" s="328"/>
      <c r="F316" s="329"/>
      <c r="G316" s="937"/>
      <c r="H316" s="938"/>
      <c r="I316" s="328"/>
      <c r="J316" s="328"/>
      <c r="K316" s="329"/>
      <c r="L316" s="319">
        <f t="shared" si="16"/>
        <v>0</v>
      </c>
      <c r="M316" s="175"/>
    </row>
    <row r="317" spans="1:13" ht="13.05" hidden="1" customHeight="1" outlineLevel="2">
      <c r="A317" s="243"/>
      <c r="B317" s="175"/>
      <c r="C317" s="326"/>
      <c r="D317" s="327"/>
      <c r="E317" s="328"/>
      <c r="F317" s="329"/>
      <c r="G317" s="937"/>
      <c r="H317" s="938"/>
      <c r="I317" s="328"/>
      <c r="J317" s="328"/>
      <c r="K317" s="329"/>
      <c r="L317" s="319">
        <f t="shared" si="16"/>
        <v>0</v>
      </c>
      <c r="M317" s="175"/>
    </row>
    <row r="318" spans="1:13" ht="13.05" hidden="1" customHeight="1" outlineLevel="2">
      <c r="A318" s="243"/>
      <c r="B318" s="175"/>
      <c r="C318" s="326"/>
      <c r="D318" s="327"/>
      <c r="E318" s="328"/>
      <c r="F318" s="329"/>
      <c r="G318" s="937"/>
      <c r="H318" s="938"/>
      <c r="I318" s="328"/>
      <c r="J318" s="328"/>
      <c r="K318" s="329"/>
      <c r="L318" s="319">
        <f>J318*K318</f>
        <v>0</v>
      </c>
      <c r="M318" s="175"/>
    </row>
    <row r="319" spans="1:13" ht="13.05" hidden="1" customHeight="1" outlineLevel="2">
      <c r="A319" s="243"/>
      <c r="B319" s="175"/>
      <c r="C319" s="326"/>
      <c r="D319" s="327"/>
      <c r="E319" s="328"/>
      <c r="F319" s="329"/>
      <c r="G319" s="937"/>
      <c r="H319" s="938"/>
      <c r="I319" s="328"/>
      <c r="J319" s="328"/>
      <c r="K319" s="329"/>
      <c r="L319" s="319">
        <f t="shared" si="16"/>
        <v>0</v>
      </c>
      <c r="M319" s="175"/>
    </row>
    <row r="320" spans="1:13" ht="13.05" hidden="1" customHeight="1" outlineLevel="2" thickBot="1">
      <c r="A320" s="243"/>
      <c r="B320" s="175"/>
      <c r="C320" s="331"/>
      <c r="D320" s="332"/>
      <c r="E320" s="333"/>
      <c r="F320" s="334"/>
      <c r="G320" s="939"/>
      <c r="H320" s="940"/>
      <c r="I320" s="333"/>
      <c r="J320" s="333"/>
      <c r="K320" s="334"/>
      <c r="L320" s="319">
        <f>J320*K320</f>
        <v>0</v>
      </c>
      <c r="M320" s="175"/>
    </row>
    <row r="321" spans="1:13" ht="13.05" hidden="1" customHeight="1" outlineLevel="2" thickBot="1">
      <c r="A321" s="243"/>
      <c r="B321" s="175"/>
      <c r="C321" s="175"/>
      <c r="D321" s="101"/>
      <c r="E321" s="316"/>
      <c r="F321" s="316"/>
      <c r="G321" s="316"/>
      <c r="H321" s="316"/>
      <c r="I321" s="316"/>
      <c r="J321" s="316"/>
      <c r="K321" s="317" t="s">
        <v>188</v>
      </c>
      <c r="L321" s="318">
        <f>SUM(L313:L320)</f>
        <v>0</v>
      </c>
      <c r="M321" s="175"/>
    </row>
    <row r="322" spans="1:13" ht="13.05" hidden="1" customHeight="1" outlineLevel="2">
      <c r="A322" s="243"/>
      <c r="B322" s="175"/>
      <c r="C322" s="175"/>
      <c r="D322" s="101"/>
      <c r="E322" s="316"/>
      <c r="F322" s="316"/>
      <c r="G322" s="316"/>
      <c r="H322" s="316"/>
      <c r="I322" s="316"/>
      <c r="J322" s="316"/>
      <c r="K322" s="317" t="s">
        <v>309</v>
      </c>
      <c r="L322" s="336"/>
      <c r="M322" s="175"/>
    </row>
    <row r="323" spans="1:13" ht="13.05" hidden="1" customHeight="1" outlineLevel="2">
      <c r="A323" s="243"/>
      <c r="B323" s="175"/>
      <c r="C323" s="175"/>
      <c r="D323" s="101"/>
      <c r="E323" s="316"/>
      <c r="F323" s="316"/>
      <c r="G323" s="316"/>
      <c r="H323" s="316"/>
      <c r="I323" s="316"/>
      <c r="J323" s="316"/>
      <c r="K323" s="317" t="s">
        <v>310</v>
      </c>
      <c r="L323" s="337"/>
      <c r="M323" s="175"/>
    </row>
    <row r="324" spans="1:13" ht="13.05" hidden="1" customHeight="1" outlineLevel="2" thickBot="1">
      <c r="A324" s="243"/>
      <c r="B324" s="175"/>
      <c r="C324" s="175"/>
      <c r="D324" s="101"/>
      <c r="E324" s="316"/>
      <c r="F324" s="316"/>
      <c r="G324" s="316"/>
      <c r="H324" s="316"/>
      <c r="I324" s="316"/>
      <c r="J324" s="316"/>
      <c r="K324" s="317" t="s">
        <v>236</v>
      </c>
      <c r="L324" s="338"/>
      <c r="M324" s="52"/>
    </row>
    <row r="325" spans="1:13" ht="14.1" hidden="1" customHeight="1" outlineLevel="1" collapsed="1">
      <c r="A325" s="243"/>
      <c r="B325" s="175"/>
      <c r="C325" s="138"/>
      <c r="D325" s="54"/>
      <c r="E325" s="66"/>
      <c r="F325" s="66"/>
      <c r="G325" s="66"/>
      <c r="H325" s="66"/>
      <c r="I325" s="66"/>
      <c r="J325" s="66"/>
      <c r="K325" s="66"/>
      <c r="L325" s="66"/>
      <c r="M325" s="52"/>
    </row>
    <row r="326" spans="1:13" ht="29.25" hidden="1" customHeight="1" outlineLevel="2" thickBot="1">
      <c r="A326" s="243"/>
      <c r="B326" s="175"/>
      <c r="C326" s="350" t="s">
        <v>206</v>
      </c>
      <c r="D326" s="199" t="str">
        <f>IF('1. Application for admissibilit'!C68="","",'1. Application for admissibilit'!C68)</f>
        <v/>
      </c>
      <c r="E326" s="198"/>
      <c r="F326" s="198"/>
      <c r="G326" s="198"/>
      <c r="H326" s="198"/>
      <c r="I326" s="198"/>
      <c r="J326" s="198"/>
      <c r="K326" s="198"/>
      <c r="L326" s="198" t="str">
        <f>D43</f>
        <v>PE2XX-XXXX</v>
      </c>
      <c r="M326" s="175"/>
    </row>
    <row r="327" spans="1:13" ht="28.05" hidden="1" customHeight="1" outlineLevel="2">
      <c r="A327" s="243"/>
      <c r="B327" s="175"/>
      <c r="C327" s="930" t="s">
        <v>297</v>
      </c>
      <c r="D327" s="928" t="s">
        <v>298</v>
      </c>
      <c r="E327" s="928" t="s">
        <v>299</v>
      </c>
      <c r="F327" s="928" t="s">
        <v>300</v>
      </c>
      <c r="G327" s="932" t="s">
        <v>301</v>
      </c>
      <c r="H327" s="930"/>
      <c r="I327" s="928" t="s">
        <v>302</v>
      </c>
      <c r="J327" s="306" t="s">
        <v>303</v>
      </c>
      <c r="K327" s="306" t="s">
        <v>304</v>
      </c>
      <c r="L327" s="307" t="s">
        <v>305</v>
      </c>
      <c r="M327" s="52"/>
    </row>
    <row r="328" spans="1:13" ht="15" hidden="1" customHeight="1" outlineLevel="2" thickBot="1">
      <c r="A328" s="243"/>
      <c r="B328" s="175"/>
      <c r="C328" s="931"/>
      <c r="D328" s="929"/>
      <c r="E328" s="929"/>
      <c r="F328" s="929"/>
      <c r="G328" s="933"/>
      <c r="H328" s="934"/>
      <c r="I328" s="929"/>
      <c r="J328" s="308" t="s">
        <v>306</v>
      </c>
      <c r="K328" s="308" t="s">
        <v>307</v>
      </c>
      <c r="L328" s="309" t="s">
        <v>308</v>
      </c>
      <c r="M328" s="175"/>
    </row>
    <row r="329" spans="1:13" ht="13.05" hidden="1" customHeight="1" outlineLevel="2">
      <c r="A329" s="243"/>
      <c r="B329" s="175"/>
      <c r="C329" s="321"/>
      <c r="D329" s="322"/>
      <c r="E329" s="323"/>
      <c r="F329" s="324"/>
      <c r="G329" s="935"/>
      <c r="H329" s="936"/>
      <c r="I329" s="323"/>
      <c r="J329" s="323"/>
      <c r="K329" s="324"/>
      <c r="L329" s="319">
        <f>J329*K329</f>
        <v>0</v>
      </c>
      <c r="M329" s="175"/>
    </row>
    <row r="330" spans="1:13" ht="13.05" hidden="1" customHeight="1" outlineLevel="2">
      <c r="A330" s="243"/>
      <c r="B330" s="175"/>
      <c r="C330" s="326"/>
      <c r="D330" s="327"/>
      <c r="E330" s="328"/>
      <c r="F330" s="329"/>
      <c r="G330" s="937"/>
      <c r="H330" s="938"/>
      <c r="I330" s="328"/>
      <c r="J330" s="328"/>
      <c r="K330" s="329"/>
      <c r="L330" s="319">
        <f>J330*K330</f>
        <v>0</v>
      </c>
      <c r="M330" s="175"/>
    </row>
    <row r="331" spans="1:13" ht="13.05" hidden="1" customHeight="1" outlineLevel="2">
      <c r="A331" s="243"/>
      <c r="B331" s="175"/>
      <c r="C331" s="326"/>
      <c r="D331" s="327"/>
      <c r="E331" s="328"/>
      <c r="F331" s="329"/>
      <c r="G331" s="937"/>
      <c r="H331" s="938"/>
      <c r="I331" s="328"/>
      <c r="J331" s="328"/>
      <c r="K331" s="329"/>
      <c r="L331" s="319">
        <f>J331*K331</f>
        <v>0</v>
      </c>
      <c r="M331" s="175"/>
    </row>
    <row r="332" spans="1:13" ht="13.05" hidden="1" customHeight="1" outlineLevel="2">
      <c r="A332" s="243"/>
      <c r="B332" s="175"/>
      <c r="C332" s="326"/>
      <c r="D332" s="327"/>
      <c r="E332" s="328"/>
      <c r="F332" s="329"/>
      <c r="G332" s="937"/>
      <c r="H332" s="938"/>
      <c r="I332" s="328"/>
      <c r="J332" s="328"/>
      <c r="K332" s="329"/>
      <c r="L332" s="319">
        <f t="shared" ref="L332:L335" si="17">J332*K332</f>
        <v>0</v>
      </c>
      <c r="M332" s="175"/>
    </row>
    <row r="333" spans="1:13" ht="13.05" hidden="1" customHeight="1" outlineLevel="2">
      <c r="A333" s="243"/>
      <c r="B333" s="175"/>
      <c r="C333" s="326"/>
      <c r="D333" s="327"/>
      <c r="E333" s="328"/>
      <c r="F333" s="329"/>
      <c r="G333" s="937"/>
      <c r="H333" s="938"/>
      <c r="I333" s="328"/>
      <c r="J333" s="328"/>
      <c r="K333" s="329"/>
      <c r="L333" s="319">
        <f t="shared" si="17"/>
        <v>0</v>
      </c>
      <c r="M333" s="175"/>
    </row>
    <row r="334" spans="1:13" ht="13.05" hidden="1" customHeight="1" outlineLevel="2">
      <c r="A334" s="243"/>
      <c r="B334" s="175"/>
      <c r="C334" s="326"/>
      <c r="D334" s="327"/>
      <c r="E334" s="328"/>
      <c r="F334" s="329"/>
      <c r="G334" s="937"/>
      <c r="H334" s="938"/>
      <c r="I334" s="328"/>
      <c r="J334" s="328"/>
      <c r="K334" s="329"/>
      <c r="L334" s="319">
        <f t="shared" si="17"/>
        <v>0</v>
      </c>
      <c r="M334" s="175"/>
    </row>
    <row r="335" spans="1:13" ht="13.05" hidden="1" customHeight="1" outlineLevel="2">
      <c r="A335" s="243"/>
      <c r="B335" s="175"/>
      <c r="C335" s="326"/>
      <c r="D335" s="327"/>
      <c r="E335" s="328"/>
      <c r="F335" s="329"/>
      <c r="G335" s="937"/>
      <c r="H335" s="938"/>
      <c r="I335" s="328"/>
      <c r="J335" s="328"/>
      <c r="K335" s="329"/>
      <c r="L335" s="319">
        <f t="shared" si="17"/>
        <v>0</v>
      </c>
      <c r="M335" s="175"/>
    </row>
    <row r="336" spans="1:13" ht="13.05" hidden="1" customHeight="1" outlineLevel="2" thickBot="1">
      <c r="A336" s="243"/>
      <c r="B336" s="175"/>
      <c r="C336" s="331"/>
      <c r="D336" s="332"/>
      <c r="E336" s="333"/>
      <c r="F336" s="334"/>
      <c r="G336" s="939"/>
      <c r="H336" s="940"/>
      <c r="I336" s="333"/>
      <c r="J336" s="333"/>
      <c r="K336" s="334"/>
      <c r="L336" s="319">
        <f>J336*K336</f>
        <v>0</v>
      </c>
      <c r="M336" s="175"/>
    </row>
    <row r="337" spans="1:13" ht="13.05" hidden="1" customHeight="1" outlineLevel="2" thickBot="1">
      <c r="A337" s="243"/>
      <c r="B337" s="175"/>
      <c r="C337" s="175"/>
      <c r="D337" s="101"/>
      <c r="E337" s="316"/>
      <c r="F337" s="316"/>
      <c r="G337" s="316"/>
      <c r="H337" s="316"/>
      <c r="I337" s="316"/>
      <c r="J337" s="316"/>
      <c r="K337" s="317" t="s">
        <v>188</v>
      </c>
      <c r="L337" s="318">
        <f>SUM(L329:L336)</f>
        <v>0</v>
      </c>
      <c r="M337" s="175"/>
    </row>
    <row r="338" spans="1:13" ht="13.05" hidden="1" customHeight="1" outlineLevel="2">
      <c r="A338" s="243"/>
      <c r="B338" s="175"/>
      <c r="C338" s="175"/>
      <c r="D338" s="101"/>
      <c r="E338" s="316"/>
      <c r="F338" s="316"/>
      <c r="G338" s="316"/>
      <c r="H338" s="316"/>
      <c r="I338" s="316"/>
      <c r="J338" s="316"/>
      <c r="K338" s="317" t="s">
        <v>309</v>
      </c>
      <c r="L338" s="336"/>
      <c r="M338" s="175"/>
    </row>
    <row r="339" spans="1:13" ht="13.05" hidden="1" customHeight="1" outlineLevel="2">
      <c r="A339" s="243"/>
      <c r="B339" s="175"/>
      <c r="C339" s="175"/>
      <c r="D339" s="101"/>
      <c r="E339" s="316"/>
      <c r="F339" s="316"/>
      <c r="G339" s="316"/>
      <c r="H339" s="316"/>
      <c r="I339" s="316"/>
      <c r="J339" s="316"/>
      <c r="K339" s="317" t="s">
        <v>310</v>
      </c>
      <c r="L339" s="337"/>
      <c r="M339" s="52"/>
    </row>
    <row r="340" spans="1:13" ht="13.05" hidden="1" customHeight="1" outlineLevel="2" thickBot="1">
      <c r="A340" s="243"/>
      <c r="B340" s="175"/>
      <c r="C340" s="175"/>
      <c r="D340" s="101"/>
      <c r="E340" s="316"/>
      <c r="F340" s="316"/>
      <c r="G340" s="316"/>
      <c r="H340" s="316"/>
      <c r="I340" s="316"/>
      <c r="J340" s="316"/>
      <c r="K340" s="317" t="s">
        <v>236</v>
      </c>
      <c r="L340" s="338"/>
      <c r="M340" s="52"/>
    </row>
    <row r="341" spans="1:13" ht="14.1" hidden="1" customHeight="1" outlineLevel="1" collapsed="1">
      <c r="A341" s="243"/>
      <c r="B341" s="175"/>
      <c r="C341" s="52"/>
      <c r="D341" s="54"/>
      <c r="E341" s="66"/>
      <c r="F341" s="66"/>
      <c r="G341" s="66"/>
      <c r="H341" s="66"/>
      <c r="I341" s="66"/>
      <c r="J341" s="66"/>
      <c r="K341" s="66"/>
      <c r="L341" s="66"/>
      <c r="M341" s="52"/>
    </row>
    <row r="342" spans="1:13" ht="29.25" hidden="1" customHeight="1" outlineLevel="2" thickBot="1">
      <c r="A342" s="243"/>
      <c r="B342" s="175"/>
      <c r="C342" s="350" t="s">
        <v>207</v>
      </c>
      <c r="D342" s="199" t="str">
        <f>IF('1. Application for admissibilit'!C69="","",'1. Application for admissibilit'!C69)</f>
        <v/>
      </c>
      <c r="E342" s="198"/>
      <c r="F342" s="198"/>
      <c r="G342" s="198"/>
      <c r="H342" s="198"/>
      <c r="I342" s="198"/>
      <c r="J342" s="198"/>
      <c r="K342" s="198"/>
      <c r="L342" s="198" t="str">
        <f>D45</f>
        <v>PE2XX-XXXX</v>
      </c>
      <c r="M342" s="175"/>
    </row>
    <row r="343" spans="1:13" ht="28.05" hidden="1" customHeight="1" outlineLevel="2">
      <c r="A343" s="243"/>
      <c r="B343" s="175"/>
      <c r="C343" s="930" t="s">
        <v>297</v>
      </c>
      <c r="D343" s="928" t="s">
        <v>298</v>
      </c>
      <c r="E343" s="928" t="s">
        <v>299</v>
      </c>
      <c r="F343" s="928" t="s">
        <v>300</v>
      </c>
      <c r="G343" s="932" t="s">
        <v>301</v>
      </c>
      <c r="H343" s="930"/>
      <c r="I343" s="928" t="s">
        <v>302</v>
      </c>
      <c r="J343" s="306" t="s">
        <v>303</v>
      </c>
      <c r="K343" s="306" t="s">
        <v>304</v>
      </c>
      <c r="L343" s="307" t="s">
        <v>305</v>
      </c>
      <c r="M343" s="52"/>
    </row>
    <row r="344" spans="1:13" ht="15" hidden="1" customHeight="1" outlineLevel="2" thickBot="1">
      <c r="A344" s="243"/>
      <c r="B344" s="175"/>
      <c r="C344" s="931"/>
      <c r="D344" s="929"/>
      <c r="E344" s="929"/>
      <c r="F344" s="929"/>
      <c r="G344" s="933"/>
      <c r="H344" s="934"/>
      <c r="I344" s="929"/>
      <c r="J344" s="308" t="s">
        <v>306</v>
      </c>
      <c r="K344" s="308" t="s">
        <v>307</v>
      </c>
      <c r="L344" s="309" t="s">
        <v>308</v>
      </c>
      <c r="M344" s="175"/>
    </row>
    <row r="345" spans="1:13" ht="13.05" hidden="1" customHeight="1" outlineLevel="2">
      <c r="A345" s="243"/>
      <c r="B345" s="175"/>
      <c r="C345" s="321"/>
      <c r="D345" s="322"/>
      <c r="E345" s="323"/>
      <c r="F345" s="324"/>
      <c r="G345" s="935"/>
      <c r="H345" s="936"/>
      <c r="I345" s="323"/>
      <c r="J345" s="323"/>
      <c r="K345" s="324"/>
      <c r="L345" s="319">
        <f>J345*K345</f>
        <v>0</v>
      </c>
      <c r="M345" s="175"/>
    </row>
    <row r="346" spans="1:13" ht="13.05" hidden="1" customHeight="1" outlineLevel="2">
      <c r="A346" s="243"/>
      <c r="B346" s="175"/>
      <c r="C346" s="326"/>
      <c r="D346" s="327"/>
      <c r="E346" s="328"/>
      <c r="F346" s="329"/>
      <c r="G346" s="937"/>
      <c r="H346" s="938"/>
      <c r="I346" s="328"/>
      <c r="J346" s="328"/>
      <c r="K346" s="329"/>
      <c r="L346" s="319">
        <f>J346*K346</f>
        <v>0</v>
      </c>
      <c r="M346" s="175"/>
    </row>
    <row r="347" spans="1:13" ht="13.05" hidden="1" customHeight="1" outlineLevel="2">
      <c r="A347" s="243"/>
      <c r="B347" s="175"/>
      <c r="C347" s="326"/>
      <c r="D347" s="327"/>
      <c r="E347" s="328"/>
      <c r="F347" s="329"/>
      <c r="G347" s="937"/>
      <c r="H347" s="938"/>
      <c r="I347" s="328"/>
      <c r="J347" s="328"/>
      <c r="K347" s="329"/>
      <c r="L347" s="319">
        <f t="shared" ref="L347:L351" si="18">J347*K347</f>
        <v>0</v>
      </c>
      <c r="M347" s="175"/>
    </row>
    <row r="348" spans="1:13" ht="13.05" hidden="1" customHeight="1" outlineLevel="2">
      <c r="A348" s="243"/>
      <c r="B348" s="175"/>
      <c r="C348" s="326"/>
      <c r="D348" s="327"/>
      <c r="E348" s="328"/>
      <c r="F348" s="329"/>
      <c r="G348" s="937"/>
      <c r="H348" s="938"/>
      <c r="I348" s="328"/>
      <c r="J348" s="328"/>
      <c r="K348" s="329"/>
      <c r="L348" s="319">
        <f t="shared" si="18"/>
        <v>0</v>
      </c>
      <c r="M348" s="175"/>
    </row>
    <row r="349" spans="1:13" ht="13.05" hidden="1" customHeight="1" outlineLevel="2">
      <c r="A349" s="243"/>
      <c r="B349" s="175"/>
      <c r="C349" s="326"/>
      <c r="D349" s="327"/>
      <c r="E349" s="328"/>
      <c r="F349" s="329"/>
      <c r="G349" s="937"/>
      <c r="H349" s="938"/>
      <c r="I349" s="328"/>
      <c r="J349" s="328"/>
      <c r="K349" s="329"/>
      <c r="L349" s="319">
        <f t="shared" si="18"/>
        <v>0</v>
      </c>
      <c r="M349" s="175"/>
    </row>
    <row r="350" spans="1:13" ht="13.05" hidden="1" customHeight="1" outlineLevel="2">
      <c r="A350" s="243"/>
      <c r="B350" s="175"/>
      <c r="C350" s="326"/>
      <c r="D350" s="327"/>
      <c r="E350" s="328"/>
      <c r="F350" s="329"/>
      <c r="G350" s="937"/>
      <c r="H350" s="938"/>
      <c r="I350" s="328"/>
      <c r="J350" s="328"/>
      <c r="K350" s="329"/>
      <c r="L350" s="319">
        <f>J350*K350</f>
        <v>0</v>
      </c>
      <c r="M350" s="175"/>
    </row>
    <row r="351" spans="1:13" ht="13.05" hidden="1" customHeight="1" outlineLevel="2">
      <c r="A351" s="243"/>
      <c r="B351" s="175"/>
      <c r="C351" s="326"/>
      <c r="D351" s="327"/>
      <c r="E351" s="328"/>
      <c r="F351" s="329"/>
      <c r="G351" s="937"/>
      <c r="H351" s="938"/>
      <c r="I351" s="328"/>
      <c r="J351" s="328"/>
      <c r="K351" s="329"/>
      <c r="L351" s="319">
        <f t="shared" si="18"/>
        <v>0</v>
      </c>
      <c r="M351" s="175"/>
    </row>
    <row r="352" spans="1:13" ht="13.05" hidden="1" customHeight="1" outlineLevel="2" thickBot="1">
      <c r="A352" s="243"/>
      <c r="B352" s="175"/>
      <c r="C352" s="331"/>
      <c r="D352" s="332"/>
      <c r="E352" s="333"/>
      <c r="F352" s="334"/>
      <c r="G352" s="939"/>
      <c r="H352" s="940"/>
      <c r="I352" s="333"/>
      <c r="J352" s="333"/>
      <c r="K352" s="334"/>
      <c r="L352" s="319">
        <f>J352*K352</f>
        <v>0</v>
      </c>
      <c r="M352" s="175"/>
    </row>
    <row r="353" spans="1:13" ht="13.05" hidden="1" customHeight="1" outlineLevel="2" thickBot="1">
      <c r="A353" s="243"/>
      <c r="B353" s="175"/>
      <c r="C353" s="175"/>
      <c r="D353" s="101"/>
      <c r="E353" s="316"/>
      <c r="F353" s="316"/>
      <c r="G353" s="316"/>
      <c r="H353" s="316"/>
      <c r="I353" s="316"/>
      <c r="J353" s="316"/>
      <c r="K353" s="317" t="s">
        <v>188</v>
      </c>
      <c r="L353" s="318">
        <f>SUM(L345:L352)</f>
        <v>0</v>
      </c>
      <c r="M353" s="175"/>
    </row>
    <row r="354" spans="1:13" ht="13.05" hidden="1" customHeight="1" outlineLevel="2">
      <c r="A354" s="243"/>
      <c r="B354" s="175"/>
      <c r="C354" s="175"/>
      <c r="D354" s="101"/>
      <c r="E354" s="316"/>
      <c r="F354" s="316"/>
      <c r="G354" s="316"/>
      <c r="H354" s="316"/>
      <c r="I354" s="316"/>
      <c r="J354" s="316"/>
      <c r="K354" s="317" t="s">
        <v>309</v>
      </c>
      <c r="L354" s="336"/>
      <c r="M354" s="175"/>
    </row>
    <row r="355" spans="1:13" ht="13.05" hidden="1" customHeight="1" outlineLevel="2">
      <c r="A355" s="243"/>
      <c r="B355" s="175"/>
      <c r="C355" s="175"/>
      <c r="D355" s="101"/>
      <c r="E355" s="316"/>
      <c r="F355" s="316"/>
      <c r="G355" s="316"/>
      <c r="H355" s="316"/>
      <c r="I355" s="316"/>
      <c r="J355" s="316"/>
      <c r="K355" s="317" t="s">
        <v>310</v>
      </c>
      <c r="L355" s="337"/>
      <c r="M355" s="175"/>
    </row>
    <row r="356" spans="1:13" ht="13.05" hidden="1" customHeight="1" outlineLevel="2" thickBot="1">
      <c r="A356" s="243"/>
      <c r="B356" s="175"/>
      <c r="C356" s="175"/>
      <c r="D356" s="101"/>
      <c r="E356" s="316"/>
      <c r="F356" s="316"/>
      <c r="G356" s="316"/>
      <c r="H356" s="316"/>
      <c r="I356" s="316"/>
      <c r="J356" s="316"/>
      <c r="K356" s="317" t="s">
        <v>236</v>
      </c>
      <c r="L356" s="338"/>
      <c r="M356" s="175"/>
    </row>
    <row r="357" spans="1:13" ht="14.1" hidden="1" customHeight="1" outlineLevel="1" collapsed="1">
      <c r="A357" s="243"/>
      <c r="B357" s="175"/>
      <c r="C357" s="52"/>
      <c r="D357" s="54"/>
      <c r="E357" s="66"/>
      <c r="F357" s="66"/>
      <c r="G357" s="66"/>
      <c r="H357" s="66"/>
      <c r="I357" s="66"/>
      <c r="J357" s="66"/>
      <c r="K357" s="66"/>
      <c r="L357" s="66"/>
      <c r="M357" s="52"/>
    </row>
    <row r="358" spans="1:13" ht="29.25" hidden="1" customHeight="1" outlineLevel="2" thickBot="1">
      <c r="A358" s="243"/>
      <c r="B358" s="175"/>
      <c r="C358" s="350" t="s">
        <v>208</v>
      </c>
      <c r="D358" s="199" t="str">
        <f>IF('1. Application for admissibilit'!C70="","",'1. Application for admissibilit'!C70)</f>
        <v/>
      </c>
      <c r="E358" s="198"/>
      <c r="F358" s="198"/>
      <c r="G358" s="198"/>
      <c r="H358" s="198"/>
      <c r="I358" s="198"/>
      <c r="J358" s="198"/>
      <c r="K358" s="198"/>
      <c r="L358" s="198" t="str">
        <f>D47</f>
        <v>PE2XX-XXXX</v>
      </c>
      <c r="M358" s="175"/>
    </row>
    <row r="359" spans="1:13" ht="28.05" hidden="1" customHeight="1" outlineLevel="2">
      <c r="A359" s="243"/>
      <c r="B359" s="175"/>
      <c r="C359" s="930" t="s">
        <v>297</v>
      </c>
      <c r="D359" s="928" t="s">
        <v>298</v>
      </c>
      <c r="E359" s="928" t="s">
        <v>299</v>
      </c>
      <c r="F359" s="928" t="s">
        <v>300</v>
      </c>
      <c r="G359" s="932" t="s">
        <v>301</v>
      </c>
      <c r="H359" s="930"/>
      <c r="I359" s="928" t="s">
        <v>302</v>
      </c>
      <c r="J359" s="306" t="s">
        <v>303</v>
      </c>
      <c r="K359" s="306" t="s">
        <v>304</v>
      </c>
      <c r="L359" s="307" t="s">
        <v>305</v>
      </c>
      <c r="M359" s="52"/>
    </row>
    <row r="360" spans="1:13" ht="15" hidden="1" customHeight="1" outlineLevel="2" thickBot="1">
      <c r="A360" s="243"/>
      <c r="B360" s="175"/>
      <c r="C360" s="931"/>
      <c r="D360" s="929"/>
      <c r="E360" s="929"/>
      <c r="F360" s="929"/>
      <c r="G360" s="933"/>
      <c r="H360" s="934"/>
      <c r="I360" s="929"/>
      <c r="J360" s="308" t="s">
        <v>306</v>
      </c>
      <c r="K360" s="308" t="s">
        <v>307</v>
      </c>
      <c r="L360" s="309" t="s">
        <v>308</v>
      </c>
      <c r="M360" s="175"/>
    </row>
    <row r="361" spans="1:13" ht="13.05" hidden="1" customHeight="1" outlineLevel="2">
      <c r="A361" s="243"/>
      <c r="B361" s="175"/>
      <c r="C361" s="321"/>
      <c r="D361" s="322"/>
      <c r="E361" s="323"/>
      <c r="F361" s="324"/>
      <c r="G361" s="935"/>
      <c r="H361" s="936"/>
      <c r="I361" s="323"/>
      <c r="J361" s="323"/>
      <c r="K361" s="324"/>
      <c r="L361" s="319">
        <f>J361*K361</f>
        <v>0</v>
      </c>
      <c r="M361" s="175"/>
    </row>
    <row r="362" spans="1:13" ht="13.05" hidden="1" customHeight="1" outlineLevel="2">
      <c r="A362" s="243"/>
      <c r="B362" s="175"/>
      <c r="C362" s="326"/>
      <c r="D362" s="327"/>
      <c r="E362" s="328"/>
      <c r="F362" s="329"/>
      <c r="G362" s="937"/>
      <c r="H362" s="938"/>
      <c r="I362" s="328"/>
      <c r="J362" s="328"/>
      <c r="K362" s="329"/>
      <c r="L362" s="319">
        <f>J362*K362</f>
        <v>0</v>
      </c>
      <c r="M362" s="175"/>
    </row>
    <row r="363" spans="1:13" ht="13.05" hidden="1" customHeight="1" outlineLevel="2">
      <c r="A363" s="243"/>
      <c r="B363" s="175"/>
      <c r="C363" s="326"/>
      <c r="D363" s="327"/>
      <c r="E363" s="328"/>
      <c r="F363" s="329"/>
      <c r="G363" s="937"/>
      <c r="H363" s="938"/>
      <c r="I363" s="328"/>
      <c r="J363" s="328"/>
      <c r="K363" s="329"/>
      <c r="L363" s="319">
        <f t="shared" ref="L363:L367" si="19">J363*K363</f>
        <v>0</v>
      </c>
      <c r="M363" s="175"/>
    </row>
    <row r="364" spans="1:13" ht="13.05" hidden="1" customHeight="1" outlineLevel="2">
      <c r="A364" s="243"/>
      <c r="B364" s="175"/>
      <c r="C364" s="326"/>
      <c r="D364" s="327"/>
      <c r="E364" s="328"/>
      <c r="F364" s="329"/>
      <c r="G364" s="937"/>
      <c r="H364" s="938"/>
      <c r="I364" s="328"/>
      <c r="J364" s="328"/>
      <c r="K364" s="329"/>
      <c r="L364" s="319">
        <f t="shared" si="19"/>
        <v>0</v>
      </c>
      <c r="M364" s="175"/>
    </row>
    <row r="365" spans="1:13" ht="13.05" hidden="1" customHeight="1" outlineLevel="2">
      <c r="A365" s="243"/>
      <c r="B365" s="175"/>
      <c r="C365" s="326"/>
      <c r="D365" s="327"/>
      <c r="E365" s="328"/>
      <c r="F365" s="329"/>
      <c r="G365" s="937"/>
      <c r="H365" s="938"/>
      <c r="I365" s="328"/>
      <c r="J365" s="328"/>
      <c r="K365" s="329"/>
      <c r="L365" s="319">
        <f t="shared" si="19"/>
        <v>0</v>
      </c>
      <c r="M365" s="175"/>
    </row>
    <row r="366" spans="1:13" ht="13.05" hidden="1" customHeight="1" outlineLevel="2">
      <c r="A366" s="243"/>
      <c r="B366" s="175"/>
      <c r="C366" s="326"/>
      <c r="D366" s="327"/>
      <c r="E366" s="328"/>
      <c r="F366" s="329"/>
      <c r="G366" s="937"/>
      <c r="H366" s="938"/>
      <c r="I366" s="328"/>
      <c r="J366" s="328"/>
      <c r="K366" s="329"/>
      <c r="L366" s="319">
        <f t="shared" si="19"/>
        <v>0</v>
      </c>
      <c r="M366" s="175"/>
    </row>
    <row r="367" spans="1:13" ht="13.05" hidden="1" customHeight="1" outlineLevel="2">
      <c r="A367" s="243"/>
      <c r="B367" s="175"/>
      <c r="C367" s="326"/>
      <c r="D367" s="327"/>
      <c r="E367" s="328"/>
      <c r="F367" s="329"/>
      <c r="G367" s="937"/>
      <c r="H367" s="938"/>
      <c r="I367" s="328"/>
      <c r="J367" s="328"/>
      <c r="K367" s="329"/>
      <c r="L367" s="319">
        <f t="shared" si="19"/>
        <v>0</v>
      </c>
      <c r="M367" s="175"/>
    </row>
    <row r="368" spans="1:13" ht="13.05" hidden="1" customHeight="1" outlineLevel="2" thickBot="1">
      <c r="A368" s="243"/>
      <c r="B368" s="175"/>
      <c r="C368" s="331"/>
      <c r="D368" s="332"/>
      <c r="E368" s="333"/>
      <c r="F368" s="334"/>
      <c r="G368" s="939"/>
      <c r="H368" s="940"/>
      <c r="I368" s="333"/>
      <c r="J368" s="333"/>
      <c r="K368" s="334"/>
      <c r="L368" s="319">
        <f>J368*K368</f>
        <v>0</v>
      </c>
      <c r="M368" s="175"/>
    </row>
    <row r="369" spans="1:14" ht="13.05" hidden="1" customHeight="1" outlineLevel="2" thickBot="1">
      <c r="A369" s="243"/>
      <c r="B369" s="175"/>
      <c r="C369" s="175"/>
      <c r="D369" s="101"/>
      <c r="E369" s="316"/>
      <c r="F369" s="316"/>
      <c r="G369" s="316"/>
      <c r="H369" s="316"/>
      <c r="I369" s="316"/>
      <c r="J369" s="316"/>
      <c r="K369" s="317" t="s">
        <v>188</v>
      </c>
      <c r="L369" s="318">
        <f>SUM(L361:L368)</f>
        <v>0</v>
      </c>
      <c r="M369" s="175"/>
    </row>
    <row r="370" spans="1:14" ht="13.05" hidden="1" customHeight="1" outlineLevel="2">
      <c r="A370" s="243"/>
      <c r="B370" s="175"/>
      <c r="C370" s="175"/>
      <c r="D370" s="101"/>
      <c r="E370" s="316"/>
      <c r="F370" s="316"/>
      <c r="G370" s="316"/>
      <c r="H370" s="316"/>
      <c r="I370" s="316"/>
      <c r="J370" s="316"/>
      <c r="K370" s="317" t="s">
        <v>309</v>
      </c>
      <c r="L370" s="336"/>
      <c r="M370" s="175"/>
    </row>
    <row r="371" spans="1:14" ht="13.05" hidden="1" customHeight="1" outlineLevel="2">
      <c r="A371" s="243"/>
      <c r="B371" s="175"/>
      <c r="C371" s="175"/>
      <c r="D371" s="101"/>
      <c r="E371" s="316"/>
      <c r="F371" s="316"/>
      <c r="G371" s="316"/>
      <c r="H371" s="316"/>
      <c r="I371" s="316"/>
      <c r="J371" s="316"/>
      <c r="K371" s="317" t="s">
        <v>310</v>
      </c>
      <c r="L371" s="337"/>
      <c r="M371" s="175"/>
    </row>
    <row r="372" spans="1:14" ht="13.05" hidden="1" customHeight="1" outlineLevel="2" thickBot="1">
      <c r="A372" s="243"/>
      <c r="B372" s="175"/>
      <c r="C372" s="175"/>
      <c r="D372" s="101"/>
      <c r="E372" s="316"/>
      <c r="F372" s="316"/>
      <c r="G372" s="316"/>
      <c r="H372" s="316"/>
      <c r="I372" s="316"/>
      <c r="J372" s="316"/>
      <c r="K372" s="317" t="s">
        <v>236</v>
      </c>
      <c r="L372" s="338"/>
      <c r="M372" s="52"/>
    </row>
    <row r="373" spans="1:14" ht="14.1" hidden="1" customHeight="1" outlineLevel="1" collapsed="1">
      <c r="A373" s="243"/>
      <c r="B373" s="175"/>
      <c r="C373" s="138"/>
      <c r="D373" s="101"/>
      <c r="E373" s="316"/>
      <c r="F373" s="316"/>
      <c r="G373" s="316"/>
      <c r="H373" s="316"/>
      <c r="I373" s="316"/>
      <c r="J373" s="316"/>
      <c r="K373" s="316"/>
      <c r="L373" s="316"/>
      <c r="M373" s="52"/>
    </row>
    <row r="374" spans="1:14" collapsed="1">
      <c r="A374" s="243"/>
      <c r="B374" s="175"/>
      <c r="C374" s="138" t="s">
        <v>41</v>
      </c>
      <c r="D374" s="54"/>
      <c r="E374" s="66"/>
      <c r="F374" s="66"/>
      <c r="G374" s="66"/>
      <c r="H374" s="66"/>
      <c r="I374" s="66"/>
      <c r="J374" s="66"/>
      <c r="K374" s="66"/>
      <c r="L374" s="66"/>
      <c r="M374" s="52"/>
    </row>
    <row r="375" spans="1:14" ht="6.6" customHeight="1">
      <c r="A375" s="243"/>
      <c r="B375" s="175"/>
      <c r="C375" s="138"/>
      <c r="D375" s="54"/>
      <c r="E375" s="66"/>
      <c r="F375" s="66"/>
      <c r="G375" s="66"/>
      <c r="H375" s="66"/>
      <c r="I375" s="66"/>
      <c r="J375" s="66"/>
      <c r="K375" s="66"/>
      <c r="L375" s="66"/>
      <c r="M375" s="52"/>
    </row>
    <row r="376" spans="1:14" ht="6.6" customHeight="1">
      <c r="A376" s="243"/>
      <c r="B376" s="73"/>
      <c r="C376" s="266"/>
      <c r="D376" s="87"/>
      <c r="E376" s="168"/>
      <c r="F376" s="168"/>
      <c r="G376" s="168"/>
      <c r="H376" s="168"/>
      <c r="I376" s="168"/>
      <c r="J376" s="168"/>
      <c r="K376" s="168"/>
      <c r="L376" s="168"/>
      <c r="M376" s="73"/>
      <c r="N376" s="398"/>
    </row>
    <row r="377" spans="1:14" ht="6.6" customHeight="1">
      <c r="B377" s="87"/>
      <c r="C377" s="87"/>
      <c r="D377" s="87"/>
      <c r="E377" s="87"/>
      <c r="F377" s="87"/>
      <c r="G377" s="87"/>
      <c r="H377" s="87"/>
      <c r="I377" s="87"/>
      <c r="J377" s="87"/>
      <c r="K377" s="87"/>
      <c r="L377" s="87"/>
      <c r="M377" s="73"/>
    </row>
    <row r="378" spans="1:14" ht="6.6" customHeight="1">
      <c r="B378" s="54"/>
      <c r="C378" s="54"/>
      <c r="D378" s="54"/>
      <c r="E378" s="54"/>
      <c r="F378" s="54"/>
      <c r="G378" s="54"/>
      <c r="H378" s="87"/>
      <c r="I378" s="87"/>
      <c r="J378" s="87"/>
      <c r="K378" s="87"/>
      <c r="L378" s="87"/>
      <c r="M378" s="73"/>
    </row>
    <row r="379" spans="1:14">
      <c r="B379" s="52"/>
      <c r="C379" s="67" t="s">
        <v>311</v>
      </c>
      <c r="D379" s="54"/>
      <c r="E379" s="54"/>
      <c r="F379" s="54"/>
      <c r="G379" s="54"/>
      <c r="H379" s="87"/>
      <c r="I379" s="73"/>
    </row>
    <row r="380" spans="1:14" ht="13.8" customHeight="1">
      <c r="B380" s="52"/>
      <c r="C380" s="532" t="s">
        <v>252</v>
      </c>
      <c r="D380" s="532"/>
      <c r="E380" s="532"/>
      <c r="F380" s="532"/>
      <c r="G380" s="54"/>
      <c r="H380" s="87"/>
      <c r="I380" s="87"/>
      <c r="J380" s="310"/>
      <c r="K380" s="310"/>
      <c r="L380" s="310"/>
      <c r="M380" s="73"/>
    </row>
    <row r="381" spans="1:14" ht="23.55" customHeight="1">
      <c r="B381" s="52"/>
      <c r="C381" s="532"/>
      <c r="D381" s="532"/>
      <c r="E381" s="532"/>
      <c r="F381" s="532"/>
      <c r="G381" s="54"/>
      <c r="H381" s="87"/>
      <c r="I381" s="311"/>
      <c r="J381" s="310"/>
      <c r="K381" s="310"/>
      <c r="L381" s="310"/>
      <c r="M381" s="73"/>
    </row>
    <row r="382" spans="1:14" ht="7.05" customHeight="1">
      <c r="B382" s="52"/>
      <c r="C382" s="162"/>
      <c r="D382" s="95"/>
      <c r="E382" s="95"/>
      <c r="F382" s="95"/>
      <c r="G382" s="54"/>
      <c r="H382" s="87"/>
      <c r="I382" s="311"/>
      <c r="J382" s="310"/>
      <c r="K382" s="310"/>
      <c r="L382" s="310"/>
      <c r="M382" s="156"/>
    </row>
    <row r="383" spans="1:14">
      <c r="B383" s="52"/>
      <c r="C383" s="102" t="s">
        <v>68</v>
      </c>
      <c r="D383" s="282"/>
      <c r="E383" s="282"/>
      <c r="F383" s="282"/>
      <c r="G383" s="54"/>
      <c r="H383" s="87"/>
      <c r="I383" s="311"/>
      <c r="J383" s="310"/>
      <c r="K383" s="310"/>
      <c r="L383" s="310"/>
      <c r="M383" s="87"/>
    </row>
    <row r="384" spans="1:14" ht="7.05" customHeight="1" thickBot="1">
      <c r="B384" s="52"/>
      <c r="C384" s="162"/>
      <c r="D384" s="95"/>
      <c r="E384" s="95"/>
      <c r="F384" s="95"/>
      <c r="G384" s="54"/>
      <c r="H384" s="87"/>
      <c r="I384" s="311"/>
      <c r="J384" s="310"/>
      <c r="K384" s="310"/>
      <c r="L384" s="310"/>
      <c r="M384" s="87"/>
    </row>
    <row r="385" spans="2:19" ht="14.4" thickBot="1">
      <c r="B385" s="52"/>
      <c r="C385" s="801"/>
      <c r="D385" s="802"/>
      <c r="E385" s="802"/>
      <c r="F385" s="803"/>
      <c r="G385" s="54"/>
      <c r="H385" s="87"/>
      <c r="I385" s="311"/>
      <c r="J385" s="310"/>
      <c r="K385" s="310"/>
      <c r="L385" s="310"/>
      <c r="M385" s="87"/>
    </row>
    <row r="386" spans="2:19" ht="7.05" customHeight="1">
      <c r="B386" s="52"/>
      <c r="C386" s="53"/>
      <c r="D386" s="54"/>
      <c r="E386" s="54"/>
      <c r="F386" s="54"/>
      <c r="G386" s="54"/>
      <c r="H386" s="87"/>
      <c r="I386" s="311"/>
      <c r="J386" s="310"/>
      <c r="K386" s="310"/>
      <c r="L386" s="310"/>
      <c r="M386" s="87"/>
    </row>
    <row r="387" spans="2:19">
      <c r="B387" s="52"/>
      <c r="C387" s="53" t="s">
        <v>255</v>
      </c>
      <c r="D387" s="54"/>
      <c r="E387" s="54"/>
      <c r="F387" s="53" t="s">
        <v>256</v>
      </c>
      <c r="G387" s="54"/>
      <c r="H387" s="87"/>
      <c r="I387" s="311"/>
      <c r="J387" s="310"/>
      <c r="K387" s="310"/>
      <c r="L387" s="310"/>
      <c r="M387" s="156"/>
    </row>
    <row r="388" spans="2:19" ht="7.05" customHeight="1" thickBot="1">
      <c r="B388" s="52"/>
      <c r="C388" s="53"/>
      <c r="D388" s="54"/>
      <c r="E388" s="54"/>
      <c r="F388" s="54"/>
      <c r="G388" s="54"/>
      <c r="H388" s="87"/>
      <c r="I388" s="311"/>
      <c r="J388" s="310"/>
      <c r="K388" s="310"/>
      <c r="L388" s="310"/>
      <c r="M388" s="87"/>
    </row>
    <row r="389" spans="2:19" ht="14.4" thickBot="1">
      <c r="B389" s="52"/>
      <c r="C389" s="293"/>
      <c r="D389" s="54"/>
      <c r="E389" s="54"/>
      <c r="F389" s="294"/>
      <c r="G389" s="54"/>
      <c r="H389" s="87"/>
      <c r="I389" s="311"/>
      <c r="J389" s="310"/>
      <c r="K389" s="310"/>
      <c r="L389" s="310"/>
      <c r="M389" s="87"/>
    </row>
    <row r="390" spans="2:19" ht="7.05" customHeight="1">
      <c r="B390" s="52"/>
      <c r="C390" s="53"/>
      <c r="D390" s="54"/>
      <c r="E390" s="54"/>
      <c r="F390" s="608" t="s">
        <v>73</v>
      </c>
      <c r="G390" s="54"/>
      <c r="H390" s="87"/>
      <c r="I390" s="311"/>
      <c r="J390" s="310"/>
      <c r="K390" s="310"/>
      <c r="L390" s="310"/>
      <c r="M390" s="156"/>
    </row>
    <row r="391" spans="2:19">
      <c r="B391" s="52"/>
      <c r="C391" s="53" t="s">
        <v>259</v>
      </c>
      <c r="D391" s="54"/>
      <c r="E391" s="54"/>
      <c r="F391" s="795"/>
      <c r="G391" s="54"/>
      <c r="H391" s="87"/>
      <c r="I391" s="311"/>
      <c r="J391" s="310"/>
      <c r="K391" s="310"/>
      <c r="L391" s="310"/>
      <c r="M391" s="87"/>
    </row>
    <row r="392" spans="2:19" ht="7.05" customHeight="1" thickBot="1">
      <c r="B392" s="52"/>
      <c r="C392" s="53"/>
      <c r="D392" s="54"/>
      <c r="E392" s="54"/>
      <c r="F392" s="54"/>
      <c r="G392" s="54"/>
      <c r="H392" s="87"/>
      <c r="I392" s="311"/>
      <c r="J392" s="310"/>
      <c r="K392" s="310"/>
      <c r="L392" s="310"/>
      <c r="M392" s="87"/>
      <c r="S392" s="286"/>
    </row>
    <row r="393" spans="2:19" ht="14.4" thickBot="1">
      <c r="B393" s="52"/>
      <c r="C393" s="801"/>
      <c r="D393" s="802"/>
      <c r="E393" s="802"/>
      <c r="F393" s="803"/>
      <c r="G393" s="54"/>
      <c r="H393" s="87"/>
      <c r="I393" s="311"/>
      <c r="J393" s="310"/>
      <c r="K393" s="310"/>
      <c r="L393" s="310"/>
      <c r="M393" s="87"/>
    </row>
    <row r="394" spans="2:19" ht="7.05" customHeight="1">
      <c r="B394" s="52"/>
      <c r="C394" s="53"/>
      <c r="D394" s="54"/>
      <c r="E394" s="54"/>
      <c r="F394" s="54"/>
      <c r="G394" s="54"/>
      <c r="H394" s="87"/>
      <c r="I394" s="311"/>
      <c r="J394" s="310"/>
      <c r="K394" s="310"/>
      <c r="L394" s="310"/>
      <c r="M394" s="87"/>
    </row>
    <row r="395" spans="2:19">
      <c r="B395" s="52"/>
      <c r="C395" s="53" t="s">
        <v>260</v>
      </c>
      <c r="D395" s="95"/>
      <c r="E395" s="95"/>
      <c r="F395" s="95"/>
      <c r="G395" s="54"/>
      <c r="H395" s="87"/>
      <c r="I395" s="311"/>
      <c r="J395" s="310"/>
      <c r="K395" s="310"/>
      <c r="L395" s="310"/>
      <c r="M395" s="156"/>
    </row>
    <row r="396" spans="2:19" ht="7.05" customHeight="1" thickBot="1">
      <c r="B396" s="52"/>
      <c r="C396" s="53"/>
      <c r="D396" s="54"/>
      <c r="E396" s="54"/>
      <c r="F396" s="54"/>
      <c r="G396" s="54"/>
      <c r="H396" s="87"/>
      <c r="I396" s="87"/>
      <c r="J396" s="87"/>
      <c r="K396" s="87"/>
      <c r="L396" s="87"/>
      <c r="M396" s="73"/>
    </row>
    <row r="397" spans="2:19" ht="14.4" thickBot="1">
      <c r="B397" s="52"/>
      <c r="C397" s="826"/>
      <c r="D397" s="827"/>
      <c r="E397" s="827"/>
      <c r="F397" s="828"/>
      <c r="G397" s="54"/>
      <c r="H397" s="87"/>
      <c r="I397" s="312"/>
      <c r="J397" s="312"/>
      <c r="K397" s="287"/>
      <c r="L397" s="287"/>
      <c r="M397" s="73"/>
    </row>
    <row r="398" spans="2:19" ht="10.050000000000001" customHeight="1">
      <c r="B398" s="52"/>
      <c r="C398" s="53"/>
      <c r="D398" s="54"/>
      <c r="E398" s="54"/>
      <c r="F398" s="54"/>
      <c r="G398" s="54"/>
      <c r="H398" s="87"/>
      <c r="I398" s="87"/>
      <c r="J398" s="87"/>
      <c r="K398" s="87"/>
      <c r="L398" s="87"/>
      <c r="M398" s="73"/>
    </row>
    <row r="399" spans="2:19">
      <c r="D399" s="69"/>
      <c r="E399" s="69"/>
      <c r="F399" s="69"/>
      <c r="G399" s="69"/>
      <c r="H399" s="69"/>
      <c r="I399" s="69"/>
      <c r="J399" s="69"/>
      <c r="K399" s="69"/>
      <c r="L399" s="69"/>
    </row>
    <row r="400" spans="2:19" s="73" customFormat="1" ht="14.55" customHeight="1">
      <c r="C400" s="185" t="s">
        <v>74</v>
      </c>
      <c r="D400" s="183"/>
      <c r="E400" s="183"/>
      <c r="F400" s="183"/>
      <c r="G400" s="183"/>
      <c r="H400" s="183"/>
      <c r="I400" s="183"/>
      <c r="J400" s="183"/>
      <c r="K400" s="183"/>
      <c r="L400" s="87"/>
      <c r="M400" s="87"/>
      <c r="N400" s="399"/>
      <c r="O400" s="399"/>
      <c r="P400" s="399"/>
      <c r="Q400" s="399"/>
      <c r="R400" s="399"/>
    </row>
    <row r="401" spans="1:18" s="73" customFormat="1" ht="14.55" customHeight="1">
      <c r="C401" s="182" t="s">
        <v>75</v>
      </c>
      <c r="E401" s="184">
        <f>COUNTBLANK(C385)+COUNTBLANK(C389)+COUNTBLANK(C393)+COUNTBLANK(C397)+COUNTBLANK(F389)</f>
        <v>5</v>
      </c>
      <c r="F401" s="185" t="str">
        <f>IF(E401=0,"Your form has been completed correctly","One or several mandatory fields have not been completed  ")</f>
        <v xml:space="preserve">One or several mandatory fields have not been completed  </v>
      </c>
      <c r="K401" s="185"/>
      <c r="L401" s="185"/>
      <c r="M401" s="87"/>
      <c r="N401" s="399"/>
      <c r="O401" s="399"/>
      <c r="P401" s="399"/>
      <c r="Q401" s="399"/>
      <c r="R401" s="399"/>
    </row>
    <row r="402" spans="1:18">
      <c r="D402" s="69"/>
      <c r="E402" s="69"/>
      <c r="F402" s="69"/>
      <c r="G402" s="69"/>
      <c r="H402" s="69"/>
      <c r="I402" s="69"/>
      <c r="J402" s="69"/>
      <c r="K402" s="69"/>
      <c r="L402" s="69"/>
      <c r="M402" s="69"/>
      <c r="N402" s="422"/>
      <c r="O402" s="422"/>
      <c r="P402" s="422"/>
      <c r="Q402" s="422"/>
    </row>
    <row r="403" spans="1:18" s="57" customFormat="1" ht="17.399999999999999">
      <c r="A403"/>
      <c r="C403" s="341" t="s">
        <v>76</v>
      </c>
      <c r="D403" s="341"/>
      <c r="E403" s="341"/>
      <c r="F403" s="341"/>
      <c r="G403" s="341"/>
      <c r="H403" s="341"/>
      <c r="I403" s="341"/>
      <c r="J403" s="341"/>
      <c r="K403" s="341"/>
      <c r="L403" s="341"/>
      <c r="M403" s="341"/>
      <c r="N403" s="413"/>
      <c r="O403" s="413"/>
      <c r="P403" s="413"/>
      <c r="Q403" s="413"/>
      <c r="R403" s="413"/>
    </row>
    <row r="404" spans="1:18">
      <c r="C404" s="777" t="s">
        <v>261</v>
      </c>
      <c r="D404" s="777"/>
      <c r="E404" s="777"/>
      <c r="F404" s="777"/>
      <c r="G404" s="777"/>
      <c r="H404" s="777"/>
      <c r="I404" s="777"/>
      <c r="J404" s="777"/>
      <c r="K404" s="777"/>
      <c r="L404" s="777"/>
      <c r="M404" s="289"/>
    </row>
    <row r="405" spans="1:18" ht="6.6" customHeight="1">
      <c r="B405" s="829"/>
      <c r="C405" s="829"/>
      <c r="D405" s="829"/>
      <c r="E405" s="829"/>
      <c r="F405" s="829"/>
      <c r="G405" s="829"/>
      <c r="H405" s="829"/>
      <c r="I405" s="829"/>
      <c r="J405" s="829"/>
      <c r="K405" s="829"/>
      <c r="L405" s="829"/>
    </row>
    <row r="406" spans="1:18" ht="26.1" customHeight="1">
      <c r="C406" s="596" t="s">
        <v>78</v>
      </c>
      <c r="D406" s="596"/>
      <c r="E406" s="596"/>
      <c r="F406" s="596"/>
      <c r="G406" s="596"/>
      <c r="H406" s="596"/>
      <c r="I406" s="596"/>
      <c r="J406" s="596"/>
      <c r="K406" s="596"/>
      <c r="L406" s="155"/>
      <c r="M406" s="155"/>
      <c r="N406" s="416"/>
      <c r="O406" s="416"/>
      <c r="P406" s="416"/>
    </row>
  </sheetData>
  <sheetProtection algorithmName="SHA-512" hashValue="UEqURUb9uCGUF3BfaCQmpgiGFYaNlZT9bSaunPxvovA2y9SrbBDO7UFE3auPw3V0/WY7d7qzGtTrUmcRdMr7Hg==" saltValue="VU7MsSKcKEVmcY6vYPWo0Q==" spinCount="100000" sheet="1" formatRows="0" selectLockedCells="1"/>
  <mergeCells count="306">
    <mergeCell ref="G90:H90"/>
    <mergeCell ref="G192:H192"/>
    <mergeCell ref="C406:K406"/>
    <mergeCell ref="G89:H89"/>
    <mergeCell ref="G121:H121"/>
    <mergeCell ref="G122:H122"/>
    <mergeCell ref="G123:H123"/>
    <mergeCell ref="G124:H124"/>
    <mergeCell ref="G125:H125"/>
    <mergeCell ref="G126:H126"/>
    <mergeCell ref="G127:H127"/>
    <mergeCell ref="G128:H128"/>
    <mergeCell ref="G137:H137"/>
    <mergeCell ref="G217:H217"/>
    <mergeCell ref="G218:H218"/>
    <mergeCell ref="G219:H219"/>
    <mergeCell ref="G220:H220"/>
    <mergeCell ref="G221:H221"/>
    <mergeCell ref="G222:H222"/>
    <mergeCell ref="G223:H223"/>
    <mergeCell ref="G224:H224"/>
    <mergeCell ref="G187:H187"/>
    <mergeCell ref="G188:H188"/>
    <mergeCell ref="G189:H189"/>
    <mergeCell ref="G190:H190"/>
    <mergeCell ref="G191:H191"/>
    <mergeCell ref="G91:H91"/>
    <mergeCell ref="G92:H92"/>
    <mergeCell ref="G93:H93"/>
    <mergeCell ref="G94:H94"/>
    <mergeCell ref="G95:H95"/>
    <mergeCell ref="G96:H96"/>
    <mergeCell ref="G185:H185"/>
    <mergeCell ref="G186:H186"/>
    <mergeCell ref="G153:H153"/>
    <mergeCell ref="G154:H154"/>
    <mergeCell ref="G155:H155"/>
    <mergeCell ref="G156:H156"/>
    <mergeCell ref="G157:H157"/>
    <mergeCell ref="G158:H158"/>
    <mergeCell ref="G159:H159"/>
    <mergeCell ref="G160:H160"/>
    <mergeCell ref="G169:H169"/>
    <mergeCell ref="G281:H281"/>
    <mergeCell ref="G282:H282"/>
    <mergeCell ref="G283:H283"/>
    <mergeCell ref="G284:H284"/>
    <mergeCell ref="G285:H285"/>
    <mergeCell ref="G286:H286"/>
    <mergeCell ref="G287:H287"/>
    <mergeCell ref="G288:H288"/>
    <mergeCell ref="G297:H297"/>
    <mergeCell ref="G249:H249"/>
    <mergeCell ref="G250:H250"/>
    <mergeCell ref="G251:H251"/>
    <mergeCell ref="G252:H252"/>
    <mergeCell ref="G253:H253"/>
    <mergeCell ref="G254:H254"/>
    <mergeCell ref="G255:H255"/>
    <mergeCell ref="G256:H256"/>
    <mergeCell ref="G265:H265"/>
    <mergeCell ref="G335:H335"/>
    <mergeCell ref="G336:H336"/>
    <mergeCell ref="G313:H313"/>
    <mergeCell ref="G314:H314"/>
    <mergeCell ref="G315:H315"/>
    <mergeCell ref="G316:H316"/>
    <mergeCell ref="G317:H317"/>
    <mergeCell ref="G318:H318"/>
    <mergeCell ref="G319:H319"/>
    <mergeCell ref="G320:H320"/>
    <mergeCell ref="G361:H361"/>
    <mergeCell ref="G362:H362"/>
    <mergeCell ref="G363:H363"/>
    <mergeCell ref="G364:H364"/>
    <mergeCell ref="G365:H365"/>
    <mergeCell ref="G366:H366"/>
    <mergeCell ref="G367:H367"/>
    <mergeCell ref="G368:H368"/>
    <mergeCell ref="G345:H345"/>
    <mergeCell ref="G346:H346"/>
    <mergeCell ref="G347:H347"/>
    <mergeCell ref="G348:H348"/>
    <mergeCell ref="G349:H349"/>
    <mergeCell ref="G350:H350"/>
    <mergeCell ref="G351:H351"/>
    <mergeCell ref="G352:H352"/>
    <mergeCell ref="C397:F397"/>
    <mergeCell ref="C404:L404"/>
    <mergeCell ref="B405:L405"/>
    <mergeCell ref="C393:F393"/>
    <mergeCell ref="J37:K37"/>
    <mergeCell ref="J39:K39"/>
    <mergeCell ref="J41:K41"/>
    <mergeCell ref="J43:K43"/>
    <mergeCell ref="J45:K45"/>
    <mergeCell ref="J47:K47"/>
    <mergeCell ref="C380:F381"/>
    <mergeCell ref="C385:F385"/>
    <mergeCell ref="F390:F391"/>
    <mergeCell ref="C55:C56"/>
    <mergeCell ref="D55:D56"/>
    <mergeCell ref="E55:E56"/>
    <mergeCell ref="F55:F56"/>
    <mergeCell ref="G59:H59"/>
    <mergeCell ref="G60:H60"/>
    <mergeCell ref="G61:H61"/>
    <mergeCell ref="G62:H62"/>
    <mergeCell ref="G63:H63"/>
    <mergeCell ref="I55:I56"/>
    <mergeCell ref="G55:H56"/>
    <mergeCell ref="J35:K35"/>
    <mergeCell ref="G7:I8"/>
    <mergeCell ref="C7:D7"/>
    <mergeCell ref="J17:K17"/>
    <mergeCell ref="J19:K19"/>
    <mergeCell ref="J21:K21"/>
    <mergeCell ref="J23:K23"/>
    <mergeCell ref="J25:K25"/>
    <mergeCell ref="J27:K27"/>
    <mergeCell ref="J29:K29"/>
    <mergeCell ref="J31:K31"/>
    <mergeCell ref="J33:K33"/>
    <mergeCell ref="G57:H57"/>
    <mergeCell ref="G58:H58"/>
    <mergeCell ref="I71:I72"/>
    <mergeCell ref="C87:C88"/>
    <mergeCell ref="D87:D88"/>
    <mergeCell ref="E87:E88"/>
    <mergeCell ref="F87:F88"/>
    <mergeCell ref="G87:H88"/>
    <mergeCell ref="I87:I88"/>
    <mergeCell ref="G64:H64"/>
    <mergeCell ref="C71:C72"/>
    <mergeCell ref="D71:D72"/>
    <mergeCell ref="E71:E72"/>
    <mergeCell ref="F71:F72"/>
    <mergeCell ref="G71:H72"/>
    <mergeCell ref="G73:H73"/>
    <mergeCell ref="G74:H74"/>
    <mergeCell ref="G75:H75"/>
    <mergeCell ref="G76:H76"/>
    <mergeCell ref="G77:H77"/>
    <mergeCell ref="G78:H78"/>
    <mergeCell ref="G79:H79"/>
    <mergeCell ref="G80:H80"/>
    <mergeCell ref="I103:I104"/>
    <mergeCell ref="C119:C120"/>
    <mergeCell ref="D119:D120"/>
    <mergeCell ref="E119:E120"/>
    <mergeCell ref="F119:F120"/>
    <mergeCell ref="G119:H120"/>
    <mergeCell ref="I119:I120"/>
    <mergeCell ref="C103:C104"/>
    <mergeCell ref="D103:D104"/>
    <mergeCell ref="E103:E104"/>
    <mergeCell ref="F103:F104"/>
    <mergeCell ref="G103:H104"/>
    <mergeCell ref="G105:H105"/>
    <mergeCell ref="G106:H106"/>
    <mergeCell ref="G107:H107"/>
    <mergeCell ref="G108:H108"/>
    <mergeCell ref="G109:H109"/>
    <mergeCell ref="G110:H110"/>
    <mergeCell ref="G111:H111"/>
    <mergeCell ref="G112:H112"/>
    <mergeCell ref="I135:I136"/>
    <mergeCell ref="C151:C152"/>
    <mergeCell ref="D151:D152"/>
    <mergeCell ref="E151:E152"/>
    <mergeCell ref="F151:F152"/>
    <mergeCell ref="G151:H152"/>
    <mergeCell ref="I151:I152"/>
    <mergeCell ref="C135:C136"/>
    <mergeCell ref="D135:D136"/>
    <mergeCell ref="E135:E136"/>
    <mergeCell ref="F135:F136"/>
    <mergeCell ref="G135:H136"/>
    <mergeCell ref="G138:H138"/>
    <mergeCell ref="G139:H139"/>
    <mergeCell ref="G140:H140"/>
    <mergeCell ref="G141:H141"/>
    <mergeCell ref="G142:H142"/>
    <mergeCell ref="G143:H143"/>
    <mergeCell ref="G144:H144"/>
    <mergeCell ref="I167:I168"/>
    <mergeCell ref="C183:C184"/>
    <mergeCell ref="D183:D184"/>
    <mergeCell ref="E183:E184"/>
    <mergeCell ref="F183:F184"/>
    <mergeCell ref="G183:H184"/>
    <mergeCell ref="I183:I184"/>
    <mergeCell ref="C167:C168"/>
    <mergeCell ref="D167:D168"/>
    <mergeCell ref="E167:E168"/>
    <mergeCell ref="F167:F168"/>
    <mergeCell ref="G167:H168"/>
    <mergeCell ref="G170:H170"/>
    <mergeCell ref="G171:H171"/>
    <mergeCell ref="G172:H172"/>
    <mergeCell ref="G173:H173"/>
    <mergeCell ref="G174:H174"/>
    <mergeCell ref="G175:H175"/>
    <mergeCell ref="G176:H176"/>
    <mergeCell ref="I199:I200"/>
    <mergeCell ref="C215:C216"/>
    <mergeCell ref="D215:D216"/>
    <mergeCell ref="E215:E216"/>
    <mergeCell ref="F215:F216"/>
    <mergeCell ref="G215:H216"/>
    <mergeCell ref="I215:I216"/>
    <mergeCell ref="C199:C200"/>
    <mergeCell ref="D199:D200"/>
    <mergeCell ref="E199:E200"/>
    <mergeCell ref="F199:F200"/>
    <mergeCell ref="G199:H200"/>
    <mergeCell ref="G202:H202"/>
    <mergeCell ref="G203:H203"/>
    <mergeCell ref="G204:H204"/>
    <mergeCell ref="G205:H205"/>
    <mergeCell ref="G206:H206"/>
    <mergeCell ref="G207:H207"/>
    <mergeCell ref="G208:H208"/>
    <mergeCell ref="G201:H201"/>
    <mergeCell ref="I231:I232"/>
    <mergeCell ref="C247:C248"/>
    <mergeCell ref="D247:D248"/>
    <mergeCell ref="E247:E248"/>
    <mergeCell ref="F247:F248"/>
    <mergeCell ref="G247:H248"/>
    <mergeCell ref="I247:I248"/>
    <mergeCell ref="C231:C232"/>
    <mergeCell ref="D231:D232"/>
    <mergeCell ref="E231:E232"/>
    <mergeCell ref="F231:F232"/>
    <mergeCell ref="G231:H232"/>
    <mergeCell ref="G233:H233"/>
    <mergeCell ref="G234:H234"/>
    <mergeCell ref="G235:H235"/>
    <mergeCell ref="G236:H236"/>
    <mergeCell ref="G237:H237"/>
    <mergeCell ref="G238:H238"/>
    <mergeCell ref="G239:H239"/>
    <mergeCell ref="G240:H240"/>
    <mergeCell ref="I263:I264"/>
    <mergeCell ref="C279:C280"/>
    <mergeCell ref="D279:D280"/>
    <mergeCell ref="E279:E280"/>
    <mergeCell ref="F279:F280"/>
    <mergeCell ref="G279:H280"/>
    <mergeCell ref="I279:I280"/>
    <mergeCell ref="C263:C264"/>
    <mergeCell ref="D263:D264"/>
    <mergeCell ref="E263:E264"/>
    <mergeCell ref="F263:F264"/>
    <mergeCell ref="G263:H264"/>
    <mergeCell ref="G266:H266"/>
    <mergeCell ref="G267:H267"/>
    <mergeCell ref="G268:H268"/>
    <mergeCell ref="G269:H269"/>
    <mergeCell ref="G270:H270"/>
    <mergeCell ref="G271:H271"/>
    <mergeCell ref="G272:H272"/>
    <mergeCell ref="I295:I296"/>
    <mergeCell ref="C311:C312"/>
    <mergeCell ref="D311:D312"/>
    <mergeCell ref="E311:E312"/>
    <mergeCell ref="F311:F312"/>
    <mergeCell ref="G311:H312"/>
    <mergeCell ref="I311:I312"/>
    <mergeCell ref="C295:C296"/>
    <mergeCell ref="D295:D296"/>
    <mergeCell ref="E295:E296"/>
    <mergeCell ref="F295:F296"/>
    <mergeCell ref="G295:H296"/>
    <mergeCell ref="G298:H298"/>
    <mergeCell ref="G299:H299"/>
    <mergeCell ref="G300:H300"/>
    <mergeCell ref="G301:H301"/>
    <mergeCell ref="G302:H302"/>
    <mergeCell ref="G303:H303"/>
    <mergeCell ref="G304:H304"/>
    <mergeCell ref="I359:I360"/>
    <mergeCell ref="C359:C360"/>
    <mergeCell ref="D359:D360"/>
    <mergeCell ref="E359:E360"/>
    <mergeCell ref="F359:F360"/>
    <mergeCell ref="G359:H360"/>
    <mergeCell ref="I327:I328"/>
    <mergeCell ref="C343:C344"/>
    <mergeCell ref="D343:D344"/>
    <mergeCell ref="E343:E344"/>
    <mergeCell ref="F343:F344"/>
    <mergeCell ref="G343:H344"/>
    <mergeCell ref="I343:I344"/>
    <mergeCell ref="C327:C328"/>
    <mergeCell ref="D327:D328"/>
    <mergeCell ref="E327:E328"/>
    <mergeCell ref="F327:F328"/>
    <mergeCell ref="G327:H328"/>
    <mergeCell ref="G329:H329"/>
    <mergeCell ref="G330:H330"/>
    <mergeCell ref="G331:H331"/>
    <mergeCell ref="G332:H332"/>
    <mergeCell ref="G333:H333"/>
    <mergeCell ref="G334:H334"/>
  </mergeCells>
  <conditionalFormatting sqref="E401">
    <cfRule type="cellIs" dxfId="2" priority="1" operator="greaterThan">
      <formula>0</formula>
    </cfRule>
    <cfRule type="cellIs" dxfId="1" priority="2" operator="equal">
      <formula>0</formula>
    </cfRule>
  </conditionalFormatting>
  <hyperlinks>
    <hyperlink ref="C403:P403" r:id="rId1" display="Faire parvenir ce formulaire en format Excel à : efficaciteenergetique@energir.com" xr:uid="{A88C48A9-722E-4A54-9488-A852769CCD49}"/>
    <hyperlink ref="C403:R403" r:id="rId2" display="Send this form in Excel to: energyefficiency@energir.com" xr:uid="{C71E346F-26DA-493A-A175-D82D0B239929}"/>
  </hyperlinks>
  <pageMargins left="0.7" right="0.7" top="0.75" bottom="0.75" header="0.3" footer="0.3"/>
  <drawing r:id="rId3"/>
  <extLst>
    <ext xmlns:x14="http://schemas.microsoft.com/office/spreadsheetml/2009/9/main" uri="{78C0D931-6437-407d-A8EE-F0AAD7539E65}">
      <x14:conditionalFormattings>
        <x14:conditionalFormatting xmlns:xm="http://schemas.microsoft.com/office/excel/2006/main">
          <x14:cfRule type="containsText" priority="3" operator="containsText" id="{F304AB9A-6F08-445C-AEA9-533390F75C55}">
            <xm:f>NOT(ISERROR(SEARCH($K$11="",E401)))</xm:f>
            <xm:f>$K$11=""</xm:f>
            <x14:dxf>
              <font>
                <color rgb="FF9C0006"/>
              </font>
              <fill>
                <patternFill>
                  <bgColor rgb="FFFFC7CE"/>
                </patternFill>
              </fill>
            </x14:dxf>
          </x14:cfRule>
          <xm:sqref>E401</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E25D7B-B36B-48F2-A25E-0809313CF1D7}">
  <sheetPr codeName="Feuil6">
    <tabColor theme="0"/>
    <pageSetUpPr fitToPage="1"/>
  </sheetPr>
  <dimension ref="A1:Z1301"/>
  <sheetViews>
    <sheetView showGridLines="0" zoomScaleNormal="100" workbookViewId="0">
      <selection activeCell="C11" sqref="C11:E11"/>
    </sheetView>
  </sheetViews>
  <sheetFormatPr baseColWidth="10" defaultColWidth="9" defaultRowHeight="13.2"/>
  <cols>
    <col min="1" max="1" width="4.09765625" style="13" customWidth="1"/>
    <col min="2" max="2" width="2.5" style="14" customWidth="1"/>
    <col min="3" max="3" width="9.5" style="14" customWidth="1"/>
    <col min="4" max="4" width="9.296875" style="14" customWidth="1"/>
    <col min="5" max="7" width="9.5" style="14" customWidth="1"/>
    <col min="8" max="8" width="7.09765625" style="14" customWidth="1"/>
    <col min="9" max="9" width="6" style="14" customWidth="1"/>
    <col min="10" max="10" width="5.59765625" style="14" customWidth="1"/>
    <col min="11" max="11" width="9.09765625" style="14" customWidth="1"/>
    <col min="12" max="12" width="12.5" style="14" customWidth="1"/>
    <col min="13" max="13" width="15.5" style="14" customWidth="1"/>
    <col min="14" max="14" width="6.09765625" style="14" customWidth="1"/>
    <col min="15" max="15" width="4.09765625" style="14" customWidth="1"/>
    <col min="16" max="18" width="9" style="82"/>
    <col min="19" max="16384" width="9" style="14"/>
  </cols>
  <sheetData>
    <row r="1" spans="1:26">
      <c r="A1" s="2"/>
    </row>
    <row r="2" spans="1:26">
      <c r="A2" s="2"/>
    </row>
    <row r="3" spans="1:26" ht="25.05" customHeight="1">
      <c r="A3" s="2"/>
      <c r="B3" s="2"/>
      <c r="C3" s="2"/>
      <c r="D3" s="2"/>
      <c r="E3" s="2"/>
      <c r="F3" s="2"/>
      <c r="G3" s="2"/>
      <c r="H3" s="2"/>
      <c r="I3" s="2"/>
      <c r="J3" s="2"/>
      <c r="K3" s="2"/>
      <c r="L3" s="2"/>
      <c r="M3" s="3" t="s">
        <v>312</v>
      </c>
      <c r="N3" s="2"/>
      <c r="O3" s="84"/>
      <c r="P3" s="14"/>
      <c r="Q3" s="14"/>
      <c r="R3" s="14"/>
    </row>
    <row r="4" spans="1:26" ht="14.1" customHeight="1">
      <c r="A4" s="2"/>
      <c r="B4" s="2"/>
      <c r="C4" s="2"/>
      <c r="D4" s="2"/>
      <c r="E4" s="2"/>
      <c r="F4" s="2"/>
      <c r="G4" s="2"/>
      <c r="H4" s="2"/>
      <c r="I4" s="2"/>
      <c r="J4" s="2"/>
      <c r="K4" s="2"/>
      <c r="L4" s="2"/>
      <c r="M4" s="2"/>
      <c r="N4" s="2"/>
      <c r="O4" s="84"/>
      <c r="P4" s="14"/>
      <c r="Q4" s="14"/>
      <c r="R4" s="14"/>
    </row>
    <row r="5" spans="1:26" ht="12.75" customHeight="1">
      <c r="A5" s="2"/>
      <c r="B5" s="2"/>
      <c r="C5" s="2"/>
      <c r="D5" s="2"/>
      <c r="E5" s="2"/>
      <c r="F5" s="2"/>
      <c r="G5" s="2"/>
      <c r="H5" s="2"/>
      <c r="I5" s="2"/>
      <c r="J5" s="2"/>
      <c r="K5" s="2"/>
      <c r="L5" s="2"/>
      <c r="M5" s="2"/>
      <c r="N5" s="2"/>
      <c r="O5" s="84"/>
      <c r="P5" s="14"/>
      <c r="Q5" s="14"/>
      <c r="R5" s="14"/>
    </row>
    <row r="6" spans="1:26" ht="14.1" customHeight="1">
      <c r="A6" s="2"/>
      <c r="B6" s="2"/>
      <c r="C6" s="2"/>
      <c r="D6" s="2"/>
      <c r="E6" s="2"/>
      <c r="F6" s="2"/>
      <c r="G6" s="2"/>
      <c r="H6" s="2"/>
      <c r="I6" s="2"/>
      <c r="J6" s="2"/>
      <c r="K6" s="4"/>
      <c r="L6" s="4"/>
      <c r="M6" s="4"/>
      <c r="N6" s="2"/>
      <c r="O6" s="84"/>
      <c r="P6" s="14"/>
      <c r="Q6" s="14"/>
      <c r="R6" s="14"/>
    </row>
    <row r="7" spans="1:26">
      <c r="A7" s="2"/>
      <c r="B7" s="2"/>
      <c r="C7" s="954"/>
      <c r="D7" s="955"/>
      <c r="E7" s="955"/>
      <c r="F7" s="2"/>
      <c r="G7" s="2"/>
      <c r="H7" s="2"/>
      <c r="I7" s="2"/>
      <c r="J7" s="2"/>
      <c r="K7" s="5" t="s">
        <v>313</v>
      </c>
      <c r="L7" s="2"/>
      <c r="M7" s="6"/>
      <c r="N7" s="2"/>
      <c r="O7" s="84"/>
      <c r="P7" s="14"/>
      <c r="Q7" s="14"/>
      <c r="R7" s="14"/>
    </row>
    <row r="8" spans="1:26" ht="14.1" customHeight="1">
      <c r="A8" s="2"/>
      <c r="B8" s="2"/>
      <c r="C8" s="4"/>
      <c r="D8" s="7"/>
      <c r="E8" s="7"/>
      <c r="F8" s="2"/>
      <c r="G8" s="2"/>
      <c r="H8" s="2"/>
      <c r="I8" s="2"/>
      <c r="J8" s="2"/>
      <c r="K8" s="5"/>
      <c r="L8" s="2"/>
      <c r="M8" s="8"/>
      <c r="N8" s="2"/>
      <c r="O8" s="84"/>
      <c r="P8" s="14"/>
      <c r="Q8" s="14"/>
      <c r="R8" s="14"/>
    </row>
    <row r="9" spans="1:26">
      <c r="A9" s="2"/>
      <c r="B9" s="2"/>
      <c r="C9" s="9" t="s">
        <v>314</v>
      </c>
      <c r="D9" s="7"/>
      <c r="E9" s="7"/>
      <c r="F9" s="2"/>
      <c r="G9" s="2"/>
      <c r="H9" s="2"/>
      <c r="I9" s="2"/>
      <c r="J9" s="2"/>
      <c r="K9" s="5" t="s">
        <v>315</v>
      </c>
      <c r="L9" s="2"/>
      <c r="M9" s="10"/>
      <c r="N9" s="2"/>
      <c r="O9" s="84"/>
      <c r="P9" s="14"/>
      <c r="Q9" s="14"/>
      <c r="R9" s="14"/>
    </row>
    <row r="10" spans="1:26">
      <c r="A10" s="2"/>
      <c r="B10" s="2"/>
      <c r="C10" s="946"/>
      <c r="D10" s="946"/>
      <c r="E10" s="946"/>
      <c r="F10" s="11"/>
      <c r="G10" s="11"/>
      <c r="H10" s="11"/>
      <c r="I10" s="2"/>
      <c r="J10" s="2"/>
      <c r="K10" s="11"/>
      <c r="L10" s="2"/>
      <c r="M10" s="11"/>
      <c r="N10" s="2"/>
      <c r="O10" s="84"/>
      <c r="P10" s="14"/>
      <c r="Q10" s="14"/>
      <c r="R10" s="14"/>
    </row>
    <row r="11" spans="1:26">
      <c r="A11" s="2"/>
      <c r="B11" s="2"/>
      <c r="C11" s="946"/>
      <c r="D11" s="946"/>
      <c r="E11" s="946"/>
      <c r="F11" s="9" t="s">
        <v>316</v>
      </c>
      <c r="G11" s="946"/>
      <c r="H11" s="946"/>
      <c r="I11" s="2"/>
      <c r="J11" s="2"/>
      <c r="K11" s="5"/>
      <c r="L11" s="2"/>
      <c r="M11" s="5"/>
      <c r="N11" s="2"/>
      <c r="O11" s="84"/>
      <c r="P11" s="14"/>
      <c r="Q11" s="14"/>
      <c r="R11" s="14"/>
    </row>
    <row r="12" spans="1:26" ht="13.8">
      <c r="A12" s="2"/>
      <c r="B12" s="2"/>
      <c r="C12" s="946"/>
      <c r="D12" s="946"/>
      <c r="E12" s="946"/>
      <c r="F12" s="9"/>
      <c r="G12" s="11"/>
      <c r="H12" s="11"/>
      <c r="I12" s="2"/>
      <c r="J12" s="2"/>
      <c r="K12" s="11"/>
      <c r="L12" s="2"/>
      <c r="M12" s="11"/>
      <c r="N12" s="2"/>
      <c r="O12" s="84"/>
      <c r="P12" s="73"/>
      <c r="Q12" s="108"/>
      <c r="R12" s="108"/>
      <c r="S12" s="108"/>
      <c r="T12" s="108"/>
      <c r="U12" s="108"/>
      <c r="V12" s="108"/>
      <c r="W12" s="108"/>
      <c r="X12" s="108"/>
      <c r="Y12" s="108"/>
      <c r="Z12" s="108"/>
    </row>
    <row r="13" spans="1:26">
      <c r="A13" s="2"/>
      <c r="B13" s="2"/>
      <c r="C13" s="946"/>
      <c r="D13" s="946"/>
      <c r="E13" s="946"/>
      <c r="F13" s="9" t="s">
        <v>317</v>
      </c>
      <c r="G13" s="946"/>
      <c r="H13" s="946"/>
      <c r="I13" s="2"/>
      <c r="J13" s="2"/>
      <c r="K13" s="5"/>
      <c r="L13" s="2"/>
      <c r="M13" s="5"/>
      <c r="N13" s="2"/>
      <c r="O13" s="84"/>
      <c r="P13" s="145"/>
      <c r="Q13" s="145"/>
      <c r="R13" s="145"/>
      <c r="S13" s="84"/>
      <c r="T13" s="84"/>
      <c r="U13" s="84"/>
      <c r="V13" s="84"/>
      <c r="W13" s="84"/>
      <c r="X13" s="84"/>
      <c r="Y13" s="84"/>
      <c r="Z13" s="84"/>
    </row>
    <row r="14" spans="1:26">
      <c r="A14" s="2"/>
      <c r="B14" s="2"/>
      <c r="C14" s="946"/>
      <c r="D14" s="946"/>
      <c r="E14" s="946"/>
      <c r="F14" s="11"/>
      <c r="G14" s="11"/>
      <c r="H14" s="11"/>
      <c r="I14" s="2"/>
      <c r="J14" s="2"/>
      <c r="K14" s="4"/>
      <c r="L14" s="4"/>
      <c r="M14" s="4"/>
      <c r="N14" s="2"/>
      <c r="O14" s="84"/>
      <c r="P14" s="145"/>
      <c r="Q14" s="145"/>
      <c r="R14" s="145"/>
      <c r="S14" s="145"/>
      <c r="T14" s="145"/>
      <c r="U14" s="145"/>
      <c r="V14" s="145"/>
      <c r="W14" s="145"/>
      <c r="X14" s="145"/>
      <c r="Y14" s="145"/>
      <c r="Z14" s="145"/>
    </row>
    <row r="15" spans="1:26">
      <c r="A15" s="2"/>
      <c r="B15" s="2"/>
      <c r="C15" s="12"/>
      <c r="D15" s="12"/>
      <c r="E15" s="12"/>
      <c r="F15" s="2"/>
      <c r="G15" s="2"/>
      <c r="H15" s="2"/>
      <c r="I15" s="2"/>
      <c r="J15" s="2"/>
      <c r="K15" s="4"/>
      <c r="L15" s="4"/>
      <c r="M15" s="4"/>
      <c r="N15" s="2"/>
      <c r="O15" s="84"/>
    </row>
    <row r="16" spans="1:26">
      <c r="A16" s="2"/>
      <c r="B16" s="2"/>
      <c r="C16" s="9" t="s">
        <v>318</v>
      </c>
      <c r="D16" s="2"/>
      <c r="E16" s="2"/>
      <c r="F16" s="2"/>
      <c r="G16" s="2"/>
      <c r="H16" s="2"/>
      <c r="I16" s="2"/>
      <c r="J16" s="2"/>
      <c r="K16" s="2"/>
      <c r="L16" s="2"/>
      <c r="M16" s="2"/>
      <c r="N16" s="2"/>
      <c r="O16" s="84"/>
    </row>
    <row r="17" spans="1:16">
      <c r="A17" s="2"/>
      <c r="B17" s="2"/>
      <c r="C17" s="2"/>
      <c r="D17" s="2"/>
      <c r="E17" s="2"/>
      <c r="F17" s="2"/>
      <c r="G17" s="2"/>
      <c r="H17" s="2"/>
      <c r="I17" s="2"/>
      <c r="J17" s="2"/>
      <c r="K17" s="2"/>
      <c r="L17" s="2"/>
      <c r="M17" s="2"/>
      <c r="N17" s="2"/>
      <c r="O17" s="84"/>
    </row>
    <row r="18" spans="1:16" ht="13.05" customHeight="1">
      <c r="A18" s="2"/>
      <c r="B18" s="2"/>
      <c r="C18" s="953" t="s">
        <v>122</v>
      </c>
      <c r="D18" s="953"/>
      <c r="E18" s="953"/>
      <c r="F18" s="953"/>
      <c r="G18" s="9"/>
      <c r="H18" s="2"/>
      <c r="I18" s="2"/>
      <c r="J18" s="2"/>
      <c r="K18" s="9"/>
      <c r="L18" s="11"/>
      <c r="M18" s="11"/>
      <c r="N18" s="2"/>
      <c r="O18" s="84"/>
    </row>
    <row r="19" spans="1:16">
      <c r="A19" s="2"/>
      <c r="B19" s="2"/>
      <c r="C19" s="949" t="s">
        <v>319</v>
      </c>
      <c r="D19" s="949"/>
      <c r="E19" s="949"/>
      <c r="F19" s="949"/>
      <c r="G19" s="9"/>
      <c r="H19" s="11"/>
      <c r="I19" s="2"/>
      <c r="J19" s="2"/>
      <c r="K19" s="15"/>
      <c r="L19" s="11"/>
      <c r="M19" s="11"/>
      <c r="N19" s="2"/>
      <c r="O19" s="84"/>
    </row>
    <row r="20" spans="1:16">
      <c r="A20" s="2"/>
      <c r="B20" s="2"/>
      <c r="C20" s="949" t="s">
        <v>320</v>
      </c>
      <c r="D20" s="949"/>
      <c r="E20" s="949"/>
      <c r="F20" s="949"/>
      <c r="G20" s="9"/>
      <c r="H20" s="11"/>
      <c r="I20" s="2"/>
      <c r="J20" s="2"/>
      <c r="K20" s="9"/>
      <c r="L20" s="11"/>
      <c r="M20" s="11"/>
      <c r="N20" s="2"/>
      <c r="O20" s="84"/>
    </row>
    <row r="21" spans="1:16">
      <c r="A21" s="2"/>
      <c r="B21" s="2"/>
      <c r="C21" s="949" t="s">
        <v>321</v>
      </c>
      <c r="D21" s="949"/>
      <c r="E21" s="949"/>
      <c r="F21" s="949"/>
      <c r="G21" s="9"/>
      <c r="H21" s="11"/>
      <c r="I21" s="2"/>
      <c r="J21" s="2"/>
      <c r="K21" s="15"/>
      <c r="L21" s="11"/>
      <c r="M21" s="11"/>
      <c r="N21" s="2"/>
      <c r="O21" s="84"/>
    </row>
    <row r="22" spans="1:16">
      <c r="A22" s="2"/>
      <c r="B22" s="2"/>
      <c r="C22" s="953"/>
      <c r="D22" s="953"/>
      <c r="E22" s="953"/>
      <c r="F22" s="953"/>
      <c r="G22" s="949"/>
      <c r="H22" s="949"/>
      <c r="I22" s="2"/>
      <c r="J22" s="2"/>
      <c r="K22" s="9"/>
      <c r="L22" s="949"/>
      <c r="M22" s="949"/>
      <c r="N22" s="2"/>
      <c r="O22" s="84"/>
    </row>
    <row r="23" spans="1:16">
      <c r="A23" s="2"/>
      <c r="B23" s="2"/>
      <c r="C23" s="2"/>
      <c r="D23" s="2"/>
      <c r="E23" s="2"/>
      <c r="F23" s="2"/>
      <c r="G23" s="2"/>
      <c r="H23" s="2"/>
      <c r="I23" s="2"/>
      <c r="J23" s="2"/>
      <c r="K23" s="2"/>
      <c r="L23" s="2"/>
      <c r="M23" s="2"/>
      <c r="N23" s="2"/>
      <c r="O23" s="84"/>
    </row>
    <row r="24" spans="1:16">
      <c r="A24" s="2"/>
      <c r="B24" s="2"/>
      <c r="C24" s="5" t="s">
        <v>322</v>
      </c>
      <c r="D24" s="2"/>
      <c r="E24" s="2"/>
      <c r="F24" s="2"/>
      <c r="G24" s="950"/>
      <c r="H24" s="950"/>
      <c r="I24" s="950"/>
      <c r="J24" s="950"/>
      <c r="K24" s="2"/>
      <c r="L24" s="2"/>
      <c r="M24" s="2"/>
      <c r="N24" s="2"/>
      <c r="O24" s="84"/>
    </row>
    <row r="25" spans="1:16">
      <c r="A25" s="2"/>
      <c r="B25" s="2"/>
      <c r="C25" s="2"/>
      <c r="D25" s="2"/>
      <c r="E25" s="2"/>
      <c r="F25" s="2"/>
      <c r="G25" s="2"/>
      <c r="H25" s="2"/>
      <c r="I25" s="2"/>
      <c r="J25" s="2"/>
      <c r="K25" s="2"/>
      <c r="L25" s="2"/>
      <c r="M25" s="2"/>
      <c r="N25" s="2"/>
      <c r="O25" s="84"/>
    </row>
    <row r="26" spans="1:16">
      <c r="A26" s="2"/>
      <c r="B26" s="2"/>
      <c r="C26" s="951" t="s">
        <v>323</v>
      </c>
      <c r="D26" s="951"/>
      <c r="E26" s="951"/>
      <c r="F26" s="951"/>
      <c r="G26" s="952"/>
      <c r="H26" s="952"/>
      <c r="I26" s="952"/>
      <c r="J26" s="952"/>
      <c r="K26" s="952"/>
      <c r="L26" s="952"/>
      <c r="M26" s="952"/>
      <c r="N26" s="2"/>
      <c r="O26" s="84"/>
    </row>
    <row r="27" spans="1:16">
      <c r="A27" s="2"/>
      <c r="B27" s="2"/>
      <c r="C27" s="951" t="s">
        <v>324</v>
      </c>
      <c r="D27" s="951"/>
      <c r="E27" s="951"/>
      <c r="F27" s="951"/>
      <c r="G27" s="952"/>
      <c r="H27" s="952"/>
      <c r="I27" s="952"/>
      <c r="J27" s="952"/>
      <c r="K27" s="952"/>
      <c r="L27" s="952"/>
      <c r="M27" s="952"/>
      <c r="N27" s="2"/>
      <c r="O27" s="84"/>
    </row>
    <row r="28" spans="1:16">
      <c r="A28" s="2"/>
      <c r="B28" s="2"/>
      <c r="C28" s="2"/>
      <c r="D28" s="2"/>
      <c r="E28" s="2"/>
      <c r="F28" s="2"/>
      <c r="G28" s="2"/>
      <c r="H28" s="2"/>
      <c r="I28" s="2"/>
      <c r="J28" s="2"/>
      <c r="K28" s="2"/>
      <c r="L28" s="2"/>
      <c r="M28" s="2"/>
      <c r="N28" s="2"/>
      <c r="O28" s="84"/>
    </row>
    <row r="29" spans="1:16">
      <c r="A29" s="2"/>
      <c r="B29" s="16"/>
      <c r="C29" s="16"/>
      <c r="D29" s="16"/>
      <c r="E29" s="16"/>
      <c r="F29" s="16"/>
      <c r="G29" s="16"/>
      <c r="H29" s="16"/>
      <c r="I29" s="16"/>
      <c r="J29" s="16"/>
      <c r="K29" s="16"/>
      <c r="L29" s="16"/>
      <c r="M29" s="16"/>
      <c r="N29" s="16"/>
      <c r="O29" s="84"/>
    </row>
    <row r="30" spans="1:16">
      <c r="A30" s="2"/>
      <c r="B30" s="16"/>
      <c r="C30" s="17" t="s">
        <v>325</v>
      </c>
      <c r="D30" s="18"/>
      <c r="E30" s="18"/>
      <c r="F30" s="18"/>
      <c r="G30" s="18"/>
      <c r="H30" s="18"/>
      <c r="I30" s="945"/>
      <c r="J30" s="945"/>
      <c r="K30" s="19"/>
      <c r="L30" s="20"/>
      <c r="M30" s="21" t="s">
        <v>326</v>
      </c>
      <c r="N30" s="22"/>
      <c r="O30" s="84"/>
    </row>
    <row r="31" spans="1:16">
      <c r="A31" s="2"/>
      <c r="B31" s="16"/>
      <c r="C31" s="16"/>
      <c r="D31" s="16"/>
      <c r="E31" s="16"/>
      <c r="F31" s="16"/>
      <c r="G31" s="16"/>
      <c r="H31" s="16"/>
      <c r="I31" s="16"/>
      <c r="J31" s="16"/>
      <c r="K31" s="23"/>
      <c r="L31" s="16"/>
      <c r="M31" s="16"/>
      <c r="N31" s="16"/>
      <c r="O31" s="84"/>
      <c r="P31" s="80"/>
    </row>
    <row r="32" spans="1:16">
      <c r="A32" s="2"/>
      <c r="B32" s="2"/>
      <c r="C32" s="2"/>
      <c r="D32" s="2"/>
      <c r="E32" s="2"/>
      <c r="F32" s="2"/>
      <c r="G32" s="2"/>
      <c r="H32" s="2"/>
      <c r="I32" s="2"/>
      <c r="J32" s="2"/>
      <c r="K32" s="24"/>
      <c r="L32" s="2"/>
      <c r="M32" s="25"/>
      <c r="N32" s="2"/>
      <c r="O32" s="84"/>
      <c r="P32" s="80"/>
    </row>
    <row r="33" spans="1:18" ht="13.05" customHeight="1">
      <c r="A33" s="2"/>
      <c r="B33" s="24"/>
      <c r="C33" s="9" t="s">
        <v>327</v>
      </c>
      <c r="D33" s="26"/>
      <c r="E33" s="27"/>
      <c r="F33" s="28"/>
      <c r="G33" s="26"/>
      <c r="H33" s="26"/>
      <c r="I33" s="26"/>
      <c r="J33" s="28"/>
      <c r="K33" s="29"/>
      <c r="L33" s="342" t="s">
        <v>328</v>
      </c>
      <c r="M33" s="31"/>
      <c r="N33" s="32"/>
      <c r="O33" s="84"/>
      <c r="P33" s="80"/>
      <c r="R33" s="14"/>
    </row>
    <row r="34" spans="1:18" ht="13.05" customHeight="1">
      <c r="A34" s="2"/>
      <c r="B34" s="2"/>
      <c r="C34" s="2"/>
      <c r="D34" s="26"/>
      <c r="E34" s="26"/>
      <c r="F34" s="26"/>
      <c r="G34" s="26"/>
      <c r="H34" s="26"/>
      <c r="I34" s="26"/>
      <c r="J34" s="28"/>
      <c r="K34" s="29"/>
      <c r="L34" s="30"/>
      <c r="M34" s="33"/>
      <c r="N34" s="11"/>
      <c r="O34" s="84"/>
      <c r="P34" s="80"/>
      <c r="R34" s="14"/>
    </row>
    <row r="35" spans="1:18" ht="13.05" customHeight="1">
      <c r="A35" s="2"/>
      <c r="B35" s="2"/>
      <c r="C35" s="9" t="s">
        <v>329</v>
      </c>
      <c r="D35" s="26"/>
      <c r="E35" s="26"/>
      <c r="F35" s="26"/>
      <c r="G35" s="26"/>
      <c r="H35" s="26"/>
      <c r="I35" s="26"/>
      <c r="J35" s="28"/>
      <c r="K35" s="29"/>
      <c r="L35" s="30"/>
      <c r="M35" s="33"/>
      <c r="N35" s="11"/>
      <c r="O35" s="84"/>
      <c r="P35" s="80"/>
      <c r="R35" s="14"/>
    </row>
    <row r="36" spans="1:18" ht="13.05" customHeight="1">
      <c r="A36" s="2"/>
      <c r="B36" s="2"/>
      <c r="C36" s="946"/>
      <c r="D36" s="946"/>
      <c r="E36" s="946"/>
      <c r="F36" s="26"/>
      <c r="G36" s="26"/>
      <c r="H36" s="26"/>
      <c r="I36" s="26"/>
      <c r="J36" s="28"/>
      <c r="K36" s="29"/>
      <c r="L36" s="30"/>
      <c r="M36" s="33"/>
      <c r="N36" s="11"/>
      <c r="O36" s="84"/>
      <c r="P36" s="80"/>
      <c r="R36" s="14"/>
    </row>
    <row r="37" spans="1:18" ht="13.05" customHeight="1">
      <c r="A37" s="2"/>
      <c r="B37" s="2"/>
      <c r="C37" s="946"/>
      <c r="D37" s="946"/>
      <c r="E37" s="946"/>
      <c r="F37" s="26"/>
      <c r="G37" s="26"/>
      <c r="H37" s="26"/>
      <c r="I37" s="26"/>
      <c r="J37" s="28"/>
      <c r="K37" s="29"/>
      <c r="L37" s="30"/>
      <c r="M37" s="33"/>
      <c r="N37" s="11"/>
      <c r="O37" s="84"/>
      <c r="P37" s="80"/>
      <c r="R37" s="14"/>
    </row>
    <row r="38" spans="1:18" ht="13.05" customHeight="1">
      <c r="A38" s="2"/>
      <c r="B38" s="2"/>
      <c r="C38" s="946"/>
      <c r="D38" s="946"/>
      <c r="E38" s="946"/>
      <c r="F38" s="26"/>
      <c r="G38" s="26"/>
      <c r="H38" s="26"/>
      <c r="I38" s="26"/>
      <c r="J38" s="28"/>
      <c r="K38" s="29"/>
      <c r="L38" s="30"/>
      <c r="M38" s="33"/>
      <c r="N38" s="11"/>
      <c r="O38" s="84"/>
      <c r="P38" s="80"/>
      <c r="R38" s="14"/>
    </row>
    <row r="39" spans="1:18" ht="13.05" customHeight="1">
      <c r="A39" s="2"/>
      <c r="B39" s="2"/>
      <c r="C39" s="26"/>
      <c r="D39" s="26"/>
      <c r="E39" s="26"/>
      <c r="F39" s="26"/>
      <c r="G39" s="26"/>
      <c r="H39" s="26"/>
      <c r="I39" s="26"/>
      <c r="J39" s="28"/>
      <c r="K39" s="29"/>
      <c r="L39" s="30"/>
      <c r="M39" s="33"/>
      <c r="N39" s="11"/>
      <c r="O39" s="84"/>
      <c r="P39" s="80"/>
      <c r="R39" s="14"/>
    </row>
    <row r="40" spans="1:18" ht="13.05" customHeight="1">
      <c r="A40" s="2"/>
      <c r="B40" s="2"/>
      <c r="C40" s="9" t="s">
        <v>330</v>
      </c>
      <c r="D40" s="26"/>
      <c r="E40" s="26"/>
      <c r="F40" s="26"/>
      <c r="G40" s="26"/>
      <c r="H40" s="26"/>
      <c r="I40" s="26"/>
      <c r="J40" s="28"/>
      <c r="K40" s="29"/>
      <c r="L40" s="30"/>
      <c r="M40" s="33"/>
      <c r="N40" s="11"/>
      <c r="O40" s="84"/>
      <c r="P40" s="80"/>
      <c r="R40" s="14"/>
    </row>
    <row r="41" spans="1:18" ht="13.05" customHeight="1">
      <c r="A41" s="2"/>
      <c r="B41" s="2"/>
      <c r="C41" s="947"/>
      <c r="D41" s="947"/>
      <c r="E41" s="947"/>
      <c r="F41" s="947"/>
      <c r="G41" s="947"/>
      <c r="H41" s="947"/>
      <c r="I41" s="947"/>
      <c r="J41" s="947"/>
      <c r="K41" s="947"/>
      <c r="L41" s="30"/>
      <c r="M41" s="33"/>
      <c r="N41" s="11"/>
      <c r="O41" s="84"/>
      <c r="P41" s="80"/>
      <c r="R41" s="14"/>
    </row>
    <row r="42" spans="1:18" ht="13.05" customHeight="1">
      <c r="A42" s="2"/>
      <c r="B42" s="2"/>
      <c r="C42" s="947"/>
      <c r="D42" s="947"/>
      <c r="E42" s="947"/>
      <c r="F42" s="947"/>
      <c r="G42" s="947"/>
      <c r="H42" s="947"/>
      <c r="I42" s="947"/>
      <c r="J42" s="947"/>
      <c r="K42" s="947"/>
      <c r="L42" s="30"/>
      <c r="M42" s="33"/>
      <c r="N42" s="11"/>
      <c r="O42" s="84"/>
      <c r="P42" s="80"/>
      <c r="R42" s="14"/>
    </row>
    <row r="43" spans="1:18" ht="13.05" customHeight="1">
      <c r="A43" s="2"/>
      <c r="B43" s="2"/>
      <c r="C43" s="947"/>
      <c r="D43" s="947"/>
      <c r="E43" s="947"/>
      <c r="F43" s="947"/>
      <c r="G43" s="947"/>
      <c r="H43" s="947"/>
      <c r="I43" s="947"/>
      <c r="J43" s="947"/>
      <c r="K43" s="947"/>
      <c r="L43" s="30"/>
      <c r="M43" s="33"/>
      <c r="N43" s="11"/>
      <c r="O43" s="84"/>
      <c r="P43" s="80"/>
      <c r="R43" s="14"/>
    </row>
    <row r="44" spans="1:18" ht="13.05" customHeight="1">
      <c r="A44" s="2"/>
      <c r="B44" s="2"/>
      <c r="C44" s="947"/>
      <c r="D44" s="947"/>
      <c r="E44" s="947"/>
      <c r="F44" s="947"/>
      <c r="G44" s="947"/>
      <c r="H44" s="947"/>
      <c r="I44" s="947"/>
      <c r="J44" s="947"/>
      <c r="K44" s="947"/>
      <c r="L44" s="30"/>
      <c r="M44" s="33"/>
      <c r="N44" s="11"/>
      <c r="O44" s="84"/>
      <c r="P44" s="80"/>
      <c r="R44" s="14"/>
    </row>
    <row r="45" spans="1:18" ht="13.05" customHeight="1">
      <c r="A45" s="2"/>
      <c r="B45" s="2"/>
      <c r="C45" s="947"/>
      <c r="D45" s="947"/>
      <c r="E45" s="947"/>
      <c r="F45" s="947"/>
      <c r="G45" s="947"/>
      <c r="H45" s="947"/>
      <c r="I45" s="947"/>
      <c r="J45" s="947"/>
      <c r="K45" s="947"/>
      <c r="L45" s="30"/>
      <c r="M45" s="33"/>
      <c r="N45" s="11"/>
      <c r="O45" s="84"/>
      <c r="P45" s="80"/>
      <c r="R45" s="14"/>
    </row>
    <row r="46" spans="1:18" ht="13.05" customHeight="1">
      <c r="A46" s="2"/>
      <c r="B46" s="2"/>
      <c r="C46" s="947"/>
      <c r="D46" s="947"/>
      <c r="E46" s="947"/>
      <c r="F46" s="947"/>
      <c r="G46" s="947"/>
      <c r="H46" s="947"/>
      <c r="I46" s="947"/>
      <c r="J46" s="947"/>
      <c r="K46" s="947"/>
      <c r="L46" s="30"/>
      <c r="M46" s="33"/>
      <c r="N46" s="11"/>
      <c r="O46" s="84"/>
      <c r="P46" s="80"/>
      <c r="R46" s="14"/>
    </row>
    <row r="47" spans="1:18" ht="13.05" customHeight="1">
      <c r="A47" s="2"/>
      <c r="B47" s="2"/>
      <c r="C47" s="26"/>
      <c r="D47" s="26"/>
      <c r="E47" s="26"/>
      <c r="F47" s="26"/>
      <c r="G47" s="26"/>
      <c r="H47" s="26"/>
      <c r="I47" s="26"/>
      <c r="J47" s="28"/>
      <c r="K47" s="29"/>
      <c r="L47" s="30"/>
      <c r="M47" s="33"/>
      <c r="N47" s="11"/>
      <c r="O47" s="84"/>
      <c r="P47" s="80"/>
      <c r="R47" s="14"/>
    </row>
    <row r="48" spans="1:18" ht="21" customHeight="1">
      <c r="A48" s="2"/>
      <c r="B48" s="2"/>
      <c r="C48" s="34"/>
      <c r="D48" s="34"/>
      <c r="E48" s="34"/>
      <c r="F48" s="34"/>
      <c r="G48" s="34"/>
      <c r="H48" s="34"/>
      <c r="I48" s="34"/>
      <c r="J48" s="34"/>
      <c r="K48" s="35"/>
      <c r="L48" s="36" t="s">
        <v>331</v>
      </c>
      <c r="M48" s="37">
        <f>SUM(M33:M47)</f>
        <v>0</v>
      </c>
      <c r="N48" s="5"/>
      <c r="O48" s="84"/>
      <c r="P48" s="81"/>
      <c r="Q48" s="83"/>
      <c r="R48" s="14"/>
    </row>
    <row r="49" spans="1:18" ht="21" customHeight="1">
      <c r="A49" s="2"/>
      <c r="B49" s="2"/>
      <c r="C49" s="38" t="s">
        <v>332</v>
      </c>
      <c r="D49" s="11"/>
      <c r="E49" s="11"/>
      <c r="F49" s="948"/>
      <c r="G49" s="948"/>
      <c r="H49" s="2"/>
      <c r="I49" s="2"/>
      <c r="J49" s="2"/>
      <c r="K49" s="2"/>
      <c r="L49" s="39" t="s">
        <v>333</v>
      </c>
      <c r="M49" s="40">
        <f>M48*5%</f>
        <v>0</v>
      </c>
      <c r="N49" s="11"/>
      <c r="O49" s="84"/>
      <c r="P49" s="80"/>
      <c r="Q49" s="14"/>
      <c r="R49" s="14"/>
    </row>
    <row r="50" spans="1:18" ht="21" customHeight="1">
      <c r="A50" s="2"/>
      <c r="B50" s="2"/>
      <c r="C50" s="38" t="s">
        <v>334</v>
      </c>
      <c r="D50" s="11"/>
      <c r="E50" s="11"/>
      <c r="F50" s="943"/>
      <c r="G50" s="943"/>
      <c r="H50" s="2"/>
      <c r="I50" s="2"/>
      <c r="J50" s="2"/>
      <c r="K50" s="2"/>
      <c r="L50" s="39" t="s">
        <v>335</v>
      </c>
      <c r="M50" s="40">
        <f>(M48+M49)*9.5%</f>
        <v>0</v>
      </c>
      <c r="N50" s="11"/>
      <c r="O50" s="84"/>
      <c r="Q50" s="14"/>
      <c r="R50" s="14"/>
    </row>
    <row r="51" spans="1:18" ht="21" customHeight="1">
      <c r="A51" s="2"/>
      <c r="B51" s="2"/>
      <c r="C51" s="2"/>
      <c r="D51" s="2"/>
      <c r="E51" s="2"/>
      <c r="F51" s="2"/>
      <c r="G51" s="2"/>
      <c r="H51" s="2"/>
      <c r="I51" s="2"/>
      <c r="J51" s="2"/>
      <c r="K51" s="41"/>
      <c r="L51" s="39" t="s">
        <v>336</v>
      </c>
      <c r="M51" s="37">
        <f>SUM(M49:M50)</f>
        <v>0</v>
      </c>
      <c r="N51" s="5"/>
      <c r="O51" s="84"/>
      <c r="Q51" s="14"/>
      <c r="R51" s="14"/>
    </row>
    <row r="52" spans="1:18" ht="21" customHeight="1" thickBot="1">
      <c r="A52" s="2"/>
      <c r="B52" s="2"/>
      <c r="C52" s="2"/>
      <c r="D52" s="2"/>
      <c r="E52" s="2"/>
      <c r="F52" s="2"/>
      <c r="G52" s="2"/>
      <c r="H52" s="2"/>
      <c r="I52" s="2"/>
      <c r="J52" s="2"/>
      <c r="K52" s="41"/>
      <c r="L52" s="39" t="s">
        <v>337</v>
      </c>
      <c r="M52" s="37">
        <f>M48+M51</f>
        <v>0</v>
      </c>
      <c r="N52" s="5"/>
      <c r="O52" s="84"/>
      <c r="Q52" s="14"/>
      <c r="R52" s="14"/>
    </row>
    <row r="53" spans="1:18" ht="21" customHeight="1">
      <c r="A53" s="2"/>
      <c r="B53" s="2"/>
      <c r="C53" s="42"/>
      <c r="D53" s="11"/>
      <c r="E53" s="11"/>
      <c r="F53" s="11"/>
      <c r="G53" s="11"/>
      <c r="H53" s="11"/>
      <c r="I53" s="11"/>
      <c r="J53" s="11"/>
      <c r="K53" s="43"/>
      <c r="L53" s="44"/>
      <c r="M53" s="45"/>
      <c r="N53" s="11"/>
      <c r="O53" s="84"/>
      <c r="Q53" s="14"/>
      <c r="R53" s="14"/>
    </row>
    <row r="54" spans="1:18">
      <c r="A54" s="2"/>
      <c r="B54" s="2"/>
      <c r="C54" s="2"/>
      <c r="D54" s="2"/>
      <c r="E54" s="2"/>
      <c r="F54" s="2"/>
      <c r="G54" s="2"/>
      <c r="H54" s="2"/>
      <c r="I54" s="2"/>
      <c r="J54" s="2"/>
      <c r="K54" s="2"/>
      <c r="L54" s="2"/>
      <c r="M54" s="944"/>
      <c r="N54" s="944"/>
      <c r="O54" s="84"/>
      <c r="Q54" s="14"/>
      <c r="R54" s="14"/>
    </row>
    <row r="55" spans="1:18">
      <c r="A55" s="14"/>
      <c r="Q55" s="14"/>
      <c r="R55" s="14"/>
    </row>
    <row r="56" spans="1:18">
      <c r="A56" s="14"/>
      <c r="Q56" s="14"/>
      <c r="R56" s="14"/>
    </row>
    <row r="57" spans="1:18">
      <c r="A57" s="14"/>
      <c r="Q57" s="14"/>
      <c r="R57" s="14"/>
    </row>
    <row r="58" spans="1:18">
      <c r="A58" s="14"/>
      <c r="Q58" s="14"/>
      <c r="R58" s="14"/>
    </row>
    <row r="59" spans="1:18">
      <c r="A59" s="14"/>
      <c r="Q59" s="14"/>
      <c r="R59" s="14"/>
    </row>
    <row r="60" spans="1:18">
      <c r="A60" s="14"/>
      <c r="Q60" s="14"/>
      <c r="R60" s="14"/>
    </row>
    <row r="61" spans="1:18">
      <c r="A61" s="14"/>
      <c r="Q61" s="14"/>
      <c r="R61" s="14"/>
    </row>
    <row r="62" spans="1:18">
      <c r="A62" s="14"/>
      <c r="Q62" s="14"/>
      <c r="R62" s="14"/>
    </row>
    <row r="63" spans="1:18">
      <c r="A63" s="14"/>
      <c r="Q63" s="14"/>
      <c r="R63" s="14"/>
    </row>
    <row r="64" spans="1:18">
      <c r="A64" s="14"/>
      <c r="Q64" s="14"/>
      <c r="R64" s="14"/>
    </row>
    <row r="65" spans="1:18" s="14" customFormat="1"/>
    <row r="66" spans="1:18" s="14" customFormat="1"/>
    <row r="67" spans="1:18" s="14" customFormat="1"/>
    <row r="68" spans="1:18" s="14" customFormat="1"/>
    <row r="69" spans="1:18" s="14" customFormat="1"/>
    <row r="70" spans="1:18" s="14" customFormat="1"/>
    <row r="71" spans="1:18" s="14" customFormat="1"/>
    <row r="72" spans="1:18" s="14" customFormat="1"/>
    <row r="73" spans="1:18" s="14" customFormat="1"/>
    <row r="74" spans="1:18" s="14" customFormat="1"/>
    <row r="75" spans="1:18" s="14" customFormat="1"/>
    <row r="76" spans="1:18" ht="15" customHeight="1">
      <c r="A76" s="14"/>
      <c r="L76" s="46"/>
      <c r="M76" s="46"/>
      <c r="N76" s="47"/>
      <c r="P76" s="14"/>
      <c r="Q76" s="14"/>
      <c r="R76" s="14"/>
    </row>
    <row r="77" spans="1:18" s="14" customFormat="1" ht="15" customHeight="1">
      <c r="M77" s="48"/>
    </row>
    <row r="78" spans="1:18" s="14" customFormat="1"/>
    <row r="79" spans="1:18" s="14" customFormat="1"/>
    <row r="80" spans="1:18" s="14" customFormat="1"/>
    <row r="81" spans="1:18">
      <c r="A81" s="14"/>
      <c r="P81" s="14"/>
      <c r="Q81" s="14"/>
      <c r="R81" s="14"/>
    </row>
    <row r="82" spans="1:18">
      <c r="A82" s="14"/>
      <c r="P82" s="14"/>
      <c r="Q82" s="14"/>
      <c r="R82" s="14"/>
    </row>
    <row r="83" spans="1:18">
      <c r="A83" s="14"/>
      <c r="P83" s="14"/>
      <c r="Q83" s="14"/>
      <c r="R83" s="14"/>
    </row>
    <row r="84" spans="1:18">
      <c r="A84" s="14"/>
      <c r="P84" s="14"/>
      <c r="Q84" s="14"/>
      <c r="R84" s="14"/>
    </row>
    <row r="85" spans="1:18">
      <c r="A85" s="14"/>
      <c r="P85" s="14"/>
      <c r="Q85" s="14"/>
      <c r="R85" s="14"/>
    </row>
    <row r="86" spans="1:18">
      <c r="A86" s="14"/>
      <c r="P86" s="14"/>
      <c r="Q86" s="14"/>
      <c r="R86" s="14"/>
    </row>
    <row r="87" spans="1:18">
      <c r="A87" s="14"/>
      <c r="P87" s="14"/>
      <c r="Q87" s="14"/>
      <c r="R87" s="14"/>
    </row>
    <row r="88" spans="1:18">
      <c r="A88" s="14"/>
      <c r="P88" s="14"/>
      <c r="Q88" s="14"/>
      <c r="R88" s="14"/>
    </row>
    <row r="89" spans="1:18">
      <c r="A89" s="14"/>
      <c r="P89" s="14"/>
      <c r="Q89" s="14"/>
      <c r="R89" s="14"/>
    </row>
    <row r="90" spans="1:18">
      <c r="A90" s="14"/>
      <c r="P90" s="14"/>
      <c r="Q90" s="14"/>
      <c r="R90" s="14"/>
    </row>
    <row r="91" spans="1:18">
      <c r="A91" s="14"/>
      <c r="P91" s="14"/>
      <c r="Q91" s="14"/>
      <c r="R91" s="14"/>
    </row>
    <row r="92" spans="1:18">
      <c r="A92" s="14"/>
      <c r="P92" s="14"/>
      <c r="Q92" s="14"/>
      <c r="R92" s="14"/>
    </row>
    <row r="93" spans="1:18">
      <c r="A93" s="14"/>
      <c r="P93" s="14"/>
      <c r="Q93" s="14"/>
      <c r="R93" s="14"/>
    </row>
    <row r="94" spans="1:18">
      <c r="A94" s="14"/>
    </row>
    <row r="95" spans="1:18">
      <c r="A95" s="14"/>
    </row>
    <row r="96" spans="1:18">
      <c r="A96" s="14"/>
    </row>
    <row r="97" spans="1:1">
      <c r="A97" s="14"/>
    </row>
    <row r="98" spans="1:1">
      <c r="A98" s="14"/>
    </row>
    <row r="99" spans="1:1">
      <c r="A99" s="14"/>
    </row>
    <row r="100" spans="1:1">
      <c r="A100" s="14"/>
    </row>
    <row r="101" spans="1:1">
      <c r="A101" s="14"/>
    </row>
    <row r="102" spans="1:1">
      <c r="A102" s="14"/>
    </row>
    <row r="103" spans="1:1">
      <c r="A103" s="14"/>
    </row>
    <row r="104" spans="1:1">
      <c r="A104" s="14"/>
    </row>
    <row r="105" spans="1:1">
      <c r="A105" s="14"/>
    </row>
    <row r="106" spans="1:1">
      <c r="A106" s="14"/>
    </row>
    <row r="107" spans="1:1">
      <c r="A107" s="14"/>
    </row>
    <row r="108" spans="1:1">
      <c r="A108" s="14"/>
    </row>
    <row r="109" spans="1:1">
      <c r="A109" s="14"/>
    </row>
    <row r="110" spans="1:1">
      <c r="A110" s="14"/>
    </row>
    <row r="111" spans="1:1">
      <c r="A111" s="14"/>
    </row>
    <row r="112" spans="1:1">
      <c r="A112" s="14"/>
    </row>
    <row r="113" spans="1:1">
      <c r="A113" s="14"/>
    </row>
    <row r="114" spans="1:1">
      <c r="A114" s="14"/>
    </row>
    <row r="115" spans="1:1">
      <c r="A115" s="14"/>
    </row>
    <row r="116" spans="1:1">
      <c r="A116" s="14"/>
    </row>
    <row r="117" spans="1:1">
      <c r="A117" s="14"/>
    </row>
    <row r="118" spans="1:1">
      <c r="A118" s="14"/>
    </row>
    <row r="119" spans="1:1">
      <c r="A119" s="14"/>
    </row>
    <row r="120" spans="1:1">
      <c r="A120" s="14"/>
    </row>
    <row r="121" spans="1:1">
      <c r="A121" s="14"/>
    </row>
    <row r="122" spans="1:1">
      <c r="A122" s="14"/>
    </row>
    <row r="123" spans="1:1">
      <c r="A123" s="14"/>
    </row>
    <row r="124" spans="1:1">
      <c r="A124" s="14"/>
    </row>
    <row r="125" spans="1:1">
      <c r="A125" s="14"/>
    </row>
    <row r="126" spans="1:1">
      <c r="A126" s="14"/>
    </row>
    <row r="127" spans="1:1">
      <c r="A127" s="14"/>
    </row>
    <row r="128" spans="1:1">
      <c r="A128" s="14"/>
    </row>
    <row r="129" spans="1:1">
      <c r="A129" s="14"/>
    </row>
    <row r="130" spans="1:1">
      <c r="A130" s="14"/>
    </row>
    <row r="131" spans="1:1">
      <c r="A131" s="14"/>
    </row>
    <row r="132" spans="1:1">
      <c r="A132" s="14"/>
    </row>
    <row r="133" spans="1:1">
      <c r="A133" s="14"/>
    </row>
    <row r="134" spans="1:1">
      <c r="A134" s="14"/>
    </row>
    <row r="135" spans="1:1">
      <c r="A135" s="14"/>
    </row>
    <row r="136" spans="1:1">
      <c r="A136" s="14"/>
    </row>
    <row r="137" spans="1:1">
      <c r="A137" s="14"/>
    </row>
    <row r="138" spans="1:1">
      <c r="A138" s="14"/>
    </row>
    <row r="139" spans="1:1">
      <c r="A139" s="14"/>
    </row>
    <row r="140" spans="1:1">
      <c r="A140" s="14"/>
    </row>
    <row r="141" spans="1:1">
      <c r="A141" s="14"/>
    </row>
    <row r="142" spans="1:1">
      <c r="A142" s="14"/>
    </row>
    <row r="143" spans="1:1">
      <c r="A143" s="14"/>
    </row>
    <row r="144" spans="1:1">
      <c r="A144" s="14"/>
    </row>
    <row r="145" spans="1:1">
      <c r="A145" s="14"/>
    </row>
    <row r="146" spans="1:1">
      <c r="A146" s="14"/>
    </row>
    <row r="147" spans="1:1">
      <c r="A147" s="14"/>
    </row>
    <row r="148" spans="1:1">
      <c r="A148" s="14"/>
    </row>
    <row r="149" spans="1:1">
      <c r="A149" s="14"/>
    </row>
    <row r="150" spans="1:1">
      <c r="A150" s="14"/>
    </row>
    <row r="151" spans="1:1">
      <c r="A151" s="14"/>
    </row>
    <row r="152" spans="1:1">
      <c r="A152" s="14"/>
    </row>
    <row r="153" spans="1:1">
      <c r="A153" s="14"/>
    </row>
    <row r="154" spans="1:1">
      <c r="A154" s="14"/>
    </row>
    <row r="155" spans="1:1">
      <c r="A155" s="14"/>
    </row>
    <row r="156" spans="1:1">
      <c r="A156" s="14"/>
    </row>
    <row r="157" spans="1:1">
      <c r="A157" s="14"/>
    </row>
    <row r="158" spans="1:1">
      <c r="A158" s="14"/>
    </row>
    <row r="159" spans="1:1">
      <c r="A159" s="14"/>
    </row>
    <row r="160" spans="1:1">
      <c r="A160" s="14"/>
    </row>
    <row r="161" spans="1:1">
      <c r="A161" s="14"/>
    </row>
    <row r="162" spans="1:1">
      <c r="A162" s="14"/>
    </row>
    <row r="163" spans="1:1">
      <c r="A163" s="14"/>
    </row>
    <row r="164" spans="1:1">
      <c r="A164" s="14"/>
    </row>
    <row r="165" spans="1:1">
      <c r="A165" s="14"/>
    </row>
    <row r="166" spans="1:1">
      <c r="A166" s="14"/>
    </row>
    <row r="167" spans="1:1">
      <c r="A167" s="14"/>
    </row>
    <row r="168" spans="1:1">
      <c r="A168" s="14"/>
    </row>
    <row r="169" spans="1:1">
      <c r="A169" s="14"/>
    </row>
    <row r="170" spans="1:1">
      <c r="A170" s="14"/>
    </row>
    <row r="171" spans="1:1">
      <c r="A171" s="14"/>
    </row>
    <row r="172" spans="1:1">
      <c r="A172" s="14"/>
    </row>
    <row r="173" spans="1:1">
      <c r="A173" s="14"/>
    </row>
    <row r="174" spans="1:1">
      <c r="A174" s="14"/>
    </row>
    <row r="175" spans="1:1">
      <c r="A175" s="14"/>
    </row>
    <row r="176" spans="1:1">
      <c r="A176" s="14"/>
    </row>
    <row r="177" spans="1:1">
      <c r="A177" s="14"/>
    </row>
    <row r="178" spans="1:1">
      <c r="A178" s="14"/>
    </row>
    <row r="179" spans="1:1">
      <c r="A179" s="14"/>
    </row>
    <row r="180" spans="1:1">
      <c r="A180" s="14"/>
    </row>
    <row r="181" spans="1:1">
      <c r="A181" s="14"/>
    </row>
    <row r="182" spans="1:1">
      <c r="A182" s="14"/>
    </row>
    <row r="183" spans="1:1">
      <c r="A183" s="14"/>
    </row>
    <row r="184" spans="1:1">
      <c r="A184" s="14"/>
    </row>
    <row r="185" spans="1:1">
      <c r="A185" s="14"/>
    </row>
    <row r="186" spans="1:1">
      <c r="A186" s="14"/>
    </row>
    <row r="187" spans="1:1">
      <c r="A187" s="14"/>
    </row>
    <row r="188" spans="1:1">
      <c r="A188" s="14"/>
    </row>
    <row r="189" spans="1:1">
      <c r="A189" s="14"/>
    </row>
    <row r="190" spans="1:1">
      <c r="A190" s="14"/>
    </row>
    <row r="191" spans="1:1">
      <c r="A191" s="14"/>
    </row>
    <row r="192" spans="1:1">
      <c r="A192" s="14"/>
    </row>
    <row r="193" spans="1:1">
      <c r="A193" s="14"/>
    </row>
    <row r="194" spans="1:1">
      <c r="A194" s="14"/>
    </row>
    <row r="195" spans="1:1">
      <c r="A195" s="14"/>
    </row>
    <row r="196" spans="1:1">
      <c r="A196" s="14"/>
    </row>
    <row r="197" spans="1:1">
      <c r="A197" s="14"/>
    </row>
    <row r="198" spans="1:1">
      <c r="A198" s="14"/>
    </row>
    <row r="199" spans="1:1">
      <c r="A199" s="14"/>
    </row>
    <row r="200" spans="1:1">
      <c r="A200" s="14"/>
    </row>
    <row r="201" spans="1:1">
      <c r="A201" s="14"/>
    </row>
    <row r="202" spans="1:1">
      <c r="A202" s="14"/>
    </row>
    <row r="203" spans="1:1">
      <c r="A203" s="14"/>
    </row>
    <row r="204" spans="1:1">
      <c r="A204" s="14"/>
    </row>
    <row r="205" spans="1:1">
      <c r="A205" s="14"/>
    </row>
    <row r="206" spans="1:1">
      <c r="A206" s="14"/>
    </row>
    <row r="207" spans="1:1">
      <c r="A207" s="14"/>
    </row>
    <row r="208" spans="1:1">
      <c r="A208" s="14"/>
    </row>
    <row r="209" spans="1:1">
      <c r="A209" s="14"/>
    </row>
    <row r="210" spans="1:1">
      <c r="A210" s="14"/>
    </row>
    <row r="211" spans="1:1">
      <c r="A211" s="14"/>
    </row>
    <row r="212" spans="1:1">
      <c r="A212" s="14"/>
    </row>
    <row r="213" spans="1:1">
      <c r="A213" s="14"/>
    </row>
    <row r="214" spans="1:1">
      <c r="A214" s="14"/>
    </row>
    <row r="215" spans="1:1">
      <c r="A215" s="14"/>
    </row>
    <row r="216" spans="1:1">
      <c r="A216" s="14"/>
    </row>
    <row r="217" spans="1:1">
      <c r="A217" s="14"/>
    </row>
    <row r="218" spans="1:1">
      <c r="A218" s="14"/>
    </row>
    <row r="219" spans="1:1">
      <c r="A219" s="14"/>
    </row>
    <row r="220" spans="1:1">
      <c r="A220" s="14"/>
    </row>
    <row r="221" spans="1:1">
      <c r="A221" s="14"/>
    </row>
    <row r="222" spans="1:1">
      <c r="A222" s="14"/>
    </row>
    <row r="223" spans="1:1">
      <c r="A223" s="14"/>
    </row>
    <row r="224" spans="1:1">
      <c r="A224" s="14"/>
    </row>
    <row r="225" spans="1:1">
      <c r="A225" s="14"/>
    </row>
    <row r="226" spans="1:1">
      <c r="A226" s="14"/>
    </row>
    <row r="227" spans="1:1">
      <c r="A227" s="14"/>
    </row>
    <row r="228" spans="1:1">
      <c r="A228" s="14"/>
    </row>
    <row r="229" spans="1:1">
      <c r="A229" s="14"/>
    </row>
    <row r="230" spans="1:1">
      <c r="A230" s="14"/>
    </row>
    <row r="231" spans="1:1">
      <c r="A231" s="14"/>
    </row>
    <row r="232" spans="1:1">
      <c r="A232" s="14"/>
    </row>
    <row r="233" spans="1:1">
      <c r="A233" s="14"/>
    </row>
    <row r="234" spans="1:1">
      <c r="A234" s="14"/>
    </row>
    <row r="235" spans="1:1">
      <c r="A235" s="14"/>
    </row>
    <row r="236" spans="1:1">
      <c r="A236" s="14"/>
    </row>
    <row r="237" spans="1:1">
      <c r="A237" s="14"/>
    </row>
    <row r="238" spans="1:1">
      <c r="A238" s="14"/>
    </row>
    <row r="239" spans="1:1">
      <c r="A239" s="14"/>
    </row>
    <row r="240" spans="1:1">
      <c r="A240" s="14"/>
    </row>
    <row r="241" spans="1:1">
      <c r="A241" s="14"/>
    </row>
    <row r="242" spans="1:1">
      <c r="A242" s="14"/>
    </row>
    <row r="243" spans="1:1">
      <c r="A243" s="14"/>
    </row>
    <row r="244" spans="1:1">
      <c r="A244" s="14"/>
    </row>
    <row r="245" spans="1:1">
      <c r="A245" s="14"/>
    </row>
    <row r="246" spans="1:1">
      <c r="A246" s="14"/>
    </row>
    <row r="247" spans="1:1">
      <c r="A247" s="14"/>
    </row>
    <row r="248" spans="1:1">
      <c r="A248" s="14"/>
    </row>
    <row r="249" spans="1:1">
      <c r="A249" s="14"/>
    </row>
    <row r="250" spans="1:1">
      <c r="A250" s="14"/>
    </row>
    <row r="251" spans="1:1">
      <c r="A251" s="14"/>
    </row>
    <row r="252" spans="1:1">
      <c r="A252" s="14"/>
    </row>
    <row r="253" spans="1:1">
      <c r="A253" s="14"/>
    </row>
    <row r="254" spans="1:1">
      <c r="A254" s="14"/>
    </row>
    <row r="255" spans="1:1">
      <c r="A255" s="14"/>
    </row>
    <row r="256" spans="1:1">
      <c r="A256" s="14"/>
    </row>
    <row r="257" spans="1:1">
      <c r="A257" s="14"/>
    </row>
    <row r="258" spans="1:1">
      <c r="A258" s="14"/>
    </row>
    <row r="259" spans="1:1">
      <c r="A259" s="14"/>
    </row>
    <row r="260" spans="1:1">
      <c r="A260" s="14"/>
    </row>
    <row r="261" spans="1:1">
      <c r="A261" s="14"/>
    </row>
    <row r="262" spans="1:1">
      <c r="A262" s="14"/>
    </row>
    <row r="263" spans="1:1">
      <c r="A263" s="14"/>
    </row>
    <row r="264" spans="1:1">
      <c r="A264" s="14"/>
    </row>
    <row r="265" spans="1:1">
      <c r="A265" s="14"/>
    </row>
    <row r="266" spans="1:1">
      <c r="A266" s="14"/>
    </row>
    <row r="267" spans="1:1">
      <c r="A267" s="14"/>
    </row>
    <row r="268" spans="1:1">
      <c r="A268" s="14"/>
    </row>
    <row r="269" spans="1:1">
      <c r="A269" s="14"/>
    </row>
    <row r="270" spans="1:1">
      <c r="A270" s="14"/>
    </row>
    <row r="271" spans="1:1">
      <c r="A271" s="14"/>
    </row>
    <row r="272" spans="1:1">
      <c r="A272" s="14"/>
    </row>
    <row r="273" spans="1:1">
      <c r="A273" s="14"/>
    </row>
    <row r="274" spans="1:1">
      <c r="A274" s="14"/>
    </row>
    <row r="275" spans="1:1">
      <c r="A275" s="14"/>
    </row>
    <row r="276" spans="1:1">
      <c r="A276" s="14"/>
    </row>
    <row r="277" spans="1:1">
      <c r="A277" s="14"/>
    </row>
    <row r="278" spans="1:1">
      <c r="A278" s="14"/>
    </row>
    <row r="279" spans="1:1">
      <c r="A279" s="14"/>
    </row>
    <row r="280" spans="1:1">
      <c r="A280" s="14"/>
    </row>
    <row r="281" spans="1:1">
      <c r="A281" s="14"/>
    </row>
    <row r="282" spans="1:1">
      <c r="A282" s="14"/>
    </row>
    <row r="283" spans="1:1">
      <c r="A283" s="14"/>
    </row>
    <row r="284" spans="1:1">
      <c r="A284" s="14"/>
    </row>
    <row r="285" spans="1:1">
      <c r="A285" s="14"/>
    </row>
    <row r="286" spans="1:1">
      <c r="A286" s="14"/>
    </row>
    <row r="287" spans="1:1">
      <c r="A287" s="14"/>
    </row>
    <row r="288" spans="1:1">
      <c r="A288" s="14"/>
    </row>
    <row r="289" spans="1:1">
      <c r="A289" s="14"/>
    </row>
    <row r="290" spans="1:1">
      <c r="A290" s="14"/>
    </row>
    <row r="291" spans="1:1">
      <c r="A291" s="14"/>
    </row>
    <row r="292" spans="1:1">
      <c r="A292" s="14"/>
    </row>
    <row r="293" spans="1:1">
      <c r="A293" s="14"/>
    </row>
    <row r="294" spans="1:1">
      <c r="A294" s="14"/>
    </row>
    <row r="295" spans="1:1">
      <c r="A295" s="14"/>
    </row>
    <row r="296" spans="1:1">
      <c r="A296" s="14"/>
    </row>
    <row r="297" spans="1:1">
      <c r="A297" s="14"/>
    </row>
    <row r="298" spans="1:1">
      <c r="A298" s="14"/>
    </row>
    <row r="299" spans="1:1">
      <c r="A299" s="14"/>
    </row>
    <row r="300" spans="1:1">
      <c r="A300" s="14"/>
    </row>
    <row r="301" spans="1:1">
      <c r="A301" s="14"/>
    </row>
    <row r="302" spans="1:1">
      <c r="A302" s="14"/>
    </row>
    <row r="303" spans="1:1">
      <c r="A303" s="14"/>
    </row>
    <row r="304" spans="1:1">
      <c r="A304" s="14"/>
    </row>
    <row r="305" spans="1:1">
      <c r="A305" s="14"/>
    </row>
    <row r="306" spans="1:1">
      <c r="A306" s="14"/>
    </row>
    <row r="307" spans="1:1">
      <c r="A307" s="14"/>
    </row>
    <row r="308" spans="1:1">
      <c r="A308" s="14"/>
    </row>
    <row r="309" spans="1:1">
      <c r="A309" s="14"/>
    </row>
    <row r="310" spans="1:1">
      <c r="A310" s="14"/>
    </row>
    <row r="311" spans="1:1">
      <c r="A311" s="14"/>
    </row>
    <row r="312" spans="1:1">
      <c r="A312" s="14"/>
    </row>
    <row r="313" spans="1:1">
      <c r="A313" s="14"/>
    </row>
    <row r="314" spans="1:1">
      <c r="A314" s="14"/>
    </row>
    <row r="315" spans="1:1">
      <c r="A315" s="14"/>
    </row>
    <row r="316" spans="1:1">
      <c r="A316" s="14"/>
    </row>
    <row r="317" spans="1:1">
      <c r="A317" s="14"/>
    </row>
    <row r="318" spans="1:1">
      <c r="A318" s="14"/>
    </row>
    <row r="319" spans="1:1">
      <c r="A319" s="14"/>
    </row>
    <row r="320" spans="1:1">
      <c r="A320" s="14"/>
    </row>
    <row r="321" spans="1:1">
      <c r="A321" s="14"/>
    </row>
    <row r="322" spans="1:1">
      <c r="A322" s="14"/>
    </row>
    <row r="323" spans="1:1">
      <c r="A323" s="14"/>
    </row>
    <row r="324" spans="1:1">
      <c r="A324" s="14"/>
    </row>
    <row r="325" spans="1:1">
      <c r="A325" s="14"/>
    </row>
    <row r="326" spans="1:1">
      <c r="A326" s="14"/>
    </row>
    <row r="327" spans="1:1">
      <c r="A327" s="14"/>
    </row>
    <row r="328" spans="1:1">
      <c r="A328" s="14"/>
    </row>
    <row r="329" spans="1:1">
      <c r="A329" s="14"/>
    </row>
    <row r="330" spans="1:1">
      <c r="A330" s="14"/>
    </row>
    <row r="331" spans="1:1">
      <c r="A331" s="14"/>
    </row>
    <row r="332" spans="1:1">
      <c r="A332" s="14"/>
    </row>
    <row r="333" spans="1:1">
      <c r="A333" s="14"/>
    </row>
    <row r="334" spans="1:1">
      <c r="A334" s="14"/>
    </row>
    <row r="335" spans="1:1">
      <c r="A335" s="14"/>
    </row>
    <row r="336" spans="1:1">
      <c r="A336" s="14"/>
    </row>
    <row r="337" spans="1:1">
      <c r="A337" s="14"/>
    </row>
    <row r="338" spans="1:1">
      <c r="A338" s="14"/>
    </row>
    <row r="339" spans="1:1">
      <c r="A339" s="14"/>
    </row>
    <row r="340" spans="1:1">
      <c r="A340" s="14"/>
    </row>
    <row r="341" spans="1:1">
      <c r="A341" s="14"/>
    </row>
    <row r="342" spans="1:1">
      <c r="A342" s="14"/>
    </row>
    <row r="343" spans="1:1">
      <c r="A343" s="14"/>
    </row>
    <row r="344" spans="1:1">
      <c r="A344" s="14"/>
    </row>
    <row r="345" spans="1:1">
      <c r="A345" s="14"/>
    </row>
    <row r="346" spans="1:1">
      <c r="A346" s="14"/>
    </row>
    <row r="347" spans="1:1">
      <c r="A347" s="14"/>
    </row>
    <row r="348" spans="1:1">
      <c r="A348" s="14"/>
    </row>
    <row r="349" spans="1:1">
      <c r="A349" s="14"/>
    </row>
    <row r="350" spans="1:1">
      <c r="A350" s="14"/>
    </row>
    <row r="351" spans="1:1">
      <c r="A351" s="14"/>
    </row>
    <row r="352" spans="1:1">
      <c r="A352" s="14"/>
    </row>
    <row r="353" spans="1:1">
      <c r="A353" s="14"/>
    </row>
    <row r="354" spans="1:1">
      <c r="A354" s="14"/>
    </row>
    <row r="355" spans="1:1">
      <c r="A355" s="14"/>
    </row>
    <row r="356" spans="1:1">
      <c r="A356" s="14"/>
    </row>
    <row r="357" spans="1:1">
      <c r="A357" s="14"/>
    </row>
    <row r="358" spans="1:1">
      <c r="A358" s="14"/>
    </row>
    <row r="359" spans="1:1">
      <c r="A359" s="14"/>
    </row>
    <row r="360" spans="1:1">
      <c r="A360" s="14"/>
    </row>
    <row r="361" spans="1:1">
      <c r="A361" s="14"/>
    </row>
    <row r="362" spans="1:1">
      <c r="A362" s="14"/>
    </row>
    <row r="363" spans="1:1">
      <c r="A363" s="14"/>
    </row>
    <row r="364" spans="1:1">
      <c r="A364" s="14"/>
    </row>
    <row r="365" spans="1:1">
      <c r="A365" s="14"/>
    </row>
    <row r="366" spans="1:1">
      <c r="A366" s="14"/>
    </row>
    <row r="367" spans="1:1">
      <c r="A367" s="14"/>
    </row>
    <row r="368" spans="1:1">
      <c r="A368" s="14"/>
    </row>
    <row r="369" spans="1:1">
      <c r="A369" s="14"/>
    </row>
    <row r="370" spans="1:1">
      <c r="A370" s="14"/>
    </row>
    <row r="371" spans="1:1">
      <c r="A371" s="14"/>
    </row>
    <row r="372" spans="1:1">
      <c r="A372" s="14"/>
    </row>
    <row r="373" spans="1:1">
      <c r="A373" s="14"/>
    </row>
    <row r="374" spans="1:1">
      <c r="A374" s="14"/>
    </row>
    <row r="375" spans="1:1">
      <c r="A375" s="14"/>
    </row>
    <row r="376" spans="1:1">
      <c r="A376" s="14"/>
    </row>
    <row r="377" spans="1:1">
      <c r="A377" s="14"/>
    </row>
    <row r="378" spans="1:1">
      <c r="A378" s="14"/>
    </row>
    <row r="379" spans="1:1">
      <c r="A379" s="14"/>
    </row>
    <row r="380" spans="1:1">
      <c r="A380" s="14"/>
    </row>
    <row r="381" spans="1:1">
      <c r="A381" s="14"/>
    </row>
    <row r="382" spans="1:1">
      <c r="A382" s="14"/>
    </row>
    <row r="383" spans="1:1">
      <c r="A383" s="14"/>
    </row>
    <row r="384" spans="1:1">
      <c r="A384" s="14"/>
    </row>
    <row r="385" spans="1:1">
      <c r="A385" s="14"/>
    </row>
    <row r="386" spans="1:1">
      <c r="A386" s="14"/>
    </row>
    <row r="387" spans="1:1">
      <c r="A387" s="14"/>
    </row>
    <row r="388" spans="1:1">
      <c r="A388" s="14"/>
    </row>
    <row r="389" spans="1:1">
      <c r="A389" s="14"/>
    </row>
    <row r="390" spans="1:1">
      <c r="A390" s="14"/>
    </row>
    <row r="391" spans="1:1">
      <c r="A391" s="14"/>
    </row>
    <row r="392" spans="1:1">
      <c r="A392" s="14"/>
    </row>
    <row r="393" spans="1:1">
      <c r="A393" s="14"/>
    </row>
    <row r="394" spans="1:1">
      <c r="A394" s="14"/>
    </row>
    <row r="395" spans="1:1">
      <c r="A395" s="14"/>
    </row>
    <row r="396" spans="1:1">
      <c r="A396" s="14"/>
    </row>
    <row r="397" spans="1:1">
      <c r="A397" s="14"/>
    </row>
    <row r="398" spans="1:1">
      <c r="A398" s="14"/>
    </row>
    <row r="399" spans="1:1">
      <c r="A399" s="14"/>
    </row>
    <row r="400" spans="1:1">
      <c r="A400" s="14"/>
    </row>
    <row r="401" spans="1:1">
      <c r="A401" s="14"/>
    </row>
    <row r="402" spans="1:1">
      <c r="A402" s="14"/>
    </row>
    <row r="403" spans="1:1">
      <c r="A403" s="14"/>
    </row>
    <row r="404" spans="1:1">
      <c r="A404" s="14"/>
    </row>
    <row r="405" spans="1:1">
      <c r="A405" s="14"/>
    </row>
    <row r="406" spans="1:1">
      <c r="A406" s="14"/>
    </row>
    <row r="407" spans="1:1">
      <c r="A407" s="14"/>
    </row>
    <row r="408" spans="1:1">
      <c r="A408" s="14"/>
    </row>
    <row r="409" spans="1:1">
      <c r="A409" s="14"/>
    </row>
    <row r="410" spans="1:1">
      <c r="A410" s="14"/>
    </row>
    <row r="411" spans="1:1">
      <c r="A411" s="14"/>
    </row>
    <row r="412" spans="1:1">
      <c r="A412" s="14"/>
    </row>
    <row r="413" spans="1:1">
      <c r="A413" s="14"/>
    </row>
    <row r="414" spans="1:1">
      <c r="A414" s="14"/>
    </row>
    <row r="415" spans="1:1">
      <c r="A415" s="14"/>
    </row>
    <row r="416" spans="1:1">
      <c r="A416" s="14"/>
    </row>
    <row r="417" spans="1:1">
      <c r="A417" s="14"/>
    </row>
    <row r="418" spans="1:1">
      <c r="A418" s="14"/>
    </row>
    <row r="419" spans="1:1">
      <c r="A419" s="14"/>
    </row>
    <row r="420" spans="1:1">
      <c r="A420" s="14"/>
    </row>
    <row r="421" spans="1:1">
      <c r="A421" s="14"/>
    </row>
    <row r="422" spans="1:1">
      <c r="A422" s="14"/>
    </row>
    <row r="423" spans="1:1">
      <c r="A423" s="14"/>
    </row>
    <row r="424" spans="1:1">
      <c r="A424" s="14"/>
    </row>
    <row r="425" spans="1:1">
      <c r="A425" s="14"/>
    </row>
    <row r="426" spans="1:1">
      <c r="A426" s="14"/>
    </row>
    <row r="427" spans="1:1">
      <c r="A427" s="14"/>
    </row>
    <row r="428" spans="1:1">
      <c r="A428" s="14"/>
    </row>
    <row r="429" spans="1:1">
      <c r="A429" s="14"/>
    </row>
    <row r="430" spans="1:1">
      <c r="A430" s="14"/>
    </row>
    <row r="431" spans="1:1">
      <c r="A431" s="14"/>
    </row>
    <row r="432" spans="1:1">
      <c r="A432" s="14"/>
    </row>
    <row r="433" spans="1:1">
      <c r="A433" s="14"/>
    </row>
    <row r="434" spans="1:1">
      <c r="A434" s="14"/>
    </row>
    <row r="435" spans="1:1">
      <c r="A435" s="14"/>
    </row>
    <row r="436" spans="1:1">
      <c r="A436" s="14"/>
    </row>
    <row r="437" spans="1:1">
      <c r="A437" s="14"/>
    </row>
    <row r="438" spans="1:1">
      <c r="A438" s="14"/>
    </row>
    <row r="439" spans="1:1">
      <c r="A439" s="14"/>
    </row>
    <row r="440" spans="1:1">
      <c r="A440" s="14"/>
    </row>
    <row r="441" spans="1:1">
      <c r="A441" s="14"/>
    </row>
    <row r="442" spans="1:1">
      <c r="A442" s="14"/>
    </row>
    <row r="443" spans="1:1">
      <c r="A443" s="14"/>
    </row>
    <row r="444" spans="1:1">
      <c r="A444" s="14"/>
    </row>
    <row r="445" spans="1:1">
      <c r="A445" s="14"/>
    </row>
    <row r="446" spans="1:1">
      <c r="A446" s="14"/>
    </row>
    <row r="447" spans="1:1">
      <c r="A447" s="14"/>
    </row>
    <row r="448" spans="1:1">
      <c r="A448" s="14"/>
    </row>
    <row r="449" spans="1:1">
      <c r="A449" s="14"/>
    </row>
    <row r="450" spans="1:1">
      <c r="A450" s="14"/>
    </row>
    <row r="451" spans="1:1">
      <c r="A451" s="14"/>
    </row>
    <row r="452" spans="1:1">
      <c r="A452" s="14"/>
    </row>
    <row r="453" spans="1:1">
      <c r="A453" s="14"/>
    </row>
    <row r="454" spans="1:1">
      <c r="A454" s="14"/>
    </row>
    <row r="455" spans="1:1">
      <c r="A455" s="14"/>
    </row>
    <row r="456" spans="1:1">
      <c r="A456" s="14"/>
    </row>
    <row r="457" spans="1:1">
      <c r="A457" s="14"/>
    </row>
    <row r="458" spans="1:1">
      <c r="A458" s="14"/>
    </row>
    <row r="459" spans="1:1">
      <c r="A459" s="14"/>
    </row>
    <row r="460" spans="1:1">
      <c r="A460" s="14"/>
    </row>
    <row r="461" spans="1:1">
      <c r="A461" s="14"/>
    </row>
    <row r="462" spans="1:1">
      <c r="A462" s="14"/>
    </row>
    <row r="463" spans="1:1">
      <c r="A463" s="14"/>
    </row>
    <row r="464" spans="1:1">
      <c r="A464" s="14"/>
    </row>
    <row r="465" spans="1:1">
      <c r="A465" s="14"/>
    </row>
    <row r="466" spans="1:1">
      <c r="A466" s="14"/>
    </row>
    <row r="467" spans="1:1">
      <c r="A467" s="14"/>
    </row>
    <row r="468" spans="1:1">
      <c r="A468" s="14"/>
    </row>
    <row r="469" spans="1:1">
      <c r="A469" s="14"/>
    </row>
    <row r="470" spans="1:1">
      <c r="A470" s="14"/>
    </row>
    <row r="471" spans="1:1">
      <c r="A471" s="14"/>
    </row>
    <row r="472" spans="1:1">
      <c r="A472" s="14"/>
    </row>
    <row r="473" spans="1:1">
      <c r="A473" s="14"/>
    </row>
    <row r="474" spans="1:1">
      <c r="A474" s="14"/>
    </row>
    <row r="475" spans="1:1">
      <c r="A475" s="14"/>
    </row>
    <row r="476" spans="1:1">
      <c r="A476" s="14"/>
    </row>
    <row r="477" spans="1:1">
      <c r="A477" s="14"/>
    </row>
    <row r="478" spans="1:1">
      <c r="A478" s="14"/>
    </row>
    <row r="479" spans="1:1">
      <c r="A479" s="14"/>
    </row>
    <row r="480" spans="1:1">
      <c r="A480" s="14"/>
    </row>
    <row r="481" spans="1:1">
      <c r="A481" s="14"/>
    </row>
    <row r="482" spans="1:1">
      <c r="A482" s="14"/>
    </row>
    <row r="483" spans="1:1">
      <c r="A483" s="14"/>
    </row>
    <row r="484" spans="1:1">
      <c r="A484" s="14"/>
    </row>
    <row r="485" spans="1:1">
      <c r="A485" s="14"/>
    </row>
    <row r="486" spans="1:1">
      <c r="A486" s="14"/>
    </row>
    <row r="487" spans="1:1">
      <c r="A487" s="14"/>
    </row>
    <row r="488" spans="1:1">
      <c r="A488" s="14"/>
    </row>
    <row r="489" spans="1:1">
      <c r="A489" s="14"/>
    </row>
    <row r="490" spans="1:1">
      <c r="A490" s="14"/>
    </row>
    <row r="491" spans="1:1">
      <c r="A491" s="14"/>
    </row>
    <row r="492" spans="1:1">
      <c r="A492" s="14"/>
    </row>
    <row r="493" spans="1:1">
      <c r="A493" s="14"/>
    </row>
    <row r="494" spans="1:1">
      <c r="A494" s="14"/>
    </row>
    <row r="495" spans="1:1">
      <c r="A495" s="14"/>
    </row>
    <row r="496" spans="1:1">
      <c r="A496" s="14"/>
    </row>
    <row r="497" spans="1:1">
      <c r="A497" s="14"/>
    </row>
    <row r="498" spans="1:1">
      <c r="A498" s="14"/>
    </row>
    <row r="499" spans="1:1">
      <c r="A499" s="14"/>
    </row>
    <row r="500" spans="1:1">
      <c r="A500" s="14"/>
    </row>
    <row r="501" spans="1:1">
      <c r="A501" s="14"/>
    </row>
    <row r="502" spans="1:1">
      <c r="A502" s="14"/>
    </row>
    <row r="503" spans="1:1">
      <c r="A503" s="14"/>
    </row>
    <row r="504" spans="1:1">
      <c r="A504" s="14"/>
    </row>
    <row r="505" spans="1:1">
      <c r="A505" s="14"/>
    </row>
    <row r="506" spans="1:1">
      <c r="A506" s="14"/>
    </row>
    <row r="507" spans="1:1">
      <c r="A507" s="14"/>
    </row>
    <row r="508" spans="1:1">
      <c r="A508" s="14"/>
    </row>
    <row r="509" spans="1:1">
      <c r="A509" s="14"/>
    </row>
    <row r="510" spans="1:1">
      <c r="A510" s="14"/>
    </row>
    <row r="511" spans="1:1">
      <c r="A511" s="14"/>
    </row>
    <row r="512" spans="1:1">
      <c r="A512" s="14"/>
    </row>
    <row r="513" spans="1:1">
      <c r="A513" s="14"/>
    </row>
    <row r="514" spans="1:1">
      <c r="A514" s="14"/>
    </row>
    <row r="515" spans="1:1">
      <c r="A515" s="14"/>
    </row>
    <row r="516" spans="1:1">
      <c r="A516" s="14"/>
    </row>
    <row r="517" spans="1:1">
      <c r="A517" s="14"/>
    </row>
    <row r="518" spans="1:1">
      <c r="A518" s="14"/>
    </row>
    <row r="519" spans="1:1">
      <c r="A519" s="14"/>
    </row>
    <row r="520" spans="1:1">
      <c r="A520" s="14"/>
    </row>
    <row r="521" spans="1:1">
      <c r="A521" s="14"/>
    </row>
    <row r="522" spans="1:1">
      <c r="A522" s="14"/>
    </row>
    <row r="523" spans="1:1">
      <c r="A523" s="14"/>
    </row>
    <row r="524" spans="1:1">
      <c r="A524" s="14"/>
    </row>
    <row r="525" spans="1:1">
      <c r="A525" s="14"/>
    </row>
    <row r="526" spans="1:1">
      <c r="A526" s="14"/>
    </row>
    <row r="527" spans="1:1">
      <c r="A527" s="14"/>
    </row>
    <row r="528" spans="1:1">
      <c r="A528" s="14"/>
    </row>
    <row r="529" spans="1:1">
      <c r="A529" s="14"/>
    </row>
    <row r="530" spans="1:1">
      <c r="A530" s="14"/>
    </row>
    <row r="531" spans="1:1">
      <c r="A531" s="14"/>
    </row>
    <row r="532" spans="1:1">
      <c r="A532" s="14"/>
    </row>
    <row r="533" spans="1:1">
      <c r="A533" s="14"/>
    </row>
    <row r="534" spans="1:1">
      <c r="A534" s="14"/>
    </row>
    <row r="535" spans="1:1">
      <c r="A535" s="14"/>
    </row>
    <row r="536" spans="1:1">
      <c r="A536" s="14"/>
    </row>
    <row r="537" spans="1:1">
      <c r="A537" s="14"/>
    </row>
    <row r="538" spans="1:1">
      <c r="A538" s="14"/>
    </row>
    <row r="539" spans="1:1">
      <c r="A539" s="14"/>
    </row>
    <row r="540" spans="1:1">
      <c r="A540" s="14"/>
    </row>
    <row r="541" spans="1:1">
      <c r="A541" s="14"/>
    </row>
    <row r="542" spans="1:1">
      <c r="A542" s="14"/>
    </row>
    <row r="543" spans="1:1">
      <c r="A543" s="14"/>
    </row>
    <row r="544" spans="1:1">
      <c r="A544" s="14"/>
    </row>
    <row r="545" spans="1:1">
      <c r="A545" s="14"/>
    </row>
    <row r="546" spans="1:1">
      <c r="A546" s="14"/>
    </row>
    <row r="547" spans="1:1">
      <c r="A547" s="14"/>
    </row>
    <row r="548" spans="1:1">
      <c r="A548" s="14"/>
    </row>
    <row r="549" spans="1:1">
      <c r="A549" s="14"/>
    </row>
    <row r="550" spans="1:1">
      <c r="A550" s="14"/>
    </row>
    <row r="551" spans="1:1">
      <c r="A551" s="14"/>
    </row>
    <row r="552" spans="1:1">
      <c r="A552" s="14"/>
    </row>
    <row r="553" spans="1:1">
      <c r="A553" s="14"/>
    </row>
    <row r="554" spans="1:1">
      <c r="A554" s="14"/>
    </row>
    <row r="555" spans="1:1">
      <c r="A555" s="14"/>
    </row>
    <row r="556" spans="1:1">
      <c r="A556" s="14"/>
    </row>
    <row r="557" spans="1:1">
      <c r="A557" s="14"/>
    </row>
    <row r="558" spans="1:1">
      <c r="A558" s="14"/>
    </row>
    <row r="559" spans="1:1">
      <c r="A559" s="14"/>
    </row>
    <row r="560" spans="1:1">
      <c r="A560" s="14"/>
    </row>
    <row r="561" spans="1:1">
      <c r="A561" s="14"/>
    </row>
    <row r="562" spans="1:1">
      <c r="A562" s="14"/>
    </row>
    <row r="563" spans="1:1">
      <c r="A563" s="14"/>
    </row>
    <row r="564" spans="1:1">
      <c r="A564" s="14"/>
    </row>
    <row r="565" spans="1:1">
      <c r="A565" s="14"/>
    </row>
    <row r="566" spans="1:1">
      <c r="A566" s="14"/>
    </row>
    <row r="567" spans="1:1">
      <c r="A567" s="14"/>
    </row>
    <row r="568" spans="1:1">
      <c r="A568" s="14"/>
    </row>
    <row r="569" spans="1:1">
      <c r="A569" s="14"/>
    </row>
    <row r="570" spans="1:1">
      <c r="A570" s="14"/>
    </row>
    <row r="571" spans="1:1">
      <c r="A571" s="14"/>
    </row>
    <row r="572" spans="1:1">
      <c r="A572" s="14"/>
    </row>
    <row r="573" spans="1:1">
      <c r="A573" s="14"/>
    </row>
    <row r="574" spans="1:1">
      <c r="A574" s="14"/>
    </row>
    <row r="575" spans="1:1">
      <c r="A575" s="14"/>
    </row>
    <row r="576" spans="1:1">
      <c r="A576" s="14"/>
    </row>
    <row r="577" spans="1:1">
      <c r="A577" s="14"/>
    </row>
    <row r="578" spans="1:1">
      <c r="A578" s="14"/>
    </row>
    <row r="579" spans="1:1">
      <c r="A579" s="14"/>
    </row>
    <row r="580" spans="1:1">
      <c r="A580" s="14"/>
    </row>
    <row r="581" spans="1:1">
      <c r="A581" s="14"/>
    </row>
    <row r="582" spans="1:1">
      <c r="A582" s="14"/>
    </row>
    <row r="583" spans="1:1">
      <c r="A583" s="14"/>
    </row>
    <row r="584" spans="1:1">
      <c r="A584" s="14"/>
    </row>
    <row r="585" spans="1:1">
      <c r="A585" s="14"/>
    </row>
    <row r="586" spans="1:1">
      <c r="A586" s="14"/>
    </row>
    <row r="587" spans="1:1">
      <c r="A587" s="14"/>
    </row>
    <row r="588" spans="1:1">
      <c r="A588" s="14"/>
    </row>
    <row r="589" spans="1:1">
      <c r="A589" s="14"/>
    </row>
    <row r="590" spans="1:1">
      <c r="A590" s="14"/>
    </row>
    <row r="591" spans="1:1">
      <c r="A591" s="14"/>
    </row>
    <row r="592" spans="1:1">
      <c r="A592" s="14"/>
    </row>
    <row r="593" spans="1:1">
      <c r="A593" s="14"/>
    </row>
    <row r="594" spans="1:1">
      <c r="A594" s="14"/>
    </row>
    <row r="595" spans="1:1">
      <c r="A595" s="14"/>
    </row>
    <row r="596" spans="1:1">
      <c r="A596" s="14"/>
    </row>
    <row r="597" spans="1:1">
      <c r="A597" s="14"/>
    </row>
    <row r="598" spans="1:1">
      <c r="A598" s="14"/>
    </row>
    <row r="599" spans="1:1">
      <c r="A599" s="14"/>
    </row>
    <row r="600" spans="1:1">
      <c r="A600" s="14"/>
    </row>
    <row r="601" spans="1:1">
      <c r="A601" s="14"/>
    </row>
    <row r="602" spans="1:1">
      <c r="A602" s="14"/>
    </row>
    <row r="603" spans="1:1">
      <c r="A603" s="14"/>
    </row>
    <row r="604" spans="1:1">
      <c r="A604" s="14"/>
    </row>
    <row r="605" spans="1:1">
      <c r="A605" s="14"/>
    </row>
    <row r="606" spans="1:1">
      <c r="A606" s="14"/>
    </row>
    <row r="607" spans="1:1">
      <c r="A607" s="14"/>
    </row>
    <row r="608" spans="1:1">
      <c r="A608" s="14"/>
    </row>
    <row r="609" spans="1:1">
      <c r="A609" s="14"/>
    </row>
    <row r="610" spans="1:1">
      <c r="A610" s="14"/>
    </row>
    <row r="611" spans="1:1">
      <c r="A611" s="14"/>
    </row>
    <row r="612" spans="1:1">
      <c r="A612" s="14"/>
    </row>
    <row r="613" spans="1:1">
      <c r="A613" s="14"/>
    </row>
    <row r="614" spans="1:1">
      <c r="A614" s="14"/>
    </row>
    <row r="615" spans="1:1">
      <c r="A615" s="14"/>
    </row>
    <row r="616" spans="1:1">
      <c r="A616" s="14"/>
    </row>
    <row r="617" spans="1:1">
      <c r="A617" s="14"/>
    </row>
    <row r="618" spans="1:1">
      <c r="A618" s="14"/>
    </row>
    <row r="619" spans="1:1">
      <c r="A619" s="14"/>
    </row>
    <row r="620" spans="1:1">
      <c r="A620" s="14"/>
    </row>
    <row r="621" spans="1:1">
      <c r="A621" s="14"/>
    </row>
    <row r="622" spans="1:1">
      <c r="A622" s="14"/>
    </row>
    <row r="623" spans="1:1">
      <c r="A623" s="14"/>
    </row>
    <row r="624" spans="1:1">
      <c r="A624" s="14"/>
    </row>
    <row r="625" spans="1:1">
      <c r="A625" s="14"/>
    </row>
    <row r="626" spans="1:1">
      <c r="A626" s="14"/>
    </row>
    <row r="627" spans="1:1">
      <c r="A627" s="14"/>
    </row>
    <row r="628" spans="1:1">
      <c r="A628" s="14"/>
    </row>
    <row r="629" spans="1:1">
      <c r="A629" s="14"/>
    </row>
    <row r="630" spans="1:1">
      <c r="A630" s="14"/>
    </row>
    <row r="631" spans="1:1">
      <c r="A631" s="14"/>
    </row>
    <row r="632" spans="1:1">
      <c r="A632" s="14"/>
    </row>
    <row r="633" spans="1:1">
      <c r="A633" s="14"/>
    </row>
    <row r="634" spans="1:1">
      <c r="A634" s="14"/>
    </row>
    <row r="635" spans="1:1">
      <c r="A635" s="14"/>
    </row>
    <row r="636" spans="1:1">
      <c r="A636" s="14"/>
    </row>
    <row r="637" spans="1:1">
      <c r="A637" s="14"/>
    </row>
    <row r="638" spans="1:1">
      <c r="A638" s="14"/>
    </row>
    <row r="639" spans="1:1">
      <c r="A639" s="14"/>
    </row>
    <row r="640" spans="1:1">
      <c r="A640" s="14"/>
    </row>
    <row r="641" spans="1:1">
      <c r="A641" s="14"/>
    </row>
    <row r="642" spans="1:1">
      <c r="A642" s="14"/>
    </row>
    <row r="643" spans="1:1">
      <c r="A643" s="14"/>
    </row>
    <row r="644" spans="1:1">
      <c r="A644" s="14"/>
    </row>
    <row r="645" spans="1:1">
      <c r="A645" s="14"/>
    </row>
    <row r="646" spans="1:1">
      <c r="A646" s="14"/>
    </row>
    <row r="647" spans="1:1">
      <c r="A647" s="14"/>
    </row>
    <row r="648" spans="1:1">
      <c r="A648" s="14"/>
    </row>
    <row r="649" spans="1:1">
      <c r="A649" s="14"/>
    </row>
    <row r="650" spans="1:1">
      <c r="A650" s="14"/>
    </row>
    <row r="651" spans="1:1">
      <c r="A651" s="14"/>
    </row>
    <row r="652" spans="1:1">
      <c r="A652" s="14"/>
    </row>
    <row r="653" spans="1:1">
      <c r="A653" s="14"/>
    </row>
    <row r="654" spans="1:1">
      <c r="A654" s="14"/>
    </row>
    <row r="655" spans="1:1">
      <c r="A655" s="14"/>
    </row>
    <row r="656" spans="1:1">
      <c r="A656" s="14"/>
    </row>
    <row r="657" spans="1:1">
      <c r="A657" s="14"/>
    </row>
    <row r="658" spans="1:1">
      <c r="A658" s="14"/>
    </row>
    <row r="659" spans="1:1">
      <c r="A659" s="14"/>
    </row>
    <row r="660" spans="1:1">
      <c r="A660" s="14"/>
    </row>
    <row r="661" spans="1:1">
      <c r="A661" s="14"/>
    </row>
    <row r="662" spans="1:1">
      <c r="A662" s="14"/>
    </row>
    <row r="663" spans="1:1">
      <c r="A663" s="14"/>
    </row>
    <row r="664" spans="1:1">
      <c r="A664" s="14"/>
    </row>
    <row r="665" spans="1:1">
      <c r="A665" s="14"/>
    </row>
    <row r="666" spans="1:1">
      <c r="A666" s="14"/>
    </row>
    <row r="667" spans="1:1">
      <c r="A667" s="14"/>
    </row>
    <row r="668" spans="1:1">
      <c r="A668" s="14"/>
    </row>
    <row r="669" spans="1:1">
      <c r="A669" s="14"/>
    </row>
    <row r="670" spans="1:1">
      <c r="A670" s="14"/>
    </row>
    <row r="671" spans="1:1">
      <c r="A671" s="14"/>
    </row>
    <row r="672" spans="1:1">
      <c r="A672" s="14"/>
    </row>
    <row r="673" spans="1:1">
      <c r="A673" s="14"/>
    </row>
    <row r="674" spans="1:1">
      <c r="A674" s="14"/>
    </row>
    <row r="675" spans="1:1">
      <c r="A675" s="14"/>
    </row>
    <row r="676" spans="1:1">
      <c r="A676" s="14"/>
    </row>
    <row r="677" spans="1:1">
      <c r="A677" s="14"/>
    </row>
    <row r="678" spans="1:1">
      <c r="A678" s="14"/>
    </row>
    <row r="679" spans="1:1">
      <c r="A679" s="14"/>
    </row>
    <row r="680" spans="1:1">
      <c r="A680" s="14"/>
    </row>
    <row r="681" spans="1:1">
      <c r="A681" s="14"/>
    </row>
    <row r="682" spans="1:1">
      <c r="A682" s="14"/>
    </row>
    <row r="683" spans="1:1">
      <c r="A683" s="14"/>
    </row>
    <row r="684" spans="1:1">
      <c r="A684" s="14"/>
    </row>
    <row r="685" spans="1:1">
      <c r="A685" s="14"/>
    </row>
    <row r="686" spans="1:1">
      <c r="A686" s="14"/>
    </row>
    <row r="687" spans="1:1">
      <c r="A687" s="14"/>
    </row>
    <row r="688" spans="1:1">
      <c r="A688" s="14"/>
    </row>
    <row r="689" spans="1:1">
      <c r="A689" s="14"/>
    </row>
    <row r="690" spans="1:1">
      <c r="A690" s="14"/>
    </row>
    <row r="691" spans="1:1">
      <c r="A691" s="14"/>
    </row>
    <row r="692" spans="1:1">
      <c r="A692" s="14"/>
    </row>
    <row r="693" spans="1:1">
      <c r="A693" s="14"/>
    </row>
    <row r="694" spans="1:1">
      <c r="A694" s="14"/>
    </row>
    <row r="695" spans="1:1">
      <c r="A695" s="14"/>
    </row>
    <row r="696" spans="1:1">
      <c r="A696" s="14"/>
    </row>
    <row r="697" spans="1:1">
      <c r="A697" s="14"/>
    </row>
    <row r="698" spans="1:1">
      <c r="A698" s="14"/>
    </row>
    <row r="699" spans="1:1">
      <c r="A699" s="14"/>
    </row>
    <row r="700" spans="1:1">
      <c r="A700" s="14"/>
    </row>
    <row r="701" spans="1:1">
      <c r="A701" s="14"/>
    </row>
    <row r="702" spans="1:1">
      <c r="A702" s="14"/>
    </row>
    <row r="703" spans="1:1">
      <c r="A703" s="14"/>
    </row>
    <row r="704" spans="1:1">
      <c r="A704" s="14"/>
    </row>
    <row r="705" spans="1:1">
      <c r="A705" s="14"/>
    </row>
    <row r="706" spans="1:1">
      <c r="A706" s="14"/>
    </row>
    <row r="707" spans="1:1">
      <c r="A707" s="14"/>
    </row>
    <row r="708" spans="1:1">
      <c r="A708" s="14"/>
    </row>
    <row r="709" spans="1:1">
      <c r="A709" s="14"/>
    </row>
    <row r="710" spans="1:1">
      <c r="A710" s="14"/>
    </row>
    <row r="711" spans="1:1">
      <c r="A711" s="14"/>
    </row>
    <row r="712" spans="1:1">
      <c r="A712" s="14"/>
    </row>
    <row r="713" spans="1:1">
      <c r="A713" s="14"/>
    </row>
    <row r="714" spans="1:1">
      <c r="A714" s="14"/>
    </row>
    <row r="715" spans="1:1">
      <c r="A715" s="14"/>
    </row>
    <row r="716" spans="1:1">
      <c r="A716" s="14"/>
    </row>
    <row r="717" spans="1:1">
      <c r="A717" s="14"/>
    </row>
    <row r="718" spans="1:1">
      <c r="A718" s="14"/>
    </row>
    <row r="719" spans="1:1">
      <c r="A719" s="14"/>
    </row>
    <row r="720" spans="1:1">
      <c r="A720" s="14"/>
    </row>
    <row r="721" spans="1:1">
      <c r="A721" s="14"/>
    </row>
    <row r="722" spans="1:1">
      <c r="A722" s="14"/>
    </row>
    <row r="723" spans="1:1">
      <c r="A723" s="14"/>
    </row>
    <row r="724" spans="1:1">
      <c r="A724" s="14"/>
    </row>
    <row r="725" spans="1:1">
      <c r="A725" s="14"/>
    </row>
    <row r="726" spans="1:1">
      <c r="A726" s="14"/>
    </row>
    <row r="727" spans="1:1">
      <c r="A727" s="14"/>
    </row>
    <row r="728" spans="1:1">
      <c r="A728" s="14"/>
    </row>
    <row r="729" spans="1:1">
      <c r="A729" s="14"/>
    </row>
    <row r="730" spans="1:1">
      <c r="A730" s="14"/>
    </row>
    <row r="731" spans="1:1">
      <c r="A731" s="14"/>
    </row>
    <row r="732" spans="1:1">
      <c r="A732" s="14"/>
    </row>
    <row r="733" spans="1:1">
      <c r="A733" s="14"/>
    </row>
    <row r="734" spans="1:1">
      <c r="A734" s="14"/>
    </row>
    <row r="735" spans="1:1">
      <c r="A735" s="14"/>
    </row>
    <row r="736" spans="1:1">
      <c r="A736" s="14"/>
    </row>
    <row r="737" spans="1:1">
      <c r="A737" s="14"/>
    </row>
    <row r="738" spans="1:1">
      <c r="A738" s="14"/>
    </row>
    <row r="739" spans="1:1">
      <c r="A739" s="14"/>
    </row>
    <row r="740" spans="1:1">
      <c r="A740" s="14"/>
    </row>
    <row r="741" spans="1:1">
      <c r="A741" s="14"/>
    </row>
    <row r="742" spans="1:1">
      <c r="A742" s="14"/>
    </row>
    <row r="743" spans="1:1">
      <c r="A743" s="14"/>
    </row>
    <row r="744" spans="1:1">
      <c r="A744" s="14"/>
    </row>
    <row r="745" spans="1:1">
      <c r="A745" s="14"/>
    </row>
    <row r="746" spans="1:1">
      <c r="A746" s="14"/>
    </row>
    <row r="747" spans="1:1">
      <c r="A747" s="14"/>
    </row>
    <row r="748" spans="1:1">
      <c r="A748" s="14"/>
    </row>
    <row r="749" spans="1:1">
      <c r="A749" s="14"/>
    </row>
    <row r="750" spans="1:1">
      <c r="A750" s="14"/>
    </row>
    <row r="751" spans="1:1">
      <c r="A751" s="14"/>
    </row>
    <row r="752" spans="1:1">
      <c r="A752" s="14"/>
    </row>
    <row r="753" spans="1:1">
      <c r="A753" s="14"/>
    </row>
    <row r="754" spans="1:1">
      <c r="A754" s="14"/>
    </row>
    <row r="755" spans="1:1">
      <c r="A755" s="14"/>
    </row>
    <row r="756" spans="1:1">
      <c r="A756" s="14"/>
    </row>
    <row r="757" spans="1:1">
      <c r="A757" s="14"/>
    </row>
    <row r="758" spans="1:1">
      <c r="A758" s="14"/>
    </row>
    <row r="759" spans="1:1">
      <c r="A759" s="14"/>
    </row>
    <row r="760" spans="1:1">
      <c r="A760" s="14"/>
    </row>
    <row r="761" spans="1:1">
      <c r="A761" s="14"/>
    </row>
    <row r="762" spans="1:1">
      <c r="A762" s="14"/>
    </row>
    <row r="763" spans="1:1">
      <c r="A763" s="14"/>
    </row>
    <row r="764" spans="1:1">
      <c r="A764" s="14"/>
    </row>
    <row r="765" spans="1:1">
      <c r="A765" s="14"/>
    </row>
    <row r="766" spans="1:1">
      <c r="A766" s="14"/>
    </row>
    <row r="767" spans="1:1">
      <c r="A767" s="14"/>
    </row>
    <row r="768" spans="1:1">
      <c r="A768" s="14"/>
    </row>
    <row r="769" spans="1:1">
      <c r="A769" s="14"/>
    </row>
    <row r="770" spans="1:1">
      <c r="A770" s="14"/>
    </row>
    <row r="771" spans="1:1">
      <c r="A771" s="14"/>
    </row>
    <row r="772" spans="1:1">
      <c r="A772" s="14"/>
    </row>
    <row r="773" spans="1:1">
      <c r="A773" s="14"/>
    </row>
    <row r="774" spans="1:1">
      <c r="A774" s="14"/>
    </row>
    <row r="775" spans="1:1">
      <c r="A775" s="14"/>
    </row>
    <row r="776" spans="1:1">
      <c r="A776" s="14"/>
    </row>
    <row r="777" spans="1:1">
      <c r="A777" s="14"/>
    </row>
    <row r="778" spans="1:1">
      <c r="A778" s="14"/>
    </row>
    <row r="779" spans="1:1">
      <c r="A779" s="14"/>
    </row>
    <row r="780" spans="1:1">
      <c r="A780" s="14"/>
    </row>
    <row r="781" spans="1:1">
      <c r="A781" s="14"/>
    </row>
    <row r="782" spans="1:1">
      <c r="A782" s="14"/>
    </row>
    <row r="783" spans="1:1">
      <c r="A783" s="14"/>
    </row>
    <row r="784" spans="1:1">
      <c r="A784" s="14"/>
    </row>
    <row r="785" spans="1:1">
      <c r="A785" s="14"/>
    </row>
    <row r="786" spans="1:1">
      <c r="A786" s="14"/>
    </row>
    <row r="787" spans="1:1">
      <c r="A787" s="14"/>
    </row>
    <row r="788" spans="1:1">
      <c r="A788" s="14"/>
    </row>
    <row r="789" spans="1:1">
      <c r="A789" s="14"/>
    </row>
    <row r="790" spans="1:1">
      <c r="A790" s="14"/>
    </row>
    <row r="791" spans="1:1">
      <c r="A791" s="14"/>
    </row>
    <row r="792" spans="1:1">
      <c r="A792" s="14"/>
    </row>
    <row r="793" spans="1:1">
      <c r="A793" s="14"/>
    </row>
    <row r="794" spans="1:1">
      <c r="A794" s="14"/>
    </row>
    <row r="795" spans="1:1">
      <c r="A795" s="14"/>
    </row>
    <row r="796" spans="1:1">
      <c r="A796" s="14"/>
    </row>
    <row r="797" spans="1:1">
      <c r="A797" s="14"/>
    </row>
    <row r="798" spans="1:1">
      <c r="A798" s="14"/>
    </row>
    <row r="799" spans="1:1">
      <c r="A799" s="14"/>
    </row>
    <row r="800" spans="1:1">
      <c r="A800" s="14"/>
    </row>
    <row r="801" spans="1:1">
      <c r="A801" s="14"/>
    </row>
    <row r="802" spans="1:1">
      <c r="A802" s="14"/>
    </row>
    <row r="803" spans="1:1">
      <c r="A803" s="14"/>
    </row>
    <row r="804" spans="1:1">
      <c r="A804" s="14"/>
    </row>
    <row r="805" spans="1:1">
      <c r="A805" s="14"/>
    </row>
    <row r="806" spans="1:1">
      <c r="A806" s="14"/>
    </row>
    <row r="807" spans="1:1">
      <c r="A807" s="14"/>
    </row>
    <row r="808" spans="1:1">
      <c r="A808" s="14"/>
    </row>
    <row r="809" spans="1:1">
      <c r="A809" s="14"/>
    </row>
    <row r="810" spans="1:1">
      <c r="A810" s="14"/>
    </row>
    <row r="811" spans="1:1">
      <c r="A811" s="14"/>
    </row>
    <row r="812" spans="1:1">
      <c r="A812" s="14"/>
    </row>
    <row r="813" spans="1:1">
      <c r="A813" s="14"/>
    </row>
    <row r="814" spans="1:1">
      <c r="A814" s="14"/>
    </row>
    <row r="815" spans="1:1">
      <c r="A815" s="14"/>
    </row>
    <row r="816" spans="1:1">
      <c r="A816" s="14"/>
    </row>
    <row r="817" spans="1:1">
      <c r="A817" s="14"/>
    </row>
    <row r="818" spans="1:1">
      <c r="A818" s="14"/>
    </row>
    <row r="819" spans="1:1">
      <c r="A819" s="14"/>
    </row>
    <row r="820" spans="1:1">
      <c r="A820" s="14"/>
    </row>
    <row r="821" spans="1:1">
      <c r="A821" s="14"/>
    </row>
    <row r="822" spans="1:1">
      <c r="A822" s="14"/>
    </row>
    <row r="823" spans="1:1">
      <c r="A823" s="14"/>
    </row>
    <row r="824" spans="1:1">
      <c r="A824" s="14"/>
    </row>
    <row r="825" spans="1:1">
      <c r="A825" s="14"/>
    </row>
    <row r="826" spans="1:1">
      <c r="A826" s="14"/>
    </row>
    <row r="827" spans="1:1">
      <c r="A827" s="14"/>
    </row>
    <row r="828" spans="1:1">
      <c r="A828" s="14"/>
    </row>
    <row r="829" spans="1:1">
      <c r="A829" s="14"/>
    </row>
    <row r="830" spans="1:1">
      <c r="A830" s="14"/>
    </row>
    <row r="831" spans="1:1">
      <c r="A831" s="14"/>
    </row>
    <row r="832" spans="1:1">
      <c r="A832" s="14"/>
    </row>
    <row r="833" spans="1:1">
      <c r="A833" s="14"/>
    </row>
    <row r="834" spans="1:1">
      <c r="A834" s="14"/>
    </row>
    <row r="835" spans="1:1">
      <c r="A835" s="14"/>
    </row>
    <row r="836" spans="1:1">
      <c r="A836" s="14"/>
    </row>
    <row r="837" spans="1:1">
      <c r="A837" s="14"/>
    </row>
    <row r="838" spans="1:1">
      <c r="A838" s="14"/>
    </row>
    <row r="839" spans="1:1">
      <c r="A839" s="14"/>
    </row>
    <row r="840" spans="1:1">
      <c r="A840" s="14"/>
    </row>
    <row r="841" spans="1:1">
      <c r="A841" s="14"/>
    </row>
    <row r="842" spans="1:1">
      <c r="A842" s="14"/>
    </row>
    <row r="843" spans="1:1">
      <c r="A843" s="14"/>
    </row>
    <row r="844" spans="1:1">
      <c r="A844" s="14"/>
    </row>
    <row r="845" spans="1:1">
      <c r="A845" s="14"/>
    </row>
    <row r="846" spans="1:1">
      <c r="A846" s="14"/>
    </row>
    <row r="847" spans="1:1">
      <c r="A847" s="14"/>
    </row>
    <row r="848" spans="1:1">
      <c r="A848" s="14"/>
    </row>
    <row r="849" spans="1:1">
      <c r="A849" s="14"/>
    </row>
    <row r="850" spans="1:1">
      <c r="A850" s="14"/>
    </row>
    <row r="851" spans="1:1">
      <c r="A851" s="14"/>
    </row>
    <row r="852" spans="1:1">
      <c r="A852" s="14"/>
    </row>
    <row r="853" spans="1:1">
      <c r="A853" s="14"/>
    </row>
    <row r="854" spans="1:1">
      <c r="A854" s="14"/>
    </row>
    <row r="855" spans="1:1">
      <c r="A855" s="14"/>
    </row>
    <row r="856" spans="1:1">
      <c r="A856" s="14"/>
    </row>
    <row r="857" spans="1:1">
      <c r="A857" s="14"/>
    </row>
    <row r="858" spans="1:1">
      <c r="A858" s="14"/>
    </row>
    <row r="859" spans="1:1">
      <c r="A859" s="14"/>
    </row>
    <row r="860" spans="1:1">
      <c r="A860" s="14"/>
    </row>
    <row r="861" spans="1:1">
      <c r="A861" s="14"/>
    </row>
    <row r="862" spans="1:1">
      <c r="A862" s="14"/>
    </row>
    <row r="863" spans="1:1">
      <c r="A863" s="14"/>
    </row>
    <row r="864" spans="1:1">
      <c r="A864" s="14"/>
    </row>
    <row r="865" spans="1:1">
      <c r="A865" s="14"/>
    </row>
    <row r="866" spans="1:1">
      <c r="A866" s="14"/>
    </row>
    <row r="867" spans="1:1">
      <c r="A867" s="14"/>
    </row>
    <row r="868" spans="1:1">
      <c r="A868" s="14"/>
    </row>
    <row r="869" spans="1:1">
      <c r="A869" s="14"/>
    </row>
    <row r="870" spans="1:1">
      <c r="A870" s="14"/>
    </row>
    <row r="871" spans="1:1">
      <c r="A871" s="14"/>
    </row>
    <row r="872" spans="1:1">
      <c r="A872" s="14"/>
    </row>
    <row r="873" spans="1:1">
      <c r="A873" s="14"/>
    </row>
    <row r="874" spans="1:1">
      <c r="A874" s="14"/>
    </row>
    <row r="875" spans="1:1">
      <c r="A875" s="14"/>
    </row>
    <row r="876" spans="1:1">
      <c r="A876" s="14"/>
    </row>
    <row r="877" spans="1:1">
      <c r="A877" s="14"/>
    </row>
    <row r="878" spans="1:1">
      <c r="A878" s="14"/>
    </row>
    <row r="879" spans="1:1">
      <c r="A879" s="14"/>
    </row>
    <row r="880" spans="1:1">
      <c r="A880" s="14"/>
    </row>
    <row r="881" spans="1:1">
      <c r="A881" s="14"/>
    </row>
    <row r="882" spans="1:1">
      <c r="A882" s="14"/>
    </row>
    <row r="883" spans="1:1">
      <c r="A883" s="14"/>
    </row>
    <row r="884" spans="1:1">
      <c r="A884" s="14"/>
    </row>
    <row r="885" spans="1:1">
      <c r="A885" s="14"/>
    </row>
    <row r="886" spans="1:1">
      <c r="A886" s="14"/>
    </row>
    <row r="887" spans="1:1">
      <c r="A887" s="14"/>
    </row>
    <row r="888" spans="1:1">
      <c r="A888" s="14"/>
    </row>
    <row r="889" spans="1:1">
      <c r="A889" s="14"/>
    </row>
    <row r="890" spans="1:1">
      <c r="A890" s="14"/>
    </row>
    <row r="891" spans="1:1">
      <c r="A891" s="14"/>
    </row>
    <row r="892" spans="1:1">
      <c r="A892" s="14"/>
    </row>
    <row r="893" spans="1:1">
      <c r="A893" s="14"/>
    </row>
    <row r="894" spans="1:1">
      <c r="A894" s="14"/>
    </row>
    <row r="895" spans="1:1">
      <c r="A895" s="14"/>
    </row>
    <row r="896" spans="1:1">
      <c r="A896" s="14"/>
    </row>
    <row r="897" spans="1:1">
      <c r="A897" s="14"/>
    </row>
    <row r="898" spans="1:1">
      <c r="A898" s="14"/>
    </row>
    <row r="899" spans="1:1">
      <c r="A899" s="14"/>
    </row>
    <row r="900" spans="1:1">
      <c r="A900" s="14"/>
    </row>
    <row r="901" spans="1:1">
      <c r="A901" s="14"/>
    </row>
    <row r="902" spans="1:1">
      <c r="A902" s="14"/>
    </row>
    <row r="903" spans="1:1">
      <c r="A903" s="14"/>
    </row>
    <row r="904" spans="1:1">
      <c r="A904" s="14"/>
    </row>
    <row r="905" spans="1:1">
      <c r="A905" s="14"/>
    </row>
    <row r="906" spans="1:1">
      <c r="A906" s="14"/>
    </row>
    <row r="907" spans="1:1">
      <c r="A907" s="14"/>
    </row>
    <row r="908" spans="1:1">
      <c r="A908" s="14"/>
    </row>
    <row r="909" spans="1:1">
      <c r="A909" s="14"/>
    </row>
    <row r="910" spans="1:1">
      <c r="A910" s="14"/>
    </row>
    <row r="911" spans="1:1">
      <c r="A911" s="14"/>
    </row>
    <row r="912" spans="1:1">
      <c r="A912" s="14"/>
    </row>
    <row r="913" spans="1:1">
      <c r="A913" s="14"/>
    </row>
    <row r="914" spans="1:1">
      <c r="A914" s="14"/>
    </row>
    <row r="915" spans="1:1">
      <c r="A915" s="14"/>
    </row>
    <row r="916" spans="1:1">
      <c r="A916" s="14"/>
    </row>
    <row r="917" spans="1:1">
      <c r="A917" s="14"/>
    </row>
    <row r="918" spans="1:1">
      <c r="A918" s="14"/>
    </row>
    <row r="919" spans="1:1">
      <c r="A919" s="14"/>
    </row>
    <row r="920" spans="1:1">
      <c r="A920" s="14"/>
    </row>
    <row r="921" spans="1:1">
      <c r="A921" s="14"/>
    </row>
    <row r="922" spans="1:1">
      <c r="A922" s="14"/>
    </row>
    <row r="923" spans="1:1">
      <c r="A923" s="14"/>
    </row>
    <row r="924" spans="1:1">
      <c r="A924" s="14"/>
    </row>
    <row r="925" spans="1:1">
      <c r="A925" s="14"/>
    </row>
    <row r="926" spans="1:1">
      <c r="A926" s="14"/>
    </row>
    <row r="927" spans="1:1">
      <c r="A927" s="14"/>
    </row>
    <row r="928" spans="1:1">
      <c r="A928" s="14"/>
    </row>
    <row r="929" spans="1:1">
      <c r="A929" s="14"/>
    </row>
    <row r="930" spans="1:1">
      <c r="A930" s="14"/>
    </row>
    <row r="931" spans="1:1">
      <c r="A931" s="14"/>
    </row>
    <row r="932" spans="1:1">
      <c r="A932" s="14"/>
    </row>
    <row r="933" spans="1:1">
      <c r="A933" s="14"/>
    </row>
    <row r="934" spans="1:1">
      <c r="A934" s="14"/>
    </row>
    <row r="935" spans="1:1">
      <c r="A935" s="14"/>
    </row>
    <row r="936" spans="1:1">
      <c r="A936" s="14"/>
    </row>
    <row r="937" spans="1:1">
      <c r="A937" s="14"/>
    </row>
    <row r="938" spans="1:1">
      <c r="A938" s="14"/>
    </row>
    <row r="939" spans="1:1">
      <c r="A939" s="14"/>
    </row>
    <row r="940" spans="1:1">
      <c r="A940" s="14"/>
    </row>
    <row r="941" spans="1:1">
      <c r="A941" s="14"/>
    </row>
    <row r="942" spans="1:1">
      <c r="A942" s="14"/>
    </row>
    <row r="943" spans="1:1">
      <c r="A943" s="14"/>
    </row>
    <row r="944" spans="1:1">
      <c r="A944" s="14"/>
    </row>
    <row r="945" spans="1:1">
      <c r="A945" s="14"/>
    </row>
    <row r="946" spans="1:1">
      <c r="A946" s="14"/>
    </row>
    <row r="947" spans="1:1">
      <c r="A947" s="14"/>
    </row>
    <row r="948" spans="1:1">
      <c r="A948" s="14"/>
    </row>
    <row r="949" spans="1:1">
      <c r="A949" s="14"/>
    </row>
    <row r="950" spans="1:1">
      <c r="A950" s="14"/>
    </row>
    <row r="951" spans="1:1">
      <c r="A951" s="14"/>
    </row>
    <row r="952" spans="1:1">
      <c r="A952" s="14"/>
    </row>
    <row r="953" spans="1:1">
      <c r="A953" s="14"/>
    </row>
    <row r="954" spans="1:1">
      <c r="A954" s="14"/>
    </row>
    <row r="955" spans="1:1">
      <c r="A955" s="14"/>
    </row>
    <row r="956" spans="1:1">
      <c r="A956" s="14"/>
    </row>
    <row r="957" spans="1:1">
      <c r="A957" s="14"/>
    </row>
    <row r="958" spans="1:1">
      <c r="A958" s="14"/>
    </row>
    <row r="959" spans="1:1">
      <c r="A959" s="14"/>
    </row>
    <row r="960" spans="1:1">
      <c r="A960" s="14"/>
    </row>
    <row r="961" spans="1:1">
      <c r="A961" s="14"/>
    </row>
    <row r="962" spans="1:1">
      <c r="A962" s="14"/>
    </row>
    <row r="963" spans="1:1">
      <c r="A963" s="14"/>
    </row>
    <row r="964" spans="1:1">
      <c r="A964" s="14"/>
    </row>
    <row r="965" spans="1:1">
      <c r="A965" s="14"/>
    </row>
    <row r="966" spans="1:1">
      <c r="A966" s="14"/>
    </row>
    <row r="967" spans="1:1">
      <c r="A967" s="14"/>
    </row>
    <row r="968" spans="1:1">
      <c r="A968" s="14"/>
    </row>
    <row r="969" spans="1:1">
      <c r="A969" s="14"/>
    </row>
    <row r="970" spans="1:1">
      <c r="A970" s="14"/>
    </row>
    <row r="971" spans="1:1">
      <c r="A971" s="14"/>
    </row>
    <row r="972" spans="1:1">
      <c r="A972" s="14"/>
    </row>
    <row r="973" spans="1:1">
      <c r="A973" s="14"/>
    </row>
    <row r="974" spans="1:1">
      <c r="A974" s="14"/>
    </row>
    <row r="975" spans="1:1">
      <c r="A975" s="14"/>
    </row>
    <row r="976" spans="1:1">
      <c r="A976" s="14"/>
    </row>
    <row r="977" spans="1:1">
      <c r="A977" s="14"/>
    </row>
    <row r="978" spans="1:1">
      <c r="A978" s="14"/>
    </row>
    <row r="979" spans="1:1">
      <c r="A979" s="14"/>
    </row>
    <row r="980" spans="1:1">
      <c r="A980" s="14"/>
    </row>
    <row r="981" spans="1:1">
      <c r="A981" s="14"/>
    </row>
    <row r="982" spans="1:1">
      <c r="A982" s="14"/>
    </row>
    <row r="983" spans="1:1">
      <c r="A983" s="14"/>
    </row>
    <row r="984" spans="1:1">
      <c r="A984" s="14"/>
    </row>
    <row r="985" spans="1:1">
      <c r="A985" s="14"/>
    </row>
    <row r="986" spans="1:1">
      <c r="A986" s="14"/>
    </row>
    <row r="987" spans="1:1">
      <c r="A987" s="14"/>
    </row>
    <row r="988" spans="1:1">
      <c r="A988" s="14"/>
    </row>
    <row r="989" spans="1:1">
      <c r="A989" s="14"/>
    </row>
    <row r="990" spans="1:1">
      <c r="A990" s="14"/>
    </row>
    <row r="991" spans="1:1">
      <c r="A991" s="14"/>
    </row>
    <row r="992" spans="1:1">
      <c r="A992" s="14"/>
    </row>
    <row r="993" spans="1:1">
      <c r="A993" s="14"/>
    </row>
    <row r="994" spans="1:1">
      <c r="A994" s="14"/>
    </row>
    <row r="995" spans="1:1">
      <c r="A995" s="14"/>
    </row>
    <row r="996" spans="1:1">
      <c r="A996" s="14"/>
    </row>
    <row r="997" spans="1:1">
      <c r="A997" s="14"/>
    </row>
    <row r="998" spans="1:1">
      <c r="A998" s="14"/>
    </row>
    <row r="999" spans="1:1">
      <c r="A999" s="14"/>
    </row>
    <row r="1000" spans="1:1">
      <c r="A1000" s="14"/>
    </row>
    <row r="1001" spans="1:1">
      <c r="A1001" s="14"/>
    </row>
    <row r="1002" spans="1:1">
      <c r="A1002" s="14"/>
    </row>
    <row r="1003" spans="1:1">
      <c r="A1003" s="14"/>
    </row>
    <row r="1004" spans="1:1">
      <c r="A1004" s="14"/>
    </row>
    <row r="1005" spans="1:1">
      <c r="A1005" s="14"/>
    </row>
    <row r="1006" spans="1:1">
      <c r="A1006" s="14"/>
    </row>
    <row r="1007" spans="1:1">
      <c r="A1007" s="14"/>
    </row>
    <row r="1008" spans="1:1">
      <c r="A1008" s="14"/>
    </row>
    <row r="1009" spans="1:1">
      <c r="A1009" s="14"/>
    </row>
    <row r="1010" spans="1:1">
      <c r="A1010" s="14"/>
    </row>
    <row r="1011" spans="1:1">
      <c r="A1011" s="14"/>
    </row>
    <row r="1012" spans="1:1">
      <c r="A1012" s="14"/>
    </row>
    <row r="1013" spans="1:1">
      <c r="A1013" s="14"/>
    </row>
    <row r="1014" spans="1:1">
      <c r="A1014" s="14"/>
    </row>
    <row r="1015" spans="1:1">
      <c r="A1015" s="14"/>
    </row>
    <row r="1016" spans="1:1">
      <c r="A1016" s="14"/>
    </row>
    <row r="1017" spans="1:1">
      <c r="A1017" s="14"/>
    </row>
    <row r="1018" spans="1:1">
      <c r="A1018" s="14"/>
    </row>
    <row r="1019" spans="1:1">
      <c r="A1019" s="14"/>
    </row>
    <row r="1020" spans="1:1">
      <c r="A1020" s="14"/>
    </row>
    <row r="1021" spans="1:1">
      <c r="A1021" s="14"/>
    </row>
    <row r="1022" spans="1:1">
      <c r="A1022" s="14"/>
    </row>
    <row r="1023" spans="1:1">
      <c r="A1023" s="14"/>
    </row>
    <row r="1024" spans="1:1">
      <c r="A1024" s="14"/>
    </row>
    <row r="1025" spans="1:1">
      <c r="A1025" s="14"/>
    </row>
    <row r="1026" spans="1:1">
      <c r="A1026" s="14"/>
    </row>
    <row r="1027" spans="1:1">
      <c r="A1027" s="14"/>
    </row>
    <row r="1028" spans="1:1">
      <c r="A1028" s="14"/>
    </row>
    <row r="1029" spans="1:1">
      <c r="A1029" s="14"/>
    </row>
    <row r="1030" spans="1:1">
      <c r="A1030" s="14"/>
    </row>
    <row r="1031" spans="1:1">
      <c r="A1031" s="14"/>
    </row>
    <row r="1032" spans="1:1">
      <c r="A1032" s="14"/>
    </row>
    <row r="1033" spans="1:1">
      <c r="A1033" s="14"/>
    </row>
    <row r="1034" spans="1:1">
      <c r="A1034" s="14"/>
    </row>
    <row r="1035" spans="1:1">
      <c r="A1035" s="14"/>
    </row>
    <row r="1036" spans="1:1">
      <c r="A1036" s="14"/>
    </row>
    <row r="1037" spans="1:1">
      <c r="A1037" s="14"/>
    </row>
    <row r="1038" spans="1:1">
      <c r="A1038" s="14"/>
    </row>
    <row r="1039" spans="1:1">
      <c r="A1039" s="14"/>
    </row>
    <row r="1040" spans="1:1">
      <c r="A1040" s="14"/>
    </row>
    <row r="1041" spans="1:1">
      <c r="A1041" s="14"/>
    </row>
    <row r="1042" spans="1:1">
      <c r="A1042" s="14"/>
    </row>
    <row r="1043" spans="1:1">
      <c r="A1043" s="14"/>
    </row>
    <row r="1044" spans="1:1">
      <c r="A1044" s="14"/>
    </row>
    <row r="1045" spans="1:1">
      <c r="A1045" s="14"/>
    </row>
    <row r="1046" spans="1:1">
      <c r="A1046" s="14"/>
    </row>
    <row r="1047" spans="1:1">
      <c r="A1047" s="14"/>
    </row>
    <row r="1048" spans="1:1">
      <c r="A1048" s="14"/>
    </row>
    <row r="1049" spans="1:1">
      <c r="A1049" s="14"/>
    </row>
    <row r="1050" spans="1:1">
      <c r="A1050" s="14"/>
    </row>
    <row r="1051" spans="1:1">
      <c r="A1051" s="14"/>
    </row>
    <row r="1052" spans="1:1">
      <c r="A1052" s="14"/>
    </row>
    <row r="1053" spans="1:1">
      <c r="A1053" s="14"/>
    </row>
    <row r="1054" spans="1:1">
      <c r="A1054" s="14"/>
    </row>
    <row r="1055" spans="1:1">
      <c r="A1055" s="14"/>
    </row>
    <row r="1056" spans="1:1">
      <c r="A1056" s="14"/>
    </row>
    <row r="1057" spans="1:1">
      <c r="A1057" s="14"/>
    </row>
    <row r="1058" spans="1:1">
      <c r="A1058" s="14"/>
    </row>
    <row r="1059" spans="1:1">
      <c r="A1059" s="14"/>
    </row>
    <row r="1060" spans="1:1">
      <c r="A1060" s="14"/>
    </row>
    <row r="1061" spans="1:1">
      <c r="A1061" s="14"/>
    </row>
    <row r="1062" spans="1:1">
      <c r="A1062" s="14"/>
    </row>
    <row r="1063" spans="1:1">
      <c r="A1063" s="14"/>
    </row>
    <row r="1064" spans="1:1">
      <c r="A1064" s="14"/>
    </row>
    <row r="1065" spans="1:1">
      <c r="A1065" s="14"/>
    </row>
    <row r="1066" spans="1:1">
      <c r="A1066" s="14"/>
    </row>
    <row r="1067" spans="1:1">
      <c r="A1067" s="14"/>
    </row>
    <row r="1068" spans="1:1">
      <c r="A1068" s="14"/>
    </row>
    <row r="1069" spans="1:1">
      <c r="A1069" s="14"/>
    </row>
    <row r="1070" spans="1:1">
      <c r="A1070" s="14"/>
    </row>
    <row r="1071" spans="1:1">
      <c r="A1071" s="14"/>
    </row>
    <row r="1072" spans="1:1">
      <c r="A1072" s="14"/>
    </row>
    <row r="1073" spans="1:1">
      <c r="A1073" s="14"/>
    </row>
    <row r="1074" spans="1:1">
      <c r="A1074" s="14"/>
    </row>
    <row r="1075" spans="1:1">
      <c r="A1075" s="14"/>
    </row>
    <row r="1076" spans="1:1">
      <c r="A1076" s="14"/>
    </row>
    <row r="1077" spans="1:1">
      <c r="A1077" s="14"/>
    </row>
    <row r="1078" spans="1:1">
      <c r="A1078" s="14"/>
    </row>
    <row r="1079" spans="1:1">
      <c r="A1079" s="14"/>
    </row>
    <row r="1080" spans="1:1">
      <c r="A1080" s="14"/>
    </row>
    <row r="1081" spans="1:1">
      <c r="A1081" s="14"/>
    </row>
    <row r="1082" spans="1:1">
      <c r="A1082" s="14"/>
    </row>
    <row r="1083" spans="1:1">
      <c r="A1083" s="14"/>
    </row>
    <row r="1084" spans="1:1">
      <c r="A1084" s="14"/>
    </row>
    <row r="1085" spans="1:1">
      <c r="A1085" s="14"/>
    </row>
    <row r="1086" spans="1:1">
      <c r="A1086" s="14"/>
    </row>
    <row r="1087" spans="1:1">
      <c r="A1087" s="14"/>
    </row>
    <row r="1088" spans="1:1">
      <c r="A1088" s="14"/>
    </row>
    <row r="1089" spans="1:1">
      <c r="A1089" s="14"/>
    </row>
    <row r="1090" spans="1:1">
      <c r="A1090" s="14"/>
    </row>
    <row r="1091" spans="1:1">
      <c r="A1091" s="14"/>
    </row>
    <row r="1092" spans="1:1">
      <c r="A1092" s="14"/>
    </row>
    <row r="1093" spans="1:1">
      <c r="A1093" s="14"/>
    </row>
    <row r="1094" spans="1:1">
      <c r="A1094" s="14"/>
    </row>
    <row r="1095" spans="1:1">
      <c r="A1095" s="14"/>
    </row>
    <row r="1096" spans="1:1">
      <c r="A1096" s="14"/>
    </row>
    <row r="1097" spans="1:1">
      <c r="A1097" s="14"/>
    </row>
    <row r="1098" spans="1:1">
      <c r="A1098" s="14"/>
    </row>
    <row r="1099" spans="1:1">
      <c r="A1099" s="14"/>
    </row>
    <row r="1100" spans="1:1">
      <c r="A1100" s="14"/>
    </row>
    <row r="1101" spans="1:1">
      <c r="A1101" s="14"/>
    </row>
    <row r="1102" spans="1:1">
      <c r="A1102" s="14"/>
    </row>
    <row r="1103" spans="1:1">
      <c r="A1103" s="14"/>
    </row>
    <row r="1104" spans="1:1">
      <c r="A1104" s="14"/>
    </row>
    <row r="1105" spans="1:1">
      <c r="A1105" s="14"/>
    </row>
    <row r="1106" spans="1:1">
      <c r="A1106" s="14"/>
    </row>
    <row r="1107" spans="1:1">
      <c r="A1107" s="14"/>
    </row>
    <row r="1108" spans="1:1">
      <c r="A1108" s="14"/>
    </row>
    <row r="1109" spans="1:1">
      <c r="A1109" s="14"/>
    </row>
    <row r="1110" spans="1:1">
      <c r="A1110" s="14"/>
    </row>
    <row r="1111" spans="1:1">
      <c r="A1111" s="14"/>
    </row>
    <row r="1112" spans="1:1">
      <c r="A1112" s="14"/>
    </row>
    <row r="1113" spans="1:1">
      <c r="A1113" s="14"/>
    </row>
    <row r="1114" spans="1:1">
      <c r="A1114" s="14"/>
    </row>
    <row r="1115" spans="1:1">
      <c r="A1115" s="14"/>
    </row>
    <row r="1116" spans="1:1">
      <c r="A1116" s="14"/>
    </row>
    <row r="1117" spans="1:1">
      <c r="A1117" s="14"/>
    </row>
    <row r="1118" spans="1:1">
      <c r="A1118" s="14"/>
    </row>
    <row r="1119" spans="1:1">
      <c r="A1119" s="14"/>
    </row>
    <row r="1120" spans="1:1">
      <c r="A1120" s="14"/>
    </row>
    <row r="1121" spans="1:1">
      <c r="A1121" s="14"/>
    </row>
    <row r="1122" spans="1:1">
      <c r="A1122" s="14"/>
    </row>
    <row r="1123" spans="1:1">
      <c r="A1123" s="14"/>
    </row>
    <row r="1124" spans="1:1">
      <c r="A1124" s="14"/>
    </row>
    <row r="1125" spans="1:1">
      <c r="A1125" s="14"/>
    </row>
    <row r="1126" spans="1:1">
      <c r="A1126" s="14"/>
    </row>
    <row r="1127" spans="1:1">
      <c r="A1127" s="14"/>
    </row>
    <row r="1128" spans="1:1">
      <c r="A1128" s="14"/>
    </row>
    <row r="1129" spans="1:1">
      <c r="A1129" s="14"/>
    </row>
    <row r="1130" spans="1:1">
      <c r="A1130" s="14"/>
    </row>
    <row r="1131" spans="1:1">
      <c r="A1131" s="14"/>
    </row>
    <row r="1132" spans="1:1">
      <c r="A1132" s="14"/>
    </row>
    <row r="1133" spans="1:1">
      <c r="A1133" s="14"/>
    </row>
    <row r="1134" spans="1:1">
      <c r="A1134" s="14"/>
    </row>
    <row r="1135" spans="1:1">
      <c r="A1135" s="14"/>
    </row>
    <row r="1136" spans="1:1">
      <c r="A1136" s="14"/>
    </row>
    <row r="1137" spans="1:1">
      <c r="A1137" s="14"/>
    </row>
    <row r="1138" spans="1:1">
      <c r="A1138" s="14"/>
    </row>
    <row r="1139" spans="1:1">
      <c r="A1139" s="14"/>
    </row>
    <row r="1140" spans="1:1">
      <c r="A1140" s="14"/>
    </row>
    <row r="1141" spans="1:1">
      <c r="A1141" s="14"/>
    </row>
    <row r="1142" spans="1:1">
      <c r="A1142" s="14"/>
    </row>
    <row r="1143" spans="1:1">
      <c r="A1143" s="14"/>
    </row>
    <row r="1144" spans="1:1">
      <c r="A1144" s="14"/>
    </row>
    <row r="1145" spans="1:1">
      <c r="A1145" s="14"/>
    </row>
    <row r="1146" spans="1:1">
      <c r="A1146" s="14"/>
    </row>
    <row r="1147" spans="1:1">
      <c r="A1147" s="14"/>
    </row>
    <row r="1148" spans="1:1">
      <c r="A1148" s="14"/>
    </row>
    <row r="1149" spans="1:1">
      <c r="A1149" s="14"/>
    </row>
    <row r="1150" spans="1:1">
      <c r="A1150" s="14"/>
    </row>
    <row r="1151" spans="1:1">
      <c r="A1151" s="14"/>
    </row>
    <row r="1152" spans="1:1">
      <c r="A1152" s="14"/>
    </row>
    <row r="1153" spans="1:1">
      <c r="A1153" s="14"/>
    </row>
    <row r="1154" spans="1:1">
      <c r="A1154" s="14"/>
    </row>
    <row r="1155" spans="1:1">
      <c r="A1155" s="14"/>
    </row>
    <row r="1156" spans="1:1">
      <c r="A1156" s="14"/>
    </row>
    <row r="1157" spans="1:1">
      <c r="A1157" s="14"/>
    </row>
    <row r="1158" spans="1:1">
      <c r="A1158" s="14"/>
    </row>
    <row r="1159" spans="1:1">
      <c r="A1159" s="14"/>
    </row>
    <row r="1160" spans="1:1">
      <c r="A1160" s="14"/>
    </row>
    <row r="1161" spans="1:1">
      <c r="A1161" s="14"/>
    </row>
    <row r="1162" spans="1:1">
      <c r="A1162" s="14"/>
    </row>
    <row r="1163" spans="1:1">
      <c r="A1163" s="14"/>
    </row>
    <row r="1164" spans="1:1">
      <c r="A1164" s="14"/>
    </row>
    <row r="1165" spans="1:1">
      <c r="A1165" s="14"/>
    </row>
    <row r="1166" spans="1:1">
      <c r="A1166" s="14"/>
    </row>
    <row r="1167" spans="1:1">
      <c r="A1167" s="14"/>
    </row>
    <row r="1168" spans="1:1">
      <c r="A1168" s="14"/>
    </row>
    <row r="1169" spans="1:1">
      <c r="A1169" s="14"/>
    </row>
    <row r="1170" spans="1:1">
      <c r="A1170" s="14"/>
    </row>
    <row r="1171" spans="1:1">
      <c r="A1171" s="14"/>
    </row>
    <row r="1172" spans="1:1">
      <c r="A1172" s="14"/>
    </row>
    <row r="1173" spans="1:1">
      <c r="A1173" s="14"/>
    </row>
    <row r="1174" spans="1:1">
      <c r="A1174" s="14"/>
    </row>
    <row r="1175" spans="1:1">
      <c r="A1175" s="14"/>
    </row>
    <row r="1176" spans="1:1">
      <c r="A1176" s="14"/>
    </row>
    <row r="1177" spans="1:1">
      <c r="A1177" s="14"/>
    </row>
    <row r="1178" spans="1:1">
      <c r="A1178" s="14"/>
    </row>
    <row r="1179" spans="1:1">
      <c r="A1179" s="14"/>
    </row>
    <row r="1180" spans="1:1">
      <c r="A1180" s="14"/>
    </row>
    <row r="1181" spans="1:1">
      <c r="A1181" s="14"/>
    </row>
    <row r="1182" spans="1:1">
      <c r="A1182" s="14"/>
    </row>
    <row r="1183" spans="1:1">
      <c r="A1183" s="14"/>
    </row>
    <row r="1184" spans="1:1">
      <c r="A1184" s="14"/>
    </row>
    <row r="1185" spans="1:1">
      <c r="A1185" s="14"/>
    </row>
    <row r="1186" spans="1:1">
      <c r="A1186" s="14"/>
    </row>
    <row r="1187" spans="1:1">
      <c r="A1187" s="14"/>
    </row>
    <row r="1188" spans="1:1">
      <c r="A1188" s="14"/>
    </row>
    <row r="1189" spans="1:1">
      <c r="A1189" s="14"/>
    </row>
    <row r="1190" spans="1:1">
      <c r="A1190" s="14"/>
    </row>
    <row r="1191" spans="1:1">
      <c r="A1191" s="14"/>
    </row>
    <row r="1192" spans="1:1">
      <c r="A1192" s="14"/>
    </row>
    <row r="1193" spans="1:1">
      <c r="A1193" s="14"/>
    </row>
    <row r="1194" spans="1:1">
      <c r="A1194" s="14"/>
    </row>
    <row r="1195" spans="1:1">
      <c r="A1195" s="14"/>
    </row>
    <row r="1196" spans="1:1">
      <c r="A1196" s="14"/>
    </row>
    <row r="1197" spans="1:1">
      <c r="A1197" s="14"/>
    </row>
    <row r="1198" spans="1:1">
      <c r="A1198" s="14"/>
    </row>
    <row r="1199" spans="1:1">
      <c r="A1199" s="14"/>
    </row>
    <row r="1200" spans="1:1">
      <c r="A1200" s="14"/>
    </row>
    <row r="1201" spans="1:1">
      <c r="A1201" s="14"/>
    </row>
    <row r="1202" spans="1:1">
      <c r="A1202" s="14"/>
    </row>
    <row r="1203" spans="1:1">
      <c r="A1203" s="14"/>
    </row>
    <row r="1204" spans="1:1">
      <c r="A1204" s="14"/>
    </row>
    <row r="1205" spans="1:1">
      <c r="A1205" s="14"/>
    </row>
    <row r="1206" spans="1:1">
      <c r="A1206" s="14"/>
    </row>
    <row r="1207" spans="1:1">
      <c r="A1207" s="14"/>
    </row>
    <row r="1208" spans="1:1">
      <c r="A1208" s="14"/>
    </row>
    <row r="1209" spans="1:1">
      <c r="A1209" s="14"/>
    </row>
    <row r="1210" spans="1:1">
      <c r="A1210" s="14"/>
    </row>
    <row r="1211" spans="1:1">
      <c r="A1211" s="14"/>
    </row>
    <row r="1212" spans="1:1">
      <c r="A1212" s="14"/>
    </row>
    <row r="1213" spans="1:1">
      <c r="A1213" s="14"/>
    </row>
    <row r="1214" spans="1:1">
      <c r="A1214" s="14"/>
    </row>
    <row r="1215" spans="1:1">
      <c r="A1215" s="14"/>
    </row>
    <row r="1216" spans="1:1">
      <c r="A1216" s="14"/>
    </row>
    <row r="1217" spans="1:1">
      <c r="A1217" s="14"/>
    </row>
    <row r="1218" spans="1:1">
      <c r="A1218" s="14"/>
    </row>
    <row r="1219" spans="1:1">
      <c r="A1219" s="14"/>
    </row>
    <row r="1220" spans="1:1">
      <c r="A1220" s="14"/>
    </row>
    <row r="1221" spans="1:1">
      <c r="A1221" s="14"/>
    </row>
    <row r="1222" spans="1:1">
      <c r="A1222" s="14"/>
    </row>
    <row r="1223" spans="1:1">
      <c r="A1223" s="14"/>
    </row>
    <row r="1224" spans="1:1">
      <c r="A1224" s="14"/>
    </row>
    <row r="1225" spans="1:1">
      <c r="A1225" s="14"/>
    </row>
    <row r="1226" spans="1:1">
      <c r="A1226" s="14"/>
    </row>
    <row r="1227" spans="1:1">
      <c r="A1227" s="14"/>
    </row>
    <row r="1228" spans="1:1">
      <c r="A1228" s="14"/>
    </row>
    <row r="1229" spans="1:1">
      <c r="A1229" s="14"/>
    </row>
    <row r="1230" spans="1:1">
      <c r="A1230" s="14"/>
    </row>
    <row r="1231" spans="1:1">
      <c r="A1231" s="14"/>
    </row>
    <row r="1232" spans="1:1">
      <c r="A1232" s="14"/>
    </row>
    <row r="1233" spans="1:1">
      <c r="A1233" s="14"/>
    </row>
    <row r="1234" spans="1:1">
      <c r="A1234" s="14"/>
    </row>
    <row r="1235" spans="1:1">
      <c r="A1235" s="14"/>
    </row>
    <row r="1236" spans="1:1">
      <c r="A1236" s="14"/>
    </row>
    <row r="1237" spans="1:1">
      <c r="A1237" s="14"/>
    </row>
    <row r="1238" spans="1:1">
      <c r="A1238" s="14"/>
    </row>
    <row r="1239" spans="1:1">
      <c r="A1239" s="14"/>
    </row>
    <row r="1240" spans="1:1">
      <c r="A1240" s="14"/>
    </row>
    <row r="1241" spans="1:1">
      <c r="A1241" s="14"/>
    </row>
    <row r="1242" spans="1:1">
      <c r="A1242" s="14"/>
    </row>
    <row r="1243" spans="1:1">
      <c r="A1243" s="14"/>
    </row>
    <row r="1244" spans="1:1">
      <c r="A1244" s="14"/>
    </row>
    <row r="1245" spans="1:1">
      <c r="A1245" s="14"/>
    </row>
    <row r="1246" spans="1:1">
      <c r="A1246" s="14"/>
    </row>
    <row r="1247" spans="1:1">
      <c r="A1247" s="14"/>
    </row>
    <row r="1248" spans="1:1">
      <c r="A1248" s="14"/>
    </row>
    <row r="1249" spans="1:1">
      <c r="A1249" s="14"/>
    </row>
    <row r="1250" spans="1:1">
      <c r="A1250" s="14"/>
    </row>
    <row r="1251" spans="1:1">
      <c r="A1251" s="14"/>
    </row>
    <row r="1252" spans="1:1">
      <c r="A1252" s="14"/>
    </row>
    <row r="1253" spans="1:1">
      <c r="A1253" s="14"/>
    </row>
    <row r="1254" spans="1:1">
      <c r="A1254" s="14"/>
    </row>
    <row r="1255" spans="1:1">
      <c r="A1255" s="14"/>
    </row>
    <row r="1256" spans="1:1">
      <c r="A1256" s="14"/>
    </row>
    <row r="1257" spans="1:1">
      <c r="A1257" s="14"/>
    </row>
    <row r="1258" spans="1:1">
      <c r="A1258" s="14"/>
    </row>
    <row r="1259" spans="1:1">
      <c r="A1259" s="14"/>
    </row>
    <row r="1260" spans="1:1">
      <c r="A1260" s="14"/>
    </row>
    <row r="1261" spans="1:1">
      <c r="A1261" s="14"/>
    </row>
    <row r="1262" spans="1:1">
      <c r="A1262" s="14"/>
    </row>
    <row r="1263" spans="1:1">
      <c r="A1263" s="14"/>
    </row>
    <row r="1264" spans="1:1">
      <c r="A1264" s="14"/>
    </row>
    <row r="1265" spans="1:1">
      <c r="A1265" s="14"/>
    </row>
    <row r="1266" spans="1:1">
      <c r="A1266" s="14"/>
    </row>
    <row r="1267" spans="1:1">
      <c r="A1267" s="14"/>
    </row>
    <row r="1268" spans="1:1">
      <c r="A1268" s="14"/>
    </row>
    <row r="1269" spans="1:1">
      <c r="A1269" s="14"/>
    </row>
    <row r="1270" spans="1:1">
      <c r="A1270" s="14"/>
    </row>
    <row r="1271" spans="1:1">
      <c r="A1271" s="14"/>
    </row>
    <row r="1272" spans="1:1">
      <c r="A1272" s="14"/>
    </row>
    <row r="1273" spans="1:1">
      <c r="A1273" s="14"/>
    </row>
    <row r="1274" spans="1:1">
      <c r="A1274" s="14"/>
    </row>
    <row r="1275" spans="1:1">
      <c r="A1275" s="14"/>
    </row>
    <row r="1276" spans="1:1">
      <c r="A1276" s="14"/>
    </row>
    <row r="1277" spans="1:1">
      <c r="A1277" s="14"/>
    </row>
    <row r="1278" spans="1:1">
      <c r="A1278" s="14"/>
    </row>
    <row r="1279" spans="1:1">
      <c r="A1279" s="14"/>
    </row>
    <row r="1280" spans="1:1">
      <c r="A1280" s="14"/>
    </row>
    <row r="1281" spans="1:1">
      <c r="A1281" s="14"/>
    </row>
    <row r="1282" spans="1:1">
      <c r="A1282" s="14"/>
    </row>
    <row r="1283" spans="1:1">
      <c r="A1283" s="14"/>
    </row>
    <row r="1284" spans="1:1">
      <c r="A1284" s="14"/>
    </row>
    <row r="1285" spans="1:1">
      <c r="A1285" s="14"/>
    </row>
    <row r="1286" spans="1:1">
      <c r="A1286" s="14"/>
    </row>
    <row r="1287" spans="1:1">
      <c r="A1287" s="14"/>
    </row>
    <row r="1288" spans="1:1">
      <c r="A1288" s="14"/>
    </row>
    <row r="1289" spans="1:1">
      <c r="A1289" s="14"/>
    </row>
    <row r="1290" spans="1:1">
      <c r="A1290" s="14"/>
    </row>
    <row r="1291" spans="1:1">
      <c r="A1291" s="14"/>
    </row>
    <row r="1292" spans="1:1">
      <c r="A1292" s="14"/>
    </row>
    <row r="1293" spans="1:1">
      <c r="A1293" s="14"/>
    </row>
    <row r="1294" spans="1:1">
      <c r="A1294" s="14"/>
    </row>
    <row r="1295" spans="1:1">
      <c r="A1295" s="14"/>
    </row>
    <row r="1296" spans="1:1">
      <c r="A1296" s="14"/>
    </row>
    <row r="1297" spans="1:1">
      <c r="A1297" s="14"/>
    </row>
    <row r="1298" spans="1:1">
      <c r="A1298" s="14"/>
    </row>
    <row r="1299" spans="1:1">
      <c r="A1299" s="14"/>
    </row>
    <row r="1300" spans="1:1">
      <c r="A1300" s="14"/>
    </row>
    <row r="1301" spans="1:1">
      <c r="A1301" s="14"/>
    </row>
  </sheetData>
  <sheetProtection algorithmName="SHA-512" hashValue="gBpYARaKdwoGLiQ632QEVMSYut+MPRcSulAc77obXu+u1396WEPDs2wqor/tHWtw73H5BTw+ZtHyl4DJa2P03g==" saltValue="18LWpGLb974qPPy7kNzm0Q==" spinCount="100000" sheet="1" objects="1" scenarios="1" selectLockedCells="1"/>
  <mergeCells count="27">
    <mergeCell ref="C13:E13"/>
    <mergeCell ref="G13:H13"/>
    <mergeCell ref="C7:E7"/>
    <mergeCell ref="C10:E10"/>
    <mergeCell ref="C11:E11"/>
    <mergeCell ref="G11:H11"/>
    <mergeCell ref="C12:E12"/>
    <mergeCell ref="C14:E14"/>
    <mergeCell ref="C18:F18"/>
    <mergeCell ref="C19:F19"/>
    <mergeCell ref="C20:F20"/>
    <mergeCell ref="C21:F21"/>
    <mergeCell ref="G22:H22"/>
    <mergeCell ref="L22:M22"/>
    <mergeCell ref="G24:J24"/>
    <mergeCell ref="C26:F26"/>
    <mergeCell ref="G26:M27"/>
    <mergeCell ref="C27:F27"/>
    <mergeCell ref="C22:F22"/>
    <mergeCell ref="F50:G50"/>
    <mergeCell ref="M54:N54"/>
    <mergeCell ref="I30:J30"/>
    <mergeCell ref="C36:E36"/>
    <mergeCell ref="C37:E37"/>
    <mergeCell ref="C38:E38"/>
    <mergeCell ref="C41:K46"/>
    <mergeCell ref="F49:G49"/>
  </mergeCells>
  <printOptions horizontalCentered="1"/>
  <pageMargins left="0.39370078740157483" right="0.39370078740157483" top="0.51181102362204722" bottom="0.23622047244094491" header="0.51181102362204722" footer="0.23622047244094491"/>
  <pageSetup scale="73" orientation="portrait"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8BE106-32AA-457E-81B9-427C5F115238}">
  <sheetPr codeName="Feuil8"/>
  <dimension ref="A1:F47"/>
  <sheetViews>
    <sheetView showGridLines="0" topLeftCell="A34" workbookViewId="0">
      <selection activeCell="B35" sqref="B35"/>
    </sheetView>
  </sheetViews>
  <sheetFormatPr baseColWidth="10" defaultColWidth="11" defaultRowHeight="13.8"/>
  <cols>
    <col min="2" max="2" width="26.796875" customWidth="1"/>
    <col min="4" max="4" width="13.59765625" customWidth="1"/>
    <col min="6" max="6" width="29.09765625" bestFit="1" customWidth="1"/>
    <col min="8" max="8" width="15.5" bestFit="1" customWidth="1"/>
    <col min="13" max="13" width="16.5" bestFit="1" customWidth="1"/>
  </cols>
  <sheetData>
    <row r="1" spans="1:6">
      <c r="D1" s="104"/>
      <c r="F1" s="104"/>
    </row>
    <row r="2" spans="1:6">
      <c r="A2" s="151" t="s">
        <v>338</v>
      </c>
      <c r="D2" s="104"/>
      <c r="F2" s="104"/>
    </row>
    <row r="3" spans="1:6">
      <c r="B3" t="s">
        <v>339</v>
      </c>
    </row>
    <row r="4" spans="1:6">
      <c r="B4" s="186" t="s">
        <v>24</v>
      </c>
    </row>
    <row r="5" spans="1:6" ht="68.099999999999994" customHeight="1">
      <c r="B5" s="187" t="s">
        <v>340</v>
      </c>
    </row>
    <row r="6" spans="1:6" ht="63.6" customHeight="1">
      <c r="B6" s="188" t="s">
        <v>341</v>
      </c>
    </row>
    <row r="8" spans="1:6">
      <c r="B8" t="s">
        <v>342</v>
      </c>
    </row>
    <row r="9" spans="1:6">
      <c r="B9" s="186" t="s">
        <v>24</v>
      </c>
    </row>
    <row r="10" spans="1:6">
      <c r="B10" s="149" t="s">
        <v>343</v>
      </c>
    </row>
    <row r="11" spans="1:6">
      <c r="B11" s="150" t="s">
        <v>344</v>
      </c>
    </row>
    <row r="13" spans="1:6">
      <c r="B13" t="s">
        <v>345</v>
      </c>
    </row>
    <row r="14" spans="1:6">
      <c r="B14" s="186" t="s">
        <v>24</v>
      </c>
    </row>
    <row r="15" spans="1:6">
      <c r="B15" s="147" t="s">
        <v>346</v>
      </c>
    </row>
    <row r="16" spans="1:6">
      <c r="B16" s="148" t="s">
        <v>347</v>
      </c>
    </row>
    <row r="18" spans="1:2">
      <c r="B18" t="s">
        <v>348</v>
      </c>
    </row>
    <row r="19" spans="1:2">
      <c r="B19" s="186" t="s">
        <v>24</v>
      </c>
    </row>
    <row r="20" spans="1:2">
      <c r="B20" s="147" t="s">
        <v>349</v>
      </c>
    </row>
    <row r="21" spans="1:2">
      <c r="B21" s="148" t="s">
        <v>350</v>
      </c>
    </row>
    <row r="23" spans="1:2">
      <c r="B23" t="s">
        <v>351</v>
      </c>
    </row>
    <row r="24" spans="1:2">
      <c r="B24" s="186" t="s">
        <v>24</v>
      </c>
    </row>
    <row r="25" spans="1:2">
      <c r="B25" s="147" t="s">
        <v>352</v>
      </c>
    </row>
    <row r="26" spans="1:2">
      <c r="B26" s="148" t="s">
        <v>353</v>
      </c>
    </row>
    <row r="28" spans="1:2">
      <c r="A28" s="151" t="s">
        <v>354</v>
      </c>
    </row>
    <row r="29" spans="1:2">
      <c r="B29" t="s">
        <v>355</v>
      </c>
    </row>
    <row r="30" spans="1:2">
      <c r="B30" s="186" t="s">
        <v>24</v>
      </c>
    </row>
    <row r="31" spans="1:2">
      <c r="B31" s="147" t="s">
        <v>356</v>
      </c>
    </row>
    <row r="32" spans="1:2">
      <c r="B32" s="147" t="s">
        <v>357</v>
      </c>
    </row>
    <row r="33" spans="2:3">
      <c r="B33" s="148" t="s">
        <v>358</v>
      </c>
    </row>
    <row r="36" spans="2:3">
      <c r="B36" t="s">
        <v>359</v>
      </c>
    </row>
    <row r="37" spans="2:3">
      <c r="B37" s="186" t="s">
        <v>24</v>
      </c>
    </row>
    <row r="38" spans="2:3">
      <c r="B38" s="147" t="s">
        <v>349</v>
      </c>
    </row>
    <row r="39" spans="2:3">
      <c r="B39" s="148" t="s">
        <v>350</v>
      </c>
    </row>
    <row r="41" spans="2:3">
      <c r="B41" t="s">
        <v>360</v>
      </c>
      <c r="C41" s="1"/>
    </row>
    <row r="42" spans="2:3">
      <c r="B42" s="186" t="s">
        <v>24</v>
      </c>
      <c r="C42" s="1"/>
    </row>
    <row r="43" spans="2:3">
      <c r="B43" s="147" t="s">
        <v>361</v>
      </c>
      <c r="C43" s="1"/>
    </row>
    <row r="44" spans="2:3">
      <c r="B44" s="147" t="s">
        <v>362</v>
      </c>
      <c r="C44" s="1"/>
    </row>
    <row r="45" spans="2:3">
      <c r="B45" s="147" t="s">
        <v>363</v>
      </c>
      <c r="C45" s="1"/>
    </row>
    <row r="46" spans="2:3">
      <c r="B46" s="147" t="s">
        <v>364</v>
      </c>
      <c r="C46" s="1"/>
    </row>
    <row r="47" spans="2:3">
      <c r="B47" s="148" t="s">
        <v>365</v>
      </c>
      <c r="C47" s="1"/>
    </row>
  </sheetData>
  <pageMargins left="0.7" right="0.7" top="0.75" bottom="0.75" header="0.3" footer="0.3"/>
  <pageSetup orientation="portrait" horizontalDpi="4294967293"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item1.xml>��< ? x m l   v e r s i o n = " 1 . 0 "   e n c o d i n g = " U T F - 1 6 " ? > < G e m i n i   x m l n s = " h t t p : / / g e m i n i / p i v o t c u s t o m i z a t i o n / T a b l e X M L _ P l a g e " > < C u s t o m C o n t e n t > < ! [ C D A T A [ < T a b l e W i d g e t G r i d S e r i a l i z a t i o n   x m l n s : x s i = " h t t p : / / w w w . w 3 . o r g / 2 0 0 1 / X M L S c h e m a - i n s t a n c e "   x m l n s : x s d = " h t t p : / / w w w . w 3 . o r g / 2 0 0 1 / X M L S c h e m a " > < C o l u m n S u g g e s t e d T y p e   / > < C o l u m n F o r m a t   / > < C o l u m n A c c u r a c y   / > < C o l u m n C u r r e n c y S y m b o l   / > < C o l u m n P o s i t i v e P a t t e r n   / > < C o l u m n N e g a t i v e P a t t e r n   / > < C o l u m n W i d t h s > < i t e m > < k e y > < s t r i n g > B � t i m e n t   1 < / s t r i n g > < / k e y > < v a l u e > < i n t > 1 4 8 < / i n t > < / v a l u e > < / i t e m > < i t e m > < k e y > < s t r i n g > B � t i m e n t   2 < / s t r i n g > < / k e y > < v a l u e > < i n t > 1 4 8 < / i n t > < / v a l u e > < / i t e m > < i t e m > < k e y > < s t r i n g > B � t i m e n t   3 < / s t r i n g > < / k e y > < v a l u e > < i n t > 1 4 8 < / i n t > < / v a l u e > < / i t e m > < i t e m > < k e y > < s t r i n g > B � t i m e n t   4 < / s t r i n g > < / k e y > < v a l u e > < i n t > 1 4 8 < / i n t > < / v a l u e > < / i t e m > < i t e m > < k e y > < s t r i n g > B � t i m e n t   5 < / s t r i n g > < / k e y > < v a l u e > < i n t > 1 4 8 < / i n t > < / v a l u e > < / i t e m > < / C o l u m n W i d t h s > < C o l u m n D i s p l a y I n d e x > < i t e m > < k e y > < s t r i n g > B � t i m e n t   1 < / s t r i n g > < / k e y > < v a l u e > < i n t > 0 < / i n t > < / v a l u e > < / i t e m > < i t e m > < k e y > < s t r i n g > B � t i m e n t   2 < / s t r i n g > < / k e y > < v a l u e > < i n t > 1 < / i n t > < / v a l u e > < / i t e m > < i t e m > < k e y > < s t r i n g > B � t i m e n t   3 < / s t r i n g > < / k e y > < v a l u e > < i n t > 2 < / i n t > < / v a l u e > < / i t e m > < i t e m > < k e y > < s t r i n g > B � t i m e n t   4 < / s t r i n g > < / k e y > < v a l u e > < i n t > 3 < / i n t > < / v a l u e > < / i t e m > < i t e m > < k e y > < s t r i n g > B � t i m e n t   5 < / s t r i n g > < / k e y > < v a l u e > < i n t > 4 < / i n t > < / v a l u e > < / i t e m > < / C o l u m n D i s p l a y I n d e x > < C o l u m n F r o z e n   / > < C o l u m n C h e c k e d   / > < C o l u m n F i l t e r   / > < S e l e c t i o n F i l t e r   / > < F i l t e r P a r a m e t e r s   / > < I s S o r t D e s c e n d i n g > f a l s e < / I s S o r t D e s c e n d i n g > < / T a b l e W i d g e t G r i d S e r i a l i z a t i o n > ] ] > < / C u s t o m C o n t e n t > < / G e m i n i > 
</file>

<file path=customXml/item2.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 T a b l e a u 1 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 T a b l e a u 1 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 C o l u m n s \ C o l o n n e 1 < / K e y > < / a : K e y > < a : V a l u e   i : t y p e = " T a b l e W i d g e t B a s e V i e w S t a t e " / > < / a : K e y V a l u e O f D i a g r a m O b j e c t K e y a n y T y p e z b w N T n L X > < a : K e y V a l u e O f D i a g r a m O b j e c t K e y a n y T y p e z b w N T n L X > < a : K e y > < K e y > C o l u m n s \ C o l o n n e 2 < / 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 T a b l e a u 1 4 < / 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 T a b l e a u 1 4 < / 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 C o l u m n s \ C o l o n n e 1 < / 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3.xml><?xml version="1.0" encoding="utf-8"?>
<ct:contentTypeSchema xmlns:ct="http://schemas.microsoft.com/office/2006/metadata/contentType" xmlns:ma="http://schemas.microsoft.com/office/2006/metadata/properties/metaAttributes" ct:_="" ma:_="" ma:contentTypeName="Document" ma:contentTypeID="0x010100309A13A07E9AF14F957A908538003FDB" ma:contentTypeVersion="18" ma:contentTypeDescription="Crée un document." ma:contentTypeScope="" ma:versionID="cf48f9d06f4af4d8bf48cba40f2afe7f">
  <xsd:schema xmlns:xsd="http://www.w3.org/2001/XMLSchema" xmlns:xs="http://www.w3.org/2001/XMLSchema" xmlns:p="http://schemas.microsoft.com/office/2006/metadata/properties" xmlns:ns2="6be6c9df-5862-4ea7-bf08-b925418ff831" xmlns:ns3="871f6749-b94e-4919-af01-f96ed5d6ae81" targetNamespace="http://schemas.microsoft.com/office/2006/metadata/properties" ma:root="true" ma:fieldsID="e35b4a10bd783101c38f82522fe01bb3" ns2:_="" ns3:_="">
    <xsd:import namespace="6be6c9df-5862-4ea7-bf08-b925418ff831"/>
    <xsd:import namespace="871f6749-b94e-4919-af01-f96ed5d6ae8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ServiceGenerationTime" minOccurs="0"/>
                <xsd:element ref="ns2:MediaServiceEventHashCode" minOccurs="0"/>
                <xsd:element ref="ns2:MediaServiceOCR" minOccurs="0"/>
                <xsd:element ref="ns2:lcf76f155ced4ddcb4097134ff3c332f" minOccurs="0"/>
                <xsd:element ref="ns3:TaxCatchAll" minOccurs="0"/>
                <xsd:element ref="ns2:MediaServiceLocation" minOccurs="0"/>
                <xsd:element ref="ns2:MediaServiceObjectDetectorVersions"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be6c9df-5862-4ea7-bf08-b925418ff83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lcf76f155ced4ddcb4097134ff3c332f" ma:index="19" nillable="true" ma:taxonomy="true" ma:internalName="lcf76f155ced4ddcb4097134ff3c332f" ma:taxonomyFieldName="MediaServiceImageTags" ma:displayName="Balises d’images" ma:readOnly="false" ma:fieldId="{5cf76f15-5ced-4ddc-b409-7134ff3c332f}" ma:taxonomyMulti="true" ma:sspId="060fd4b1-590a-4863-a642-a3a7f8f6c155" ma:termSetId="09814cd3-568e-fe90-9814-8d621ff8fb84" ma:anchorId="fba54fb3-c3e1-fe81-a776-ca4b69148c4d" ma:open="true" ma:isKeyword="false">
      <xsd:complexType>
        <xsd:sequence>
          <xsd:element ref="pc:Terms" minOccurs="0" maxOccurs="1"/>
        </xsd:sequence>
      </xsd:complexType>
    </xsd:element>
    <xsd:element name="MediaServiceLocation" ma:index="21" nillable="true" ma:displayName="Location" ma:internalName="MediaServiceLocation" ma:readOnly="true">
      <xsd:simpleType>
        <xsd:restriction base="dms:Text"/>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71f6749-b94e-4919-af01-f96ed5d6ae81" elementFormDefault="qualified">
    <xsd:import namespace="http://schemas.microsoft.com/office/2006/documentManagement/types"/>
    <xsd:import namespace="http://schemas.microsoft.com/office/infopath/2007/PartnerControls"/>
    <xsd:element name="SharedWithUsers" ma:index="12"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Partagé avec détails" ma:internalName="SharedWithDetails" ma:readOnly="true">
      <xsd:simpleType>
        <xsd:restriction base="dms:Note">
          <xsd:maxLength value="255"/>
        </xsd:restriction>
      </xsd:simpleType>
    </xsd:element>
    <xsd:element name="TaxCatchAll" ma:index="20" nillable="true" ma:displayName="Taxonomy Catch All Column" ma:hidden="true" ma:list="{29d53a62-43fb-47ed-8894-5e8276fcb8a8}" ma:internalName="TaxCatchAll" ma:showField="CatchAllData" ma:web="871f6749-b94e-4919-af01-f96ed5d6ae8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TaxCatchAll xmlns="871f6749-b94e-4919-af01-f96ed5d6ae81" xsi:nil="true"/>
    <lcf76f155ced4ddcb4097134ff3c332f xmlns="6be6c9df-5862-4ea7-bf08-b925418ff831">
      <Terms xmlns="http://schemas.microsoft.com/office/infopath/2007/PartnerControls"/>
    </lcf76f155ced4ddcb4097134ff3c332f>
  </documentManagement>
</p:properties>
</file>

<file path=customXml/item5.xml>��< ? x m l   v e r s i o n = " 1 . 0 "   e n c o d i n g = " U T F - 1 6 " ? > < G e m i n i   x m l n s = " h t t p : / / g e m i n i / p i v o t c u s t o m i z a t i o n / T a b l e X M L _ T a b l e a u 1 1 " > < C u s t o m C o n t e n t > < ! [ C D A T A [ < T a b l e W i d g e t G r i d S e r i a l i z a t i o n   x m l n s : x s i = " h t t p : / / w w w . w 3 . o r g / 2 0 0 1 / X M L S c h e m a - i n s t a n c e "   x m l n s : x s d = " h t t p : / / w w w . w 3 . o r g / 2 0 0 1 / X M L S c h e m a " > < C o l u m n S u g g e s t e d T y p e   / > < C o l u m n F o r m a t   / > < C o l u m n A c c u r a c y   / > < C o l u m n C u r r e n c y S y m b o l   / > < C o l u m n P o s i t i v e P a t t e r n   / > < C o l u m n N e g a t i v e P a t t e r n   / > < C o l u m n W i d t h s > < i t e m > < k e y > < s t r i n g > C o l o n n e 1 < / s t r i n g > < / k e y > < v a l u e > < i n t > 1 3 6 < / i n t > < / v a l u e > < / i t e m > < / C o l u m n W i d t h s > < C o l u m n D i s p l a y I n d e x > < i t e m > < k e y > < s t r i n g > C o l o n n e 1 < / s t r i n g > < / k e y > < v a l u e > < i n t > 0 < / i n t > < / v a l u e > < / i t e m > < / C o l u m n D i s p l a y I n d e x > < C o l u m n F r o z e n   / > < C o l u m n C h e c k e d   / > < C o l u m n F i l t e r   / > < S e l e c t i o n F i l t e r   / > < F i l t e r P a r a m e t e r s   / > < I s S o r t D e s c e n d i n g > f a l s e < / I s S o r t D e s c e n d i n g > < / T a b l e W i d g e t G r i d S e r i a l i z a t i o n > ] ] > < / C u s t o m C o n t e n t > < / G e m i n i > 
</file>

<file path=customXml/item6.xml><?xml version="1.0" encoding="utf-8"?>
<?mso-contentType ?>
<FormTemplates xmlns="http://schemas.microsoft.com/sharepoint/v3/contenttype/forms">
  <Display>DocumentLibraryForm</Display>
  <Edit>DocumentLibraryForm</Edit>
  <New>DocumentLibraryForm</New>
</FormTemplates>
</file>

<file path=customXml/item7.xml>��< ? x m l   v e r s i o n = " 1 . 0 "   e n c o d i n g = " U T F - 1 6 " ? > < G e m i n i   x m l n s = " h t t p : / / g e m i n i / p i v o t c u s t o m i z a t i o n / F o r m u l a B a r S t a t e " > < C u s t o m C o n t e n t > < ! [ C D A T A [ < S a n d b o x E d i t o r . F o r m u l a B a r S t a t e   x m l n s = " h t t p : / / s c h e m a s . d a t a c o n t r a c t . o r g / 2 0 0 4 / 0 7 / M i c r o s o f t . A n a l y s i s S e r v i c e s . C o m m o n "   x m l n s : i = " h t t p : / / w w w . w 3 . o r g / 2 0 0 1 / X M L S c h e m a - i n s t a n c e " > < H e i g h t > 3 1 < / H e i g h t > < / S a n d b o x E d i t o r . F o r m u l a B a r S t a t e > ] ] > < / C u s t o m C o n t e n t > < / G e m i n i > 
</file>

<file path=customXml/itemProps1.xml><?xml version="1.0" encoding="utf-8"?>
<ds:datastoreItem xmlns:ds="http://schemas.openxmlformats.org/officeDocument/2006/customXml" ds:itemID="{4AB2D450-862E-4A11-BA2D-1686B9EA26C0}">
  <ds:schemaRefs>
    <ds:schemaRef ds:uri="http://gemini/pivotcustomization/TableXML_Plage"/>
  </ds:schemaRefs>
</ds:datastoreItem>
</file>

<file path=customXml/itemProps2.xml><?xml version="1.0" encoding="utf-8"?>
<ds:datastoreItem xmlns:ds="http://schemas.openxmlformats.org/officeDocument/2006/customXml" ds:itemID="{18F977AE-BA6A-4D09-B9CC-16C47B23959A}">
  <ds:schemaRefs>
    <ds:schemaRef ds:uri="http://gemini/pivotcustomization/TableWidget"/>
  </ds:schemaRefs>
</ds:datastoreItem>
</file>

<file path=customXml/itemProps3.xml><?xml version="1.0" encoding="utf-8"?>
<ds:datastoreItem xmlns:ds="http://schemas.openxmlformats.org/officeDocument/2006/customXml" ds:itemID="{CA8B5A25-32F1-4488-9EF0-09AD231BDE1B}"/>
</file>

<file path=customXml/itemProps4.xml><?xml version="1.0" encoding="utf-8"?>
<ds:datastoreItem xmlns:ds="http://schemas.openxmlformats.org/officeDocument/2006/customXml" ds:itemID="{4AF30555-CB65-4FAC-AA68-3B3CEBA1EA9F}">
  <ds:schemaRefs>
    <ds:schemaRef ds:uri="http://schemas.microsoft.com/office/2006/metadata/properties"/>
    <ds:schemaRef ds:uri="http://schemas.microsoft.com/office/infopath/2007/PartnerControls"/>
    <ds:schemaRef ds:uri="871f6749-b94e-4919-af01-f96ed5d6ae81"/>
    <ds:schemaRef ds:uri="6be6c9df-5862-4ea7-bf08-b925418ff831"/>
  </ds:schemaRefs>
</ds:datastoreItem>
</file>

<file path=customXml/itemProps5.xml><?xml version="1.0" encoding="utf-8"?>
<ds:datastoreItem xmlns:ds="http://schemas.openxmlformats.org/officeDocument/2006/customXml" ds:itemID="{F6CC4A0A-FC24-4513-BC8C-1DA11B121FBC}">
  <ds:schemaRefs>
    <ds:schemaRef ds:uri="http://gemini/pivotcustomization/TableXML_Tableau11"/>
  </ds:schemaRefs>
</ds:datastoreItem>
</file>

<file path=customXml/itemProps6.xml><?xml version="1.0" encoding="utf-8"?>
<ds:datastoreItem xmlns:ds="http://schemas.openxmlformats.org/officeDocument/2006/customXml" ds:itemID="{C7447367-9766-44AD-B9C4-45FA462631DE}">
  <ds:schemaRefs>
    <ds:schemaRef ds:uri="http://schemas.microsoft.com/sharepoint/v3/contenttype/forms"/>
  </ds:schemaRefs>
</ds:datastoreItem>
</file>

<file path=customXml/itemProps7.xml><?xml version="1.0" encoding="utf-8"?>
<ds:datastoreItem xmlns:ds="http://schemas.openxmlformats.org/officeDocument/2006/customXml" ds:itemID="{EF9EEF87-39A5-4248-9112-36D4C2670B03}">
  <ds:schemaRefs>
    <ds:schemaRef ds:uri="http://gemini/pivotcustomization/FormulaBarStat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9</vt:i4>
      </vt:variant>
      <vt:variant>
        <vt:lpstr>Plages nommées</vt:lpstr>
      </vt:variant>
      <vt:variant>
        <vt:i4>9</vt:i4>
      </vt:variant>
    </vt:vector>
  </HeadingPairs>
  <TitlesOfParts>
    <vt:vector size="18" baseType="lpstr">
      <vt:lpstr>0. Steps</vt:lpstr>
      <vt:lpstr>1. Application for admissibilit</vt:lpstr>
      <vt:lpstr>1.Demande d'admissibilité (2)</vt:lpstr>
      <vt:lpstr>2. Detailed report of costs</vt:lpstr>
      <vt:lpstr>3. Summary of measures covered </vt:lpstr>
      <vt:lpstr>4. Request for payment of finan</vt:lpstr>
      <vt:lpstr>5. Details of costs of internal</vt:lpstr>
      <vt:lpstr>Appendix 1 - Invoice template</vt:lpstr>
      <vt:lpstr>Y.Menus déroulants</vt:lpstr>
      <vt:lpstr>'2. Detailed report of costs'!Criteres</vt:lpstr>
      <vt:lpstr>'1. Application for admissibilit'!Impression_des_titres</vt:lpstr>
      <vt:lpstr>'1.Demande d''admissibilité (2)'!Impression_des_titres</vt:lpstr>
      <vt:lpstr>'Appendix 1 - Invoice template'!Imputation</vt:lpstr>
      <vt:lpstr>TPS</vt:lpstr>
      <vt:lpstr>TVQ</vt:lpstr>
      <vt:lpstr>'1. Application for admissibilit'!Zone_d_impression</vt:lpstr>
      <vt:lpstr>'1.Demande d''admissibilité (2)'!Zone_d_impression</vt:lpstr>
      <vt:lpstr>'Appendix 1 - Invoice template'!Zone_d_impression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Théorêt Mélissa</dc:creator>
  <cp:keywords>9020</cp:keywords>
  <dc:description/>
  <cp:lastModifiedBy>Prévot Blanche</cp:lastModifiedBy>
  <cp:revision/>
  <dcterms:created xsi:type="dcterms:W3CDTF">2019-12-16T14:30:23Z</dcterms:created>
  <dcterms:modified xsi:type="dcterms:W3CDTF">2024-04-16T13:03:07Z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0x010100309A13A07E9AF14F957A908538003FDB</vt:lpwstr>
  </property>
  <property fmtid="{D5CDD505-2E9C-101B-9397-08002B2CF9AE}" pid="3" name="MediaServiceImageTags">
    <vt:lpwstr/>
  </property>
</Properties>
</file>