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mc:AlternateContent xmlns:mc="http://schemas.openxmlformats.org/markup-compatibility/2006">
    <mc:Choice Requires="x15">
      <x15ac:absPath xmlns:x15ac="http://schemas.microsoft.com/office/spreadsheetml/2010/11/ac" url="https://energir-my.sharepoint.com/personal/blanche_prevot_energir_com/Documents/Documents/Corrections formulaires/Etude et implantation/Nouveaux formulaires/Français/"/>
    </mc:Choice>
  </mc:AlternateContent>
  <xr:revisionPtr revIDLastSave="466" documentId="8_{0BAA0665-2AF0-49C7-911C-1030D949EB0E}" xr6:coauthVersionLast="47" xr6:coauthVersionMax="47" xr10:uidLastSave="{1E84CB59-1B46-406B-A9B3-FCC5018807F1}"/>
  <workbookProtection workbookAlgorithmName="SHA-512" workbookHashValue="/udb1HhL0GEtF/rksw+3jryXxlW6CdxW5ynZ412UWBFDVbOiW3phd3+lj86wjbh2AWCtVvkqxPkSrj6uY2HJpw==" workbookSaltValue="a635n3RVOe5u31iokLGWEQ==" workbookSpinCount="100000" lockStructure="1"/>
  <bookViews>
    <workbookView xWindow="-75" yWindow="-16320" windowWidth="29040" windowHeight="15720" xr2:uid="{0BE0B24F-C772-4096-8AF6-AA8DB8614EEC}"/>
  </bookViews>
  <sheets>
    <sheet name="0.Étapes" sheetId="36" r:id="rId1"/>
    <sheet name="1.Demande d'admissibilité" sheetId="48" r:id="rId2"/>
    <sheet name="2.Rapport détaillé des coûts" sheetId="33" r:id="rId3"/>
    <sheet name="3.Sommaire des mesures" sheetId="49" r:id="rId4"/>
    <sheet name="4.Demande de versement" sheetId="32" r:id="rId5"/>
    <sheet name="5.Coût ressources internes" sheetId="50" r:id="rId6"/>
    <sheet name="Annexe 1 - Gabarit de facture" sheetId="16" r:id="rId7"/>
    <sheet name="Y.Menus déroulants" sheetId="20" state="hidden" r:id="rId8"/>
  </sheets>
  <definedNames>
    <definedName name="_xlnm._FilterDatabase" localSheetId="2" hidden="1">'2.Rapport détaillé des coûts'!$A$50:$A$95</definedName>
    <definedName name="_xlnm._FilterDatabase" localSheetId="3" hidden="1">'3.Sommaire des mesures'!#REF!</definedName>
    <definedName name="_xlnm.Criteria" localSheetId="2">'2.Rapport détaillé des coûts'!$B$51:$B$51</definedName>
    <definedName name="_xlnm.Criteria" localSheetId="3">'3.Sommaire des mesures'!#REF!</definedName>
    <definedName name="DATES">#REF!</definedName>
    <definedName name="Devise_Ang">#REF!</definedName>
    <definedName name="Devise_Fr">#REF!</definedName>
    <definedName name="Implantation">#REF!</definedName>
    <definedName name="_xlnm.Print_Titles" localSheetId="1">'1.Demande d''admissibilité'!$1:$6</definedName>
    <definedName name="Imputation" localSheetId="6">'Annexe 1 - Gabarit de facture'!$B$76:$N$77</definedName>
    <definedName name="Imputation">#REF!</definedName>
    <definedName name="Nature_comptable">#REF!</definedName>
    <definedName name="TAXES">#REF!</definedName>
    <definedName name="TAXES_Anglais">#REF!</definedName>
    <definedName name="TAXES_FR">#REF!</definedName>
    <definedName name="TPS">'Annexe 1 - Gabarit de facture'!$M$49</definedName>
    <definedName name="TVQ">'Annexe 1 - Gabarit de facture'!$M$50</definedName>
    <definedName name="TYPE">#REF!</definedName>
    <definedName name="Usage">#REF!</definedName>
    <definedName name="_xlnm.Print_Area" localSheetId="1">'1.Demande d''admissibilité'!$A$1:$S$217</definedName>
    <definedName name="_xlnm.Print_Area" localSheetId="3">'3.Sommaire des mesures'!$A$1:$M$327</definedName>
    <definedName name="_xlnm.Print_Area" localSheetId="4">'4.Demande de versement'!$A$1:$R$125</definedName>
    <definedName name="_xlnm.Print_Area" localSheetId="6">'Annexe 1 - Gabarit de facture'!$A$3:$O$54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48" i="49" l="1"/>
  <c r="G247" i="49"/>
  <c r="G246" i="49"/>
  <c r="G245" i="49"/>
  <c r="G244" i="49"/>
  <c r="G239" i="49"/>
  <c r="G238" i="49"/>
  <c r="G237" i="49"/>
  <c r="G236" i="49"/>
  <c r="G235" i="49"/>
  <c r="G230" i="49"/>
  <c r="G229" i="49"/>
  <c r="G228" i="49"/>
  <c r="G227" i="49"/>
  <c r="G226" i="49"/>
  <c r="G221" i="49"/>
  <c r="G220" i="49"/>
  <c r="G219" i="49"/>
  <c r="G218" i="49"/>
  <c r="G217" i="49"/>
  <c r="G212" i="49"/>
  <c r="G211" i="49"/>
  <c r="G210" i="49"/>
  <c r="G209" i="49"/>
  <c r="G208" i="49"/>
  <c r="G203" i="49"/>
  <c r="G202" i="49"/>
  <c r="G201" i="49"/>
  <c r="G200" i="49"/>
  <c r="G199" i="49"/>
  <c r="G194" i="49"/>
  <c r="G193" i="49"/>
  <c r="G192" i="49"/>
  <c r="G191" i="49"/>
  <c r="G190" i="49"/>
  <c r="G185" i="49"/>
  <c r="G184" i="49"/>
  <c r="G183" i="49"/>
  <c r="G182" i="49"/>
  <c r="G181" i="49"/>
  <c r="G176" i="49"/>
  <c r="G175" i="49"/>
  <c r="G174" i="49"/>
  <c r="G173" i="49"/>
  <c r="G172" i="49"/>
  <c r="G167" i="49"/>
  <c r="G166" i="49"/>
  <c r="G165" i="49"/>
  <c r="G164" i="49"/>
  <c r="G163" i="49"/>
  <c r="G158" i="49"/>
  <c r="G157" i="49"/>
  <c r="G156" i="49"/>
  <c r="G155" i="49"/>
  <c r="G154" i="49"/>
  <c r="G149" i="49"/>
  <c r="G148" i="49"/>
  <c r="G147" i="49"/>
  <c r="G146" i="49"/>
  <c r="G145" i="49"/>
  <c r="G140" i="49"/>
  <c r="G139" i="49"/>
  <c r="G138" i="49"/>
  <c r="G137" i="49"/>
  <c r="G136" i="49"/>
  <c r="G131" i="49"/>
  <c r="G130" i="49"/>
  <c r="G129" i="49"/>
  <c r="G128" i="49"/>
  <c r="G127" i="49"/>
  <c r="G122" i="49"/>
  <c r="G121" i="49"/>
  <c r="G120" i="49"/>
  <c r="G119" i="49"/>
  <c r="G118" i="49"/>
  <c r="G113" i="49"/>
  <c r="G112" i="49"/>
  <c r="G111" i="49"/>
  <c r="G110" i="49"/>
  <c r="G109" i="49"/>
  <c r="G104" i="49"/>
  <c r="G103" i="49"/>
  <c r="G102" i="49"/>
  <c r="G101" i="49"/>
  <c r="G100" i="49"/>
  <c r="G95" i="49"/>
  <c r="G94" i="49"/>
  <c r="G93" i="49"/>
  <c r="G92" i="49"/>
  <c r="G91" i="49"/>
  <c r="G86" i="49"/>
  <c r="G85" i="49"/>
  <c r="G84" i="49"/>
  <c r="G83" i="49"/>
  <c r="G82" i="49"/>
  <c r="I242" i="49" l="1"/>
  <c r="I233" i="49"/>
  <c r="I224" i="49"/>
  <c r="I215" i="49"/>
  <c r="I206" i="49"/>
  <c r="I197" i="49"/>
  <c r="I188" i="49"/>
  <c r="I179" i="49"/>
  <c r="I170" i="49"/>
  <c r="I161" i="49"/>
  <c r="I152" i="49"/>
  <c r="I143" i="49"/>
  <c r="I134" i="49"/>
  <c r="I125" i="49"/>
  <c r="I116" i="49"/>
  <c r="I107" i="49"/>
  <c r="I98" i="49"/>
  <c r="I89" i="49"/>
  <c r="I80" i="49"/>
  <c r="I249" i="49"/>
  <c r="E249" i="49"/>
  <c r="H248" i="49"/>
  <c r="H247" i="49"/>
  <c r="H246" i="49"/>
  <c r="H245" i="49"/>
  <c r="H244" i="49"/>
  <c r="D242" i="49"/>
  <c r="I240" i="49"/>
  <c r="E240" i="49"/>
  <c r="H239" i="49"/>
  <c r="H238" i="49"/>
  <c r="H237" i="49"/>
  <c r="H236" i="49"/>
  <c r="H235" i="49"/>
  <c r="D233" i="49"/>
  <c r="I231" i="49"/>
  <c r="E231" i="49"/>
  <c r="H230" i="49"/>
  <c r="H229" i="49"/>
  <c r="H228" i="49"/>
  <c r="H227" i="49"/>
  <c r="H226" i="49"/>
  <c r="D224" i="49"/>
  <c r="I222" i="49"/>
  <c r="E222" i="49"/>
  <c r="H221" i="49"/>
  <c r="H220" i="49"/>
  <c r="H219" i="49"/>
  <c r="H218" i="49"/>
  <c r="H217" i="49"/>
  <c r="D215" i="49"/>
  <c r="I213" i="49"/>
  <c r="E213" i="49"/>
  <c r="H212" i="49"/>
  <c r="H211" i="49"/>
  <c r="H210" i="49"/>
  <c r="H209" i="49"/>
  <c r="H208" i="49"/>
  <c r="D206" i="49"/>
  <c r="I204" i="49"/>
  <c r="E204" i="49"/>
  <c r="H203" i="49"/>
  <c r="H202" i="49"/>
  <c r="H201" i="49"/>
  <c r="H200" i="49"/>
  <c r="H199" i="49"/>
  <c r="D197" i="49"/>
  <c r="I195" i="49"/>
  <c r="E195" i="49"/>
  <c r="H194" i="49"/>
  <c r="H193" i="49"/>
  <c r="H192" i="49"/>
  <c r="H191" i="49"/>
  <c r="H190" i="49"/>
  <c r="D188" i="49"/>
  <c r="I186" i="49"/>
  <c r="E186" i="49"/>
  <c r="H185" i="49"/>
  <c r="H184" i="49"/>
  <c r="H183" i="49"/>
  <c r="H182" i="49"/>
  <c r="H181" i="49"/>
  <c r="D179" i="49"/>
  <c r="I177" i="49"/>
  <c r="E177" i="49"/>
  <c r="H176" i="49"/>
  <c r="H175" i="49"/>
  <c r="H174" i="49"/>
  <c r="H173" i="49"/>
  <c r="H172" i="49"/>
  <c r="D170" i="49"/>
  <c r="I168" i="49"/>
  <c r="E168" i="49"/>
  <c r="H167" i="49"/>
  <c r="H166" i="49"/>
  <c r="H165" i="49"/>
  <c r="H164" i="49"/>
  <c r="H163" i="49"/>
  <c r="D161" i="49"/>
  <c r="I159" i="49"/>
  <c r="E159" i="49"/>
  <c r="H158" i="49"/>
  <c r="H157" i="49"/>
  <c r="H156" i="49"/>
  <c r="H155" i="49"/>
  <c r="H154" i="49"/>
  <c r="D152" i="49"/>
  <c r="I150" i="49"/>
  <c r="E150" i="49"/>
  <c r="H149" i="49"/>
  <c r="H148" i="49"/>
  <c r="H147" i="49"/>
  <c r="H146" i="49"/>
  <c r="H145" i="49"/>
  <c r="D143" i="49"/>
  <c r="I141" i="49"/>
  <c r="E141" i="49"/>
  <c r="H140" i="49"/>
  <c r="H139" i="49"/>
  <c r="H138" i="49"/>
  <c r="H137" i="49"/>
  <c r="H136" i="49"/>
  <c r="D134" i="49"/>
  <c r="I132" i="49"/>
  <c r="E132" i="49"/>
  <c r="H131" i="49"/>
  <c r="H130" i="49"/>
  <c r="H129" i="49"/>
  <c r="H128" i="49"/>
  <c r="H127" i="49"/>
  <c r="D125" i="49"/>
  <c r="I123" i="49"/>
  <c r="E123" i="49"/>
  <c r="H122" i="49"/>
  <c r="H121" i="49"/>
  <c r="H120" i="49"/>
  <c r="H119" i="49"/>
  <c r="H118" i="49"/>
  <c r="D116" i="49"/>
  <c r="I114" i="49"/>
  <c r="E114" i="49"/>
  <c r="H113" i="49"/>
  <c r="H112" i="49"/>
  <c r="H111" i="49"/>
  <c r="H110" i="49"/>
  <c r="H109" i="49"/>
  <c r="D107" i="49"/>
  <c r="I105" i="49"/>
  <c r="E105" i="49"/>
  <c r="H104" i="49"/>
  <c r="H103" i="49"/>
  <c r="H102" i="49"/>
  <c r="H101" i="49"/>
  <c r="H100" i="49"/>
  <c r="D98" i="49"/>
  <c r="I96" i="49"/>
  <c r="E96" i="49"/>
  <c r="H95" i="49"/>
  <c r="H94" i="49"/>
  <c r="H93" i="49"/>
  <c r="H92" i="49"/>
  <c r="H91" i="49"/>
  <c r="D89" i="49"/>
  <c r="H83" i="49"/>
  <c r="H86" i="49"/>
  <c r="H82" i="49"/>
  <c r="I87" i="49"/>
  <c r="E87" i="49"/>
  <c r="H85" i="49"/>
  <c r="H84" i="49"/>
  <c r="D80" i="49"/>
  <c r="I78" i="49"/>
  <c r="G77" i="49" l="1"/>
  <c r="G76" i="49"/>
  <c r="G75" i="49"/>
  <c r="H266" i="49"/>
  <c r="E401" i="50" l="1"/>
  <c r="G119" i="32"/>
  <c r="F321" i="49"/>
  <c r="H268" i="49"/>
  <c r="F91" i="33"/>
  <c r="E94" i="33"/>
  <c r="D94" i="33"/>
  <c r="F84" i="33"/>
  <c r="F80" i="33"/>
  <c r="E86" i="33"/>
  <c r="D86" i="33"/>
  <c r="F77" i="33"/>
  <c r="F71" i="33"/>
  <c r="E78" i="33"/>
  <c r="D78" i="33"/>
  <c r="F60" i="33"/>
  <c r="F63" i="33"/>
  <c r="E70" i="33"/>
  <c r="D70" i="33"/>
  <c r="E62" i="33"/>
  <c r="D62" i="33"/>
  <c r="E211" i="48"/>
  <c r="G274" i="49" l="1"/>
  <c r="H274" i="49" s="1"/>
  <c r="G275" i="49"/>
  <c r="H275" i="49" s="1"/>
  <c r="G276" i="49"/>
  <c r="H276" i="49" s="1"/>
  <c r="G277" i="49"/>
  <c r="H277" i="49" s="1"/>
  <c r="G278" i="49"/>
  <c r="H278" i="49" s="1"/>
  <c r="G279" i="49"/>
  <c r="H279" i="49" s="1"/>
  <c r="G280" i="49"/>
  <c r="H280" i="49" s="1"/>
  <c r="G281" i="49"/>
  <c r="H281" i="49" s="1"/>
  <c r="G282" i="49"/>
  <c r="H282" i="49" s="1"/>
  <c r="G283" i="49"/>
  <c r="H283" i="49" s="1"/>
  <c r="G284" i="49"/>
  <c r="H284" i="49" s="1"/>
  <c r="G285" i="49"/>
  <c r="H285" i="49" s="1"/>
  <c r="G286" i="49"/>
  <c r="H286" i="49" s="1"/>
  <c r="G287" i="49"/>
  <c r="H287" i="49" s="1"/>
  <c r="G288" i="49"/>
  <c r="H288" i="49" s="1"/>
  <c r="G289" i="49"/>
  <c r="H289" i="49" s="1"/>
  <c r="G290" i="49"/>
  <c r="H290" i="49" s="1"/>
  <c r="G291" i="49"/>
  <c r="H291" i="49" s="1"/>
  <c r="C273" i="49"/>
  <c r="E78" i="49"/>
  <c r="H75" i="49"/>
  <c r="G273" i="49"/>
  <c r="G293" i="49" l="1"/>
  <c r="E988" i="33" l="1"/>
  <c r="F987" i="33"/>
  <c r="F986" i="33"/>
  <c r="F985" i="33"/>
  <c r="F984" i="33"/>
  <c r="F983" i="33"/>
  <c r="F982" i="33"/>
  <c r="F981" i="33"/>
  <c r="E980" i="33"/>
  <c r="F979" i="33"/>
  <c r="F978" i="33"/>
  <c r="F977" i="33"/>
  <c r="F976" i="33"/>
  <c r="F975" i="33"/>
  <c r="F974" i="33"/>
  <c r="F973" i="33"/>
  <c r="E972" i="33"/>
  <c r="F971" i="33"/>
  <c r="F970" i="33"/>
  <c r="F969" i="33"/>
  <c r="F968" i="33"/>
  <c r="F967" i="33"/>
  <c r="F966" i="33"/>
  <c r="F965" i="33"/>
  <c r="E964" i="33"/>
  <c r="F963" i="33"/>
  <c r="F962" i="33"/>
  <c r="F961" i="33"/>
  <c r="F960" i="33"/>
  <c r="F959" i="33"/>
  <c r="F958" i="33"/>
  <c r="F957" i="33"/>
  <c r="E956" i="33"/>
  <c r="E989" i="33" s="1"/>
  <c r="F955" i="33"/>
  <c r="F954" i="33"/>
  <c r="F953" i="33"/>
  <c r="F952" i="33"/>
  <c r="F951" i="33"/>
  <c r="F950" i="33"/>
  <c r="F949" i="33"/>
  <c r="E941" i="33"/>
  <c r="F940" i="33"/>
  <c r="F939" i="33"/>
  <c r="F938" i="33"/>
  <c r="F937" i="33"/>
  <c r="F936" i="33"/>
  <c r="F935" i="33"/>
  <c r="F934" i="33"/>
  <c r="E933" i="33"/>
  <c r="F932" i="33"/>
  <c r="F931" i="33"/>
  <c r="F930" i="33"/>
  <c r="F929" i="33"/>
  <c r="F928" i="33"/>
  <c r="F927" i="33"/>
  <c r="F926" i="33"/>
  <c r="E925" i="33"/>
  <c r="F924" i="33"/>
  <c r="F923" i="33"/>
  <c r="F922" i="33"/>
  <c r="F921" i="33"/>
  <c r="F920" i="33"/>
  <c r="F919" i="33"/>
  <c r="F918" i="33"/>
  <c r="E917" i="33"/>
  <c r="F916" i="33"/>
  <c r="F915" i="33"/>
  <c r="F914" i="33"/>
  <c r="F913" i="33"/>
  <c r="F912" i="33"/>
  <c r="F911" i="33"/>
  <c r="F910" i="33"/>
  <c r="E909" i="33"/>
  <c r="E942" i="33" s="1"/>
  <c r="F908" i="33"/>
  <c r="F907" i="33"/>
  <c r="F906" i="33"/>
  <c r="F905" i="33"/>
  <c r="F904" i="33"/>
  <c r="F903" i="33"/>
  <c r="F902" i="33"/>
  <c r="E894" i="33"/>
  <c r="F893" i="33"/>
  <c r="F892" i="33"/>
  <c r="F891" i="33"/>
  <c r="F890" i="33"/>
  <c r="F889" i="33"/>
  <c r="F888" i="33"/>
  <c r="F887" i="33"/>
  <c r="E886" i="33"/>
  <c r="F885" i="33"/>
  <c r="F884" i="33"/>
  <c r="F883" i="33"/>
  <c r="F882" i="33"/>
  <c r="F881" i="33"/>
  <c r="F880" i="33"/>
  <c r="F879" i="33"/>
  <c r="E878" i="33"/>
  <c r="F877" i="33"/>
  <c r="F876" i="33"/>
  <c r="F875" i="33"/>
  <c r="F874" i="33"/>
  <c r="F873" i="33"/>
  <c r="F872" i="33"/>
  <c r="F871" i="33"/>
  <c r="E870" i="33"/>
  <c r="F869" i="33"/>
  <c r="F868" i="33"/>
  <c r="F867" i="33"/>
  <c r="F866" i="33"/>
  <c r="F865" i="33"/>
  <c r="F864" i="33"/>
  <c r="F863" i="33"/>
  <c r="E862" i="33"/>
  <c r="E895" i="33" s="1"/>
  <c r="F861" i="33"/>
  <c r="F860" i="33"/>
  <c r="F859" i="33"/>
  <c r="F858" i="33"/>
  <c r="F857" i="33"/>
  <c r="F856" i="33"/>
  <c r="F855" i="33"/>
  <c r="E847" i="33"/>
  <c r="F846" i="33"/>
  <c r="F845" i="33"/>
  <c r="F844" i="33"/>
  <c r="F843" i="33"/>
  <c r="F842" i="33"/>
  <c r="F841" i="33"/>
  <c r="F840" i="33"/>
  <c r="E839" i="33"/>
  <c r="F838" i="33"/>
  <c r="F837" i="33"/>
  <c r="F836" i="33"/>
  <c r="F835" i="33"/>
  <c r="F834" i="33"/>
  <c r="F833" i="33"/>
  <c r="F832" i="33"/>
  <c r="E831" i="33"/>
  <c r="F830" i="33"/>
  <c r="F829" i="33"/>
  <c r="F828" i="33"/>
  <c r="F827" i="33"/>
  <c r="F826" i="33"/>
  <c r="F825" i="33"/>
  <c r="F824" i="33"/>
  <c r="E823" i="33"/>
  <c r="F822" i="33"/>
  <c r="F821" i="33"/>
  <c r="F820" i="33"/>
  <c r="F819" i="33"/>
  <c r="F818" i="33"/>
  <c r="F817" i="33"/>
  <c r="F816" i="33"/>
  <c r="E815" i="33"/>
  <c r="E848" i="33" s="1"/>
  <c r="F814" i="33"/>
  <c r="F813" i="33"/>
  <c r="F812" i="33"/>
  <c r="F811" i="33"/>
  <c r="F810" i="33"/>
  <c r="F809" i="33"/>
  <c r="F808" i="33"/>
  <c r="E800" i="33"/>
  <c r="F799" i="33"/>
  <c r="F798" i="33"/>
  <c r="F797" i="33"/>
  <c r="F796" i="33"/>
  <c r="F795" i="33"/>
  <c r="F794" i="33"/>
  <c r="F793" i="33"/>
  <c r="E792" i="33"/>
  <c r="F791" i="33"/>
  <c r="F790" i="33"/>
  <c r="F789" i="33"/>
  <c r="F788" i="33"/>
  <c r="F787" i="33"/>
  <c r="F786" i="33"/>
  <c r="F785" i="33"/>
  <c r="E784" i="33"/>
  <c r="F783" i="33"/>
  <c r="F782" i="33"/>
  <c r="F781" i="33"/>
  <c r="F780" i="33"/>
  <c r="F779" i="33"/>
  <c r="F778" i="33"/>
  <c r="F777" i="33"/>
  <c r="E776" i="33"/>
  <c r="F775" i="33"/>
  <c r="F774" i="33"/>
  <c r="F773" i="33"/>
  <c r="F772" i="33"/>
  <c r="F771" i="33"/>
  <c r="F770" i="33"/>
  <c r="F769" i="33"/>
  <c r="E768" i="33"/>
  <c r="E801" i="33" s="1"/>
  <c r="F767" i="33"/>
  <c r="F766" i="33"/>
  <c r="F765" i="33"/>
  <c r="F764" i="33"/>
  <c r="F763" i="33"/>
  <c r="F762" i="33"/>
  <c r="F761" i="33"/>
  <c r="E753" i="33"/>
  <c r="F752" i="33"/>
  <c r="F751" i="33"/>
  <c r="F750" i="33"/>
  <c r="F749" i="33"/>
  <c r="F748" i="33"/>
  <c r="F747" i="33"/>
  <c r="F746" i="33"/>
  <c r="E745" i="33"/>
  <c r="F744" i="33"/>
  <c r="F743" i="33"/>
  <c r="F742" i="33"/>
  <c r="F741" i="33"/>
  <c r="F740" i="33"/>
  <c r="F739" i="33"/>
  <c r="F738" i="33"/>
  <c r="E737" i="33"/>
  <c r="F736" i="33"/>
  <c r="F735" i="33"/>
  <c r="F734" i="33"/>
  <c r="F733" i="33"/>
  <c r="F732" i="33"/>
  <c r="F731" i="33"/>
  <c r="F730" i="33"/>
  <c r="E729" i="33"/>
  <c r="F728" i="33"/>
  <c r="F727" i="33"/>
  <c r="F726" i="33"/>
  <c r="F725" i="33"/>
  <c r="F724" i="33"/>
  <c r="F723" i="33"/>
  <c r="F722" i="33"/>
  <c r="E721" i="33"/>
  <c r="E754" i="33" s="1"/>
  <c r="F720" i="33"/>
  <c r="F719" i="33"/>
  <c r="F718" i="33"/>
  <c r="F717" i="33"/>
  <c r="F716" i="33"/>
  <c r="F715" i="33"/>
  <c r="F714" i="33"/>
  <c r="E706" i="33"/>
  <c r="F705" i="33"/>
  <c r="F704" i="33"/>
  <c r="F703" i="33"/>
  <c r="F702" i="33"/>
  <c r="F701" i="33"/>
  <c r="F700" i="33"/>
  <c r="F699" i="33"/>
  <c r="E698" i="33"/>
  <c r="F697" i="33"/>
  <c r="F696" i="33"/>
  <c r="F695" i="33"/>
  <c r="F694" i="33"/>
  <c r="F693" i="33"/>
  <c r="F692" i="33"/>
  <c r="F691" i="33"/>
  <c r="E690" i="33"/>
  <c r="F689" i="33"/>
  <c r="F688" i="33"/>
  <c r="F687" i="33"/>
  <c r="F686" i="33"/>
  <c r="F685" i="33"/>
  <c r="F684" i="33"/>
  <c r="F683" i="33"/>
  <c r="E682" i="33"/>
  <c r="F681" i="33"/>
  <c r="F680" i="33"/>
  <c r="F679" i="33"/>
  <c r="F678" i="33"/>
  <c r="F677" i="33"/>
  <c r="F676" i="33"/>
  <c r="F675" i="33"/>
  <c r="E674" i="33"/>
  <c r="F673" i="33"/>
  <c r="F672" i="33"/>
  <c r="F671" i="33"/>
  <c r="F670" i="33"/>
  <c r="F669" i="33"/>
  <c r="F668" i="33"/>
  <c r="F667" i="33"/>
  <c r="E659" i="33"/>
  <c r="F658" i="33"/>
  <c r="F657" i="33"/>
  <c r="F656" i="33"/>
  <c r="F655" i="33"/>
  <c r="F654" i="33"/>
  <c r="F653" i="33"/>
  <c r="F652" i="33"/>
  <c r="E651" i="33"/>
  <c r="F650" i="33"/>
  <c r="F649" i="33"/>
  <c r="F648" i="33"/>
  <c r="F647" i="33"/>
  <c r="F646" i="33"/>
  <c r="F645" i="33"/>
  <c r="F644" i="33"/>
  <c r="E643" i="33"/>
  <c r="F642" i="33"/>
  <c r="F641" i="33"/>
  <c r="F640" i="33"/>
  <c r="F639" i="33"/>
  <c r="F638" i="33"/>
  <c r="F637" i="33"/>
  <c r="F636" i="33"/>
  <c r="E635" i="33"/>
  <c r="F634" i="33"/>
  <c r="F633" i="33"/>
  <c r="F632" i="33"/>
  <c r="F631" i="33"/>
  <c r="F630" i="33"/>
  <c r="F629" i="33"/>
  <c r="F628" i="33"/>
  <c r="E627" i="33"/>
  <c r="E660" i="33" s="1"/>
  <c r="F626" i="33"/>
  <c r="F625" i="33"/>
  <c r="F624" i="33"/>
  <c r="F623" i="33"/>
  <c r="F622" i="33"/>
  <c r="F621" i="33"/>
  <c r="F620" i="33"/>
  <c r="E612" i="33"/>
  <c r="F611" i="33"/>
  <c r="F610" i="33"/>
  <c r="F609" i="33"/>
  <c r="F608" i="33"/>
  <c r="F607" i="33"/>
  <c r="F606" i="33"/>
  <c r="F605" i="33"/>
  <c r="E604" i="33"/>
  <c r="F603" i="33"/>
  <c r="F602" i="33"/>
  <c r="F601" i="33"/>
  <c r="F600" i="33"/>
  <c r="F599" i="33"/>
  <c r="F598" i="33"/>
  <c r="F597" i="33"/>
  <c r="E596" i="33"/>
  <c r="F595" i="33"/>
  <c r="F594" i="33"/>
  <c r="F593" i="33"/>
  <c r="F592" i="33"/>
  <c r="F591" i="33"/>
  <c r="F590" i="33"/>
  <c r="F589" i="33"/>
  <c r="E588" i="33"/>
  <c r="F587" i="33"/>
  <c r="F586" i="33"/>
  <c r="F585" i="33"/>
  <c r="F584" i="33"/>
  <c r="F583" i="33"/>
  <c r="F582" i="33"/>
  <c r="F581" i="33"/>
  <c r="E580" i="33"/>
  <c r="E613" i="33" s="1"/>
  <c r="F579" i="33"/>
  <c r="F578" i="33"/>
  <c r="F577" i="33"/>
  <c r="F576" i="33"/>
  <c r="F575" i="33"/>
  <c r="F574" i="33"/>
  <c r="F573" i="33"/>
  <c r="E565" i="33"/>
  <c r="F564" i="33"/>
  <c r="F563" i="33"/>
  <c r="F562" i="33"/>
  <c r="F561" i="33"/>
  <c r="F560" i="33"/>
  <c r="F559" i="33"/>
  <c r="F558" i="33"/>
  <c r="E557" i="33"/>
  <c r="F556" i="33"/>
  <c r="F555" i="33"/>
  <c r="F554" i="33"/>
  <c r="F553" i="33"/>
  <c r="F552" i="33"/>
  <c r="F551" i="33"/>
  <c r="F550" i="33"/>
  <c r="E549" i="33"/>
  <c r="F548" i="33"/>
  <c r="F547" i="33"/>
  <c r="F546" i="33"/>
  <c r="F545" i="33"/>
  <c r="F544" i="33"/>
  <c r="F543" i="33"/>
  <c r="F542" i="33"/>
  <c r="E541" i="33"/>
  <c r="F540" i="33"/>
  <c r="F539" i="33"/>
  <c r="F538" i="33"/>
  <c r="F537" i="33"/>
  <c r="F536" i="33"/>
  <c r="F535" i="33"/>
  <c r="F534" i="33"/>
  <c r="E533" i="33"/>
  <c r="E566" i="33" s="1"/>
  <c r="F532" i="33"/>
  <c r="F531" i="33"/>
  <c r="F530" i="33"/>
  <c r="F529" i="33"/>
  <c r="F528" i="33"/>
  <c r="F527" i="33"/>
  <c r="F526" i="33"/>
  <c r="E518" i="33"/>
  <c r="F517" i="33"/>
  <c r="F516" i="33"/>
  <c r="F515" i="33"/>
  <c r="F514" i="33"/>
  <c r="F513" i="33"/>
  <c r="F512" i="33"/>
  <c r="F511" i="33"/>
  <c r="E510" i="33"/>
  <c r="F509" i="33"/>
  <c r="F508" i="33"/>
  <c r="F507" i="33"/>
  <c r="F506" i="33"/>
  <c r="F505" i="33"/>
  <c r="F504" i="33"/>
  <c r="F503" i="33"/>
  <c r="E502" i="33"/>
  <c r="F501" i="33"/>
  <c r="F500" i="33"/>
  <c r="F499" i="33"/>
  <c r="F498" i="33"/>
  <c r="F497" i="33"/>
  <c r="F496" i="33"/>
  <c r="F495" i="33"/>
  <c r="E494" i="33"/>
  <c r="F493" i="33"/>
  <c r="F492" i="33"/>
  <c r="F491" i="33"/>
  <c r="F490" i="33"/>
  <c r="F489" i="33"/>
  <c r="F488" i="33"/>
  <c r="F487" i="33"/>
  <c r="E486" i="33"/>
  <c r="E519" i="33" s="1"/>
  <c r="F485" i="33"/>
  <c r="F484" i="33"/>
  <c r="F483" i="33"/>
  <c r="F482" i="33"/>
  <c r="F481" i="33"/>
  <c r="F480" i="33"/>
  <c r="F479" i="33"/>
  <c r="E471" i="33"/>
  <c r="F470" i="33"/>
  <c r="F469" i="33"/>
  <c r="F468" i="33"/>
  <c r="F467" i="33"/>
  <c r="F466" i="33"/>
  <c r="F465" i="33"/>
  <c r="F464" i="33"/>
  <c r="E463" i="33"/>
  <c r="F462" i="33"/>
  <c r="F461" i="33"/>
  <c r="F460" i="33"/>
  <c r="F459" i="33"/>
  <c r="F458" i="33"/>
  <c r="F457" i="33"/>
  <c r="F456" i="33"/>
  <c r="E455" i="33"/>
  <c r="F454" i="33"/>
  <c r="F453" i="33"/>
  <c r="F452" i="33"/>
  <c r="F451" i="33"/>
  <c r="F450" i="33"/>
  <c r="F449" i="33"/>
  <c r="F448" i="33"/>
  <c r="E447" i="33"/>
  <c r="F446" i="33"/>
  <c r="F445" i="33"/>
  <c r="F444" i="33"/>
  <c r="F443" i="33"/>
  <c r="F442" i="33"/>
  <c r="F441" i="33"/>
  <c r="F440" i="33"/>
  <c r="E439" i="33"/>
  <c r="E472" i="33" s="1"/>
  <c r="F438" i="33"/>
  <c r="F437" i="33"/>
  <c r="F436" i="33"/>
  <c r="F435" i="33"/>
  <c r="F434" i="33"/>
  <c r="F433" i="33"/>
  <c r="F432" i="33"/>
  <c r="E424" i="33"/>
  <c r="F423" i="33"/>
  <c r="F422" i="33"/>
  <c r="F421" i="33"/>
  <c r="F420" i="33"/>
  <c r="F419" i="33"/>
  <c r="F418" i="33"/>
  <c r="F417" i="33"/>
  <c r="E416" i="33"/>
  <c r="F415" i="33"/>
  <c r="F414" i="33"/>
  <c r="F413" i="33"/>
  <c r="F412" i="33"/>
  <c r="F411" i="33"/>
  <c r="F410" i="33"/>
  <c r="F409" i="33"/>
  <c r="E408" i="33"/>
  <c r="F407" i="33"/>
  <c r="F406" i="33"/>
  <c r="F405" i="33"/>
  <c r="F404" i="33"/>
  <c r="F403" i="33"/>
  <c r="F402" i="33"/>
  <c r="F401" i="33"/>
  <c r="E400" i="33"/>
  <c r="F399" i="33"/>
  <c r="F398" i="33"/>
  <c r="F397" i="33"/>
  <c r="F396" i="33"/>
  <c r="F395" i="33"/>
  <c r="F394" i="33"/>
  <c r="F393" i="33"/>
  <c r="E392" i="33"/>
  <c r="E425" i="33" s="1"/>
  <c r="F391" i="33"/>
  <c r="F390" i="33"/>
  <c r="F389" i="33"/>
  <c r="F388" i="33"/>
  <c r="F387" i="33"/>
  <c r="F386" i="33"/>
  <c r="F385" i="33"/>
  <c r="E377" i="33"/>
  <c r="F376" i="33"/>
  <c r="F375" i="33"/>
  <c r="F374" i="33"/>
  <c r="F373" i="33"/>
  <c r="F372" i="33"/>
  <c r="F371" i="33"/>
  <c r="F370" i="33"/>
  <c r="E369" i="33"/>
  <c r="F368" i="33"/>
  <c r="F367" i="33"/>
  <c r="F366" i="33"/>
  <c r="F365" i="33"/>
  <c r="F364" i="33"/>
  <c r="F363" i="33"/>
  <c r="F362" i="33"/>
  <c r="E361" i="33"/>
  <c r="F360" i="33"/>
  <c r="F359" i="33"/>
  <c r="F358" i="33"/>
  <c r="F357" i="33"/>
  <c r="F356" i="33"/>
  <c r="F355" i="33"/>
  <c r="F354" i="33"/>
  <c r="E353" i="33"/>
  <c r="F352" i="33"/>
  <c r="F351" i="33"/>
  <c r="F350" i="33"/>
  <c r="F349" i="33"/>
  <c r="F348" i="33"/>
  <c r="F347" i="33"/>
  <c r="F346" i="33"/>
  <c r="E345" i="33"/>
  <c r="E378" i="33" s="1"/>
  <c r="F344" i="33"/>
  <c r="F343" i="33"/>
  <c r="F342" i="33"/>
  <c r="F341" i="33"/>
  <c r="F340" i="33"/>
  <c r="F339" i="33"/>
  <c r="F338" i="33"/>
  <c r="E330" i="33"/>
  <c r="F329" i="33"/>
  <c r="F328" i="33"/>
  <c r="F327" i="33"/>
  <c r="F326" i="33"/>
  <c r="F325" i="33"/>
  <c r="F324" i="33"/>
  <c r="F323" i="33"/>
  <c r="E322" i="33"/>
  <c r="F321" i="33"/>
  <c r="F320" i="33"/>
  <c r="F319" i="33"/>
  <c r="F318" i="33"/>
  <c r="F317" i="33"/>
  <c r="F316" i="33"/>
  <c r="F315" i="33"/>
  <c r="E314" i="33"/>
  <c r="F313" i="33"/>
  <c r="F312" i="33"/>
  <c r="F311" i="33"/>
  <c r="F310" i="33"/>
  <c r="F309" i="33"/>
  <c r="F308" i="33"/>
  <c r="F307" i="33"/>
  <c r="E306" i="33"/>
  <c r="F305" i="33"/>
  <c r="F304" i="33"/>
  <c r="F303" i="33"/>
  <c r="F302" i="33"/>
  <c r="F301" i="33"/>
  <c r="F300" i="33"/>
  <c r="F299" i="33"/>
  <c r="E298" i="33"/>
  <c r="E331" i="33" s="1"/>
  <c r="F297" i="33"/>
  <c r="F296" i="33"/>
  <c r="F295" i="33"/>
  <c r="F294" i="33"/>
  <c r="F293" i="33"/>
  <c r="F292" i="33"/>
  <c r="F291" i="33"/>
  <c r="E283" i="33"/>
  <c r="F282" i="33"/>
  <c r="F281" i="33"/>
  <c r="F280" i="33"/>
  <c r="F279" i="33"/>
  <c r="F278" i="33"/>
  <c r="F277" i="33"/>
  <c r="F276" i="33"/>
  <c r="E275" i="33"/>
  <c r="F274" i="33"/>
  <c r="F273" i="33"/>
  <c r="F272" i="33"/>
  <c r="F271" i="33"/>
  <c r="F270" i="33"/>
  <c r="F269" i="33"/>
  <c r="F268" i="33"/>
  <c r="E267" i="33"/>
  <c r="F266" i="33"/>
  <c r="F265" i="33"/>
  <c r="F264" i="33"/>
  <c r="F263" i="33"/>
  <c r="F262" i="33"/>
  <c r="F261" i="33"/>
  <c r="F260" i="33"/>
  <c r="E259" i="33"/>
  <c r="F258" i="33"/>
  <c r="F257" i="33"/>
  <c r="F256" i="33"/>
  <c r="F255" i="33"/>
  <c r="F254" i="33"/>
  <c r="F253" i="33"/>
  <c r="F252" i="33"/>
  <c r="E251" i="33"/>
  <c r="F250" i="33"/>
  <c r="F249" i="33"/>
  <c r="F248" i="33"/>
  <c r="F247" i="33"/>
  <c r="F246" i="33"/>
  <c r="F245" i="33"/>
  <c r="F244" i="33"/>
  <c r="E236" i="33"/>
  <c r="F235" i="33"/>
  <c r="F234" i="33"/>
  <c r="F233" i="33"/>
  <c r="F232" i="33"/>
  <c r="F231" i="33"/>
  <c r="F230" i="33"/>
  <c r="F229" i="33"/>
  <c r="E228" i="33"/>
  <c r="F227" i="33"/>
  <c r="F226" i="33"/>
  <c r="F225" i="33"/>
  <c r="F224" i="33"/>
  <c r="F223" i="33"/>
  <c r="F222" i="33"/>
  <c r="F221" i="33"/>
  <c r="E220" i="33"/>
  <c r="F219" i="33"/>
  <c r="F218" i="33"/>
  <c r="F217" i="33"/>
  <c r="F216" i="33"/>
  <c r="F215" i="33"/>
  <c r="F214" i="33"/>
  <c r="F213" i="33"/>
  <c r="E212" i="33"/>
  <c r="F211" i="33"/>
  <c r="F210" i="33"/>
  <c r="F209" i="33"/>
  <c r="F208" i="33"/>
  <c r="F207" i="33"/>
  <c r="F206" i="33"/>
  <c r="F205" i="33"/>
  <c r="E204" i="33"/>
  <c r="F203" i="33"/>
  <c r="F202" i="33"/>
  <c r="F201" i="33"/>
  <c r="F200" i="33"/>
  <c r="F199" i="33"/>
  <c r="F198" i="33"/>
  <c r="F197" i="33"/>
  <c r="E189" i="33"/>
  <c r="F188" i="33"/>
  <c r="F187" i="33"/>
  <c r="F186" i="33"/>
  <c r="F185" i="33"/>
  <c r="F184" i="33"/>
  <c r="F183" i="33"/>
  <c r="F182" i="33"/>
  <c r="E181" i="33"/>
  <c r="F180" i="33"/>
  <c r="F179" i="33"/>
  <c r="F178" i="33"/>
  <c r="F177" i="33"/>
  <c r="F176" i="33"/>
  <c r="F175" i="33"/>
  <c r="F174" i="33"/>
  <c r="E173" i="33"/>
  <c r="F172" i="33"/>
  <c r="F171" i="33"/>
  <c r="F170" i="33"/>
  <c r="F169" i="33"/>
  <c r="F168" i="33"/>
  <c r="F167" i="33"/>
  <c r="F166" i="33"/>
  <c r="E165" i="33"/>
  <c r="F164" i="33"/>
  <c r="F163" i="33"/>
  <c r="F162" i="33"/>
  <c r="F161" i="33"/>
  <c r="F160" i="33"/>
  <c r="F159" i="33"/>
  <c r="F158" i="33"/>
  <c r="E157" i="33"/>
  <c r="E190" i="33" s="1"/>
  <c r="F156" i="33"/>
  <c r="F155" i="33"/>
  <c r="F154" i="33"/>
  <c r="F153" i="33"/>
  <c r="F152" i="33"/>
  <c r="F151" i="33"/>
  <c r="F150" i="33"/>
  <c r="E142" i="33"/>
  <c r="F141" i="33"/>
  <c r="F140" i="33"/>
  <c r="F139" i="33"/>
  <c r="F138" i="33"/>
  <c r="F137" i="33"/>
  <c r="F136" i="33"/>
  <c r="F135" i="33"/>
  <c r="E134" i="33"/>
  <c r="F133" i="33"/>
  <c r="F132" i="33"/>
  <c r="F131" i="33"/>
  <c r="F130" i="33"/>
  <c r="F129" i="33"/>
  <c r="F128" i="33"/>
  <c r="F127" i="33"/>
  <c r="E126" i="33"/>
  <c r="F125" i="33"/>
  <c r="F124" i="33"/>
  <c r="F123" i="33"/>
  <c r="F122" i="33"/>
  <c r="F121" i="33"/>
  <c r="F120" i="33"/>
  <c r="F119" i="33"/>
  <c r="E118" i="33"/>
  <c r="F117" i="33"/>
  <c r="F116" i="33"/>
  <c r="F115" i="33"/>
  <c r="F114" i="33"/>
  <c r="F113" i="33"/>
  <c r="F112" i="33"/>
  <c r="F111" i="33"/>
  <c r="E110" i="33"/>
  <c r="E143" i="33" s="1"/>
  <c r="F109" i="33"/>
  <c r="F108" i="33"/>
  <c r="F107" i="33"/>
  <c r="F106" i="33"/>
  <c r="F105" i="33"/>
  <c r="F104" i="33"/>
  <c r="F103" i="33"/>
  <c r="E707" i="33" l="1"/>
  <c r="E237" i="33"/>
  <c r="F110" i="33"/>
  <c r="F118" i="33"/>
  <c r="F126" i="33"/>
  <c r="F134" i="33"/>
  <c r="F142" i="33"/>
  <c r="F157" i="33"/>
  <c r="F165" i="33"/>
  <c r="F173" i="33"/>
  <c r="F181" i="33"/>
  <c r="F189" i="33"/>
  <c r="F251" i="33"/>
  <c r="F259" i="33"/>
  <c r="F267" i="33"/>
  <c r="F275" i="33"/>
  <c r="F283" i="33"/>
  <c r="F627" i="33"/>
  <c r="F768" i="33"/>
  <c r="F776" i="33"/>
  <c r="F784" i="33"/>
  <c r="F792" i="33"/>
  <c r="F956" i="33"/>
  <c r="F964" i="33"/>
  <c r="F972" i="33"/>
  <c r="F980" i="33"/>
  <c r="F988" i="33"/>
  <c r="E284" i="33"/>
  <c r="F204" i="33"/>
  <c r="F212" i="33"/>
  <c r="F220" i="33"/>
  <c r="F228" i="33"/>
  <c r="F236" i="33"/>
  <c r="F298" i="33"/>
  <c r="F306" i="33"/>
  <c r="F314" i="33"/>
  <c r="F322" i="33"/>
  <c r="F330" i="33"/>
  <c r="F345" i="33"/>
  <c r="F353" i="33"/>
  <c r="F361" i="33"/>
  <c r="F369" i="33"/>
  <c r="F377" i="33"/>
  <c r="F392" i="33"/>
  <c r="F400" i="33"/>
  <c r="F408" i="33"/>
  <c r="F416" i="33"/>
  <c r="F424" i="33"/>
  <c r="F439" i="33"/>
  <c r="F447" i="33"/>
  <c r="F455" i="33"/>
  <c r="F463" i="33"/>
  <c r="F471" i="33"/>
  <c r="F486" i="33"/>
  <c r="F494" i="33"/>
  <c r="F502" i="33"/>
  <c r="F510" i="33"/>
  <c r="F518" i="33"/>
  <c r="F541" i="33"/>
  <c r="F533" i="33"/>
  <c r="F557" i="33"/>
  <c r="F549" i="33"/>
  <c r="F565" i="33"/>
  <c r="F580" i="33"/>
  <c r="F588" i="33"/>
  <c r="F596" i="33"/>
  <c r="F604" i="33"/>
  <c r="F612" i="33"/>
  <c r="F635" i="33"/>
  <c r="F643" i="33"/>
  <c r="F651" i="33"/>
  <c r="F659" i="33"/>
  <c r="F674" i="33"/>
  <c r="F682" i="33"/>
  <c r="F690" i="33"/>
  <c r="F706" i="33"/>
  <c r="F698" i="33"/>
  <c r="F721" i="33"/>
  <c r="F729" i="33"/>
  <c r="F737" i="33"/>
  <c r="F745" i="33"/>
  <c r="F753" i="33"/>
  <c r="F800" i="33"/>
  <c r="F815" i="33"/>
  <c r="F823" i="33"/>
  <c r="F831" i="33"/>
  <c r="F839" i="33"/>
  <c r="F847" i="33"/>
  <c r="F862" i="33"/>
  <c r="F870" i="33"/>
  <c r="F878" i="33"/>
  <c r="F886" i="33"/>
  <c r="F894" i="33"/>
  <c r="F909" i="33"/>
  <c r="F917" i="33"/>
  <c r="F925" i="33"/>
  <c r="F933" i="33"/>
  <c r="F941" i="33"/>
  <c r="E95" i="33" l="1"/>
  <c r="F88" i="33"/>
  <c r="F89" i="33"/>
  <c r="F90" i="33"/>
  <c r="F92" i="33"/>
  <c r="F93" i="33"/>
  <c r="F87" i="33"/>
  <c r="F81" i="33"/>
  <c r="F82" i="33"/>
  <c r="F83" i="33"/>
  <c r="F85" i="33"/>
  <c r="F79" i="33"/>
  <c r="F72" i="33"/>
  <c r="F73" i="33"/>
  <c r="H77" i="49" s="1"/>
  <c r="F74" i="33"/>
  <c r="F75" i="33"/>
  <c r="F76" i="33"/>
  <c r="F64" i="33"/>
  <c r="F70" i="33" s="1"/>
  <c r="G74" i="49" s="1"/>
  <c r="H74" i="49" s="1"/>
  <c r="F65" i="33"/>
  <c r="F66" i="33"/>
  <c r="F67" i="33"/>
  <c r="F68" i="33"/>
  <c r="F69" i="33"/>
  <c r="F56" i="33"/>
  <c r="F57" i="33"/>
  <c r="F58" i="33"/>
  <c r="F59" i="33"/>
  <c r="F61" i="33"/>
  <c r="F55" i="33"/>
  <c r="F62" i="33" s="1"/>
  <c r="G73" i="49" s="1"/>
  <c r="H73" i="49" s="1"/>
  <c r="H273" i="49"/>
  <c r="J67" i="49"/>
  <c r="E67" i="49"/>
  <c r="F94" i="33" l="1"/>
  <c r="F86" i="33"/>
  <c r="F78" i="33"/>
  <c r="H76" i="49"/>
  <c r="L361" i="50"/>
  <c r="D358" i="50"/>
  <c r="D342" i="50"/>
  <c r="D326" i="50"/>
  <c r="D310" i="50"/>
  <c r="D294" i="50"/>
  <c r="D278" i="50"/>
  <c r="D262" i="50"/>
  <c r="D246" i="50"/>
  <c r="D230" i="50"/>
  <c r="D214" i="50"/>
  <c r="D198" i="50"/>
  <c r="D182" i="50"/>
  <c r="D166" i="50"/>
  <c r="D150" i="50"/>
  <c r="D134" i="50"/>
  <c r="D118" i="50"/>
  <c r="D102" i="50"/>
  <c r="D86" i="50"/>
  <c r="D70" i="50"/>
  <c r="D54" i="50"/>
  <c r="D47" i="50"/>
  <c r="L358" i="50" s="1"/>
  <c r="D45" i="50"/>
  <c r="L342" i="50" s="1"/>
  <c r="D43" i="50"/>
  <c r="L326" i="50" s="1"/>
  <c r="D41" i="50"/>
  <c r="L310" i="50" s="1"/>
  <c r="D39" i="50"/>
  <c r="L294" i="50" s="1"/>
  <c r="D37" i="50"/>
  <c r="L278" i="50" s="1"/>
  <c r="D35" i="50"/>
  <c r="L262" i="50" s="1"/>
  <c r="D33" i="50"/>
  <c r="L246" i="50" s="1"/>
  <c r="D31" i="50"/>
  <c r="L230" i="50" s="1"/>
  <c r="D29" i="50"/>
  <c r="L214" i="50" s="1"/>
  <c r="D27" i="50"/>
  <c r="L198" i="50" s="1"/>
  <c r="D25" i="50"/>
  <c r="L182" i="50" s="1"/>
  <c r="D23" i="50"/>
  <c r="L166" i="50" s="1"/>
  <c r="D21" i="50"/>
  <c r="L150" i="50" s="1"/>
  <c r="D19" i="50"/>
  <c r="L134" i="50" s="1"/>
  <c r="D17" i="50"/>
  <c r="L118" i="50" s="1"/>
  <c r="D15" i="50"/>
  <c r="L102" i="50" s="1"/>
  <c r="D13" i="50"/>
  <c r="L86" i="50" s="1"/>
  <c r="D11" i="50"/>
  <c r="L70" i="50" s="1"/>
  <c r="D9" i="50"/>
  <c r="L54" i="50" s="1"/>
  <c r="F401" i="50"/>
  <c r="L368" i="50"/>
  <c r="L367" i="50"/>
  <c r="L366" i="50"/>
  <c r="L365" i="50"/>
  <c r="L364" i="50"/>
  <c r="L363" i="50"/>
  <c r="L362" i="50"/>
  <c r="L352" i="50"/>
  <c r="L351" i="50"/>
  <c r="L350" i="50"/>
  <c r="L349" i="50"/>
  <c r="L348" i="50"/>
  <c r="L347" i="50"/>
  <c r="L346" i="50"/>
  <c r="L345" i="50"/>
  <c r="L336" i="50"/>
  <c r="L335" i="50"/>
  <c r="L334" i="50"/>
  <c r="L333" i="50"/>
  <c r="L332" i="50"/>
  <c r="L331" i="50"/>
  <c r="L330" i="50"/>
  <c r="L329" i="50"/>
  <c r="L320" i="50"/>
  <c r="L319" i="50"/>
  <c r="L318" i="50"/>
  <c r="L317" i="50"/>
  <c r="L316" i="50"/>
  <c r="L315" i="50"/>
  <c r="L314" i="50"/>
  <c r="L313" i="50"/>
  <c r="L304" i="50"/>
  <c r="L303" i="50"/>
  <c r="L302" i="50"/>
  <c r="L301" i="50"/>
  <c r="L300" i="50"/>
  <c r="L299" i="50"/>
  <c r="L298" i="50"/>
  <c r="L297" i="50"/>
  <c r="L288" i="50"/>
  <c r="L287" i="50"/>
  <c r="L286" i="50"/>
  <c r="L285" i="50"/>
  <c r="L284" i="50"/>
  <c r="L283" i="50"/>
  <c r="L282" i="50"/>
  <c r="L281" i="50"/>
  <c r="L272" i="50"/>
  <c r="L271" i="50"/>
  <c r="L270" i="50"/>
  <c r="L269" i="50"/>
  <c r="L268" i="50"/>
  <c r="L267" i="50"/>
  <c r="L266" i="50"/>
  <c r="L265" i="50"/>
  <c r="L256" i="50"/>
  <c r="L255" i="50"/>
  <c r="L254" i="50"/>
  <c r="L253" i="50"/>
  <c r="L252" i="50"/>
  <c r="L251" i="50"/>
  <c r="L250" i="50"/>
  <c r="L249" i="50"/>
  <c r="L240" i="50"/>
  <c r="L239" i="50"/>
  <c r="L238" i="50"/>
  <c r="L237" i="50"/>
  <c r="L236" i="50"/>
  <c r="L235" i="50"/>
  <c r="L234" i="50"/>
  <c r="L233" i="50"/>
  <c r="L224" i="50"/>
  <c r="L223" i="50"/>
  <c r="L222" i="50"/>
  <c r="L221" i="50"/>
  <c r="L220" i="50"/>
  <c r="L219" i="50"/>
  <c r="L218" i="50"/>
  <c r="L217" i="50"/>
  <c r="L208" i="50"/>
  <c r="L207" i="50"/>
  <c r="L206" i="50"/>
  <c r="L205" i="50"/>
  <c r="L204" i="50"/>
  <c r="L203" i="50"/>
  <c r="L202" i="50"/>
  <c r="L201" i="50"/>
  <c r="L192" i="50"/>
  <c r="L191" i="50"/>
  <c r="L190" i="50"/>
  <c r="L189" i="50"/>
  <c r="L188" i="50"/>
  <c r="L187" i="50"/>
  <c r="L186" i="50"/>
  <c r="L185" i="50"/>
  <c r="L176" i="50"/>
  <c r="L175" i="50"/>
  <c r="L174" i="50"/>
  <c r="L173" i="50"/>
  <c r="L172" i="50"/>
  <c r="L171" i="50"/>
  <c r="L170" i="50"/>
  <c r="L169" i="50"/>
  <c r="L160" i="50"/>
  <c r="L159" i="50"/>
  <c r="L158" i="50"/>
  <c r="L157" i="50"/>
  <c r="L156" i="50"/>
  <c r="L155" i="50"/>
  <c r="L154" i="50"/>
  <c r="L153" i="50"/>
  <c r="L144" i="50"/>
  <c r="L143" i="50"/>
  <c r="L142" i="50"/>
  <c r="L141" i="50"/>
  <c r="L140" i="50"/>
  <c r="L139" i="50"/>
  <c r="L138" i="50"/>
  <c r="L137" i="50"/>
  <c r="L128" i="50"/>
  <c r="L127" i="50"/>
  <c r="L126" i="50"/>
  <c r="L125" i="50"/>
  <c r="L124" i="50"/>
  <c r="L123" i="50"/>
  <c r="L122" i="50"/>
  <c r="L121" i="50"/>
  <c r="L112" i="50"/>
  <c r="L111" i="50"/>
  <c r="L110" i="50"/>
  <c r="L109" i="50"/>
  <c r="L108" i="50"/>
  <c r="L107" i="50"/>
  <c r="L106" i="50"/>
  <c r="L105" i="50"/>
  <c r="L96" i="50"/>
  <c r="L95" i="50"/>
  <c r="L94" i="50"/>
  <c r="L93" i="50"/>
  <c r="L92" i="50"/>
  <c r="L91" i="50"/>
  <c r="L90" i="50"/>
  <c r="L89" i="50"/>
  <c r="L80" i="50"/>
  <c r="L79" i="50"/>
  <c r="L78" i="50"/>
  <c r="L77" i="50"/>
  <c r="L76" i="50"/>
  <c r="L75" i="50"/>
  <c r="L74" i="50"/>
  <c r="L73" i="50"/>
  <c r="L64" i="50"/>
  <c r="L63" i="50"/>
  <c r="L62" i="50"/>
  <c r="L61" i="50"/>
  <c r="L60" i="50"/>
  <c r="L59" i="50"/>
  <c r="L58" i="50"/>
  <c r="L57" i="50"/>
  <c r="L65" i="50" l="1"/>
  <c r="L97" i="50"/>
  <c r="L129" i="50"/>
  <c r="L209" i="50"/>
  <c r="L369" i="50"/>
  <c r="L353" i="50"/>
  <c r="L337" i="50"/>
  <c r="L321" i="50"/>
  <c r="L305" i="50"/>
  <c r="L289" i="50"/>
  <c r="L273" i="50"/>
  <c r="L257" i="50"/>
  <c r="L241" i="50"/>
  <c r="L225" i="50"/>
  <c r="L193" i="50"/>
  <c r="L177" i="50"/>
  <c r="L161" i="50"/>
  <c r="L145" i="50"/>
  <c r="L113" i="50"/>
  <c r="L81" i="50"/>
  <c r="H145" i="33"/>
  <c r="H98" i="33"/>
  <c r="H50" i="33"/>
  <c r="D627" i="33"/>
  <c r="D275" i="33"/>
  <c r="D212" i="33"/>
  <c r="D204" i="33"/>
  <c r="D189" i="33"/>
  <c r="D181" i="33"/>
  <c r="D173" i="33"/>
  <c r="D165" i="33"/>
  <c r="D157" i="33"/>
  <c r="D142" i="33"/>
  <c r="D134" i="33"/>
  <c r="D126" i="33"/>
  <c r="D118" i="33"/>
  <c r="D110" i="33"/>
  <c r="D95" i="33" l="1"/>
  <c r="D190" i="33"/>
  <c r="F95" i="33" l="1"/>
  <c r="D50" i="33"/>
  <c r="D71" i="49" l="1"/>
  <c r="D47" i="49" l="1"/>
  <c r="D45" i="49"/>
  <c r="D43" i="49"/>
  <c r="D41" i="49"/>
  <c r="D39" i="49"/>
  <c r="D37" i="49"/>
  <c r="D35" i="49"/>
  <c r="D33" i="49"/>
  <c r="D31" i="49"/>
  <c r="D29" i="49"/>
  <c r="D27" i="49"/>
  <c r="D25" i="49"/>
  <c r="D23" i="49"/>
  <c r="D21" i="49"/>
  <c r="D19" i="49"/>
  <c r="D17" i="49"/>
  <c r="D15" i="49"/>
  <c r="D13" i="49"/>
  <c r="D11" i="49"/>
  <c r="H944" i="33"/>
  <c r="H897" i="33"/>
  <c r="H850" i="33"/>
  <c r="H803" i="33"/>
  <c r="H756" i="33"/>
  <c r="H709" i="33"/>
  <c r="H662" i="33"/>
  <c r="H615" i="33"/>
  <c r="H568" i="33"/>
  <c r="H521" i="33"/>
  <c r="H474" i="33"/>
  <c r="H427" i="33"/>
  <c r="H380" i="33"/>
  <c r="H333" i="33"/>
  <c r="H286" i="33"/>
  <c r="H239" i="33"/>
  <c r="H192" i="33"/>
  <c r="Q6" i="32" l="1"/>
  <c r="K62" i="49"/>
  <c r="C178" i="48"/>
  <c r="C175" i="48"/>
  <c r="C172" i="48"/>
  <c r="C169" i="48"/>
  <c r="C166" i="48"/>
  <c r="C163" i="48"/>
  <c r="C160" i="48"/>
  <c r="C157" i="48"/>
  <c r="C154" i="48"/>
  <c r="C151" i="48"/>
  <c r="C148" i="48"/>
  <c r="C145" i="48"/>
  <c r="C142" i="48"/>
  <c r="C139" i="48"/>
  <c r="C136" i="48"/>
  <c r="C133" i="48"/>
  <c r="C130" i="48"/>
  <c r="C127" i="48"/>
  <c r="C124" i="48"/>
  <c r="C48" i="32"/>
  <c r="D262" i="49" l="1" a="1"/>
  <c r="D262" i="49" s="1"/>
  <c r="I119" i="32" l="1"/>
  <c r="G321" i="49"/>
  <c r="F211" i="48"/>
  <c r="D78" i="32"/>
  <c r="D76" i="32"/>
  <c r="D74" i="32"/>
  <c r="D72" i="32"/>
  <c r="D70" i="32"/>
  <c r="D68" i="32"/>
  <c r="D66" i="32"/>
  <c r="D64" i="32"/>
  <c r="D62" i="32"/>
  <c r="D60" i="32"/>
  <c r="D58" i="32"/>
  <c r="D56" i="32"/>
  <c r="D54" i="32"/>
  <c r="D52" i="32"/>
  <c r="D50" i="32"/>
  <c r="D48" i="32"/>
  <c r="D46" i="32"/>
  <c r="D44" i="32"/>
  <c r="D42" i="32"/>
  <c r="C76" i="32"/>
  <c r="C78" i="32"/>
  <c r="C44" i="32"/>
  <c r="C46" i="32"/>
  <c r="C50" i="32"/>
  <c r="C52" i="32"/>
  <c r="C54" i="32"/>
  <c r="C56" i="32"/>
  <c r="C58" i="32"/>
  <c r="C60" i="32"/>
  <c r="C62" i="32"/>
  <c r="C64" i="32"/>
  <c r="C66" i="32"/>
  <c r="C68" i="32"/>
  <c r="C70" i="32"/>
  <c r="C72" i="32"/>
  <c r="C74" i="32"/>
  <c r="C42" i="32"/>
  <c r="E8" i="32"/>
  <c r="C284" i="49"/>
  <c r="C285" i="49"/>
  <c r="C286" i="49"/>
  <c r="C287" i="49"/>
  <c r="C288" i="49"/>
  <c r="C289" i="49"/>
  <c r="C290" i="49"/>
  <c r="C291" i="49"/>
  <c r="C281" i="49"/>
  <c r="C282" i="49"/>
  <c r="C283" i="49"/>
  <c r="C280" i="49"/>
  <c r="C274" i="49"/>
  <c r="C275" i="49"/>
  <c r="C276" i="49"/>
  <c r="C277" i="49"/>
  <c r="C278" i="49"/>
  <c r="C279" i="49"/>
  <c r="D8" i="49" l="1"/>
  <c r="I71" i="49" s="1"/>
  <c r="D944" i="33"/>
  <c r="D897" i="33"/>
  <c r="D850" i="33"/>
  <c r="D803" i="33"/>
  <c r="D756" i="33"/>
  <c r="D709" i="33"/>
  <c r="D662" i="33"/>
  <c r="D615" i="33"/>
  <c r="D568" i="33"/>
  <c r="D521" i="33"/>
  <c r="D988" i="33"/>
  <c r="D980" i="33"/>
  <c r="D972" i="33"/>
  <c r="D964" i="33"/>
  <c r="D956" i="33"/>
  <c r="D941" i="33"/>
  <c r="D933" i="33"/>
  <c r="D925" i="33"/>
  <c r="D917" i="33"/>
  <c r="D909" i="33"/>
  <c r="D894" i="33"/>
  <c r="D886" i="33"/>
  <c r="D878" i="33"/>
  <c r="D870" i="33"/>
  <c r="D862" i="33"/>
  <c r="D847" i="33"/>
  <c r="D839" i="33"/>
  <c r="D831" i="33"/>
  <c r="D823" i="33"/>
  <c r="D815" i="33"/>
  <c r="D800" i="33"/>
  <c r="D792" i="33"/>
  <c r="D784" i="33"/>
  <c r="D776" i="33"/>
  <c r="D768" i="33"/>
  <c r="D753" i="33"/>
  <c r="D745" i="33"/>
  <c r="D737" i="33"/>
  <c r="D729" i="33"/>
  <c r="D721" i="33"/>
  <c r="D706" i="33"/>
  <c r="D698" i="33"/>
  <c r="D690" i="33"/>
  <c r="D682" i="33"/>
  <c r="D674" i="33"/>
  <c r="D659" i="33"/>
  <c r="D651" i="33"/>
  <c r="D643" i="33"/>
  <c r="D635" i="33"/>
  <c r="D612" i="33"/>
  <c r="D604" i="33"/>
  <c r="D596" i="33"/>
  <c r="D588" i="33"/>
  <c r="D580" i="33"/>
  <c r="D565" i="33"/>
  <c r="D557" i="33"/>
  <c r="D549" i="33"/>
  <c r="D541" i="33"/>
  <c r="D533" i="33"/>
  <c r="D474" i="33"/>
  <c r="D427" i="33"/>
  <c r="D380" i="33"/>
  <c r="D333" i="33"/>
  <c r="D286" i="33"/>
  <c r="D518" i="33"/>
  <c r="D510" i="33"/>
  <c r="D502" i="33"/>
  <c r="D494" i="33"/>
  <c r="D486" i="33"/>
  <c r="D471" i="33"/>
  <c r="D463" i="33"/>
  <c r="D455" i="33"/>
  <c r="D447" i="33"/>
  <c r="D439" i="33"/>
  <c r="D424" i="33"/>
  <c r="D416" i="33"/>
  <c r="D408" i="33"/>
  <c r="D400" i="33"/>
  <c r="D392" i="33"/>
  <c r="D377" i="33"/>
  <c r="D369" i="33"/>
  <c r="D361" i="33"/>
  <c r="D353" i="33"/>
  <c r="D345" i="33"/>
  <c r="D330" i="33"/>
  <c r="D322" i="33"/>
  <c r="D314" i="33"/>
  <c r="D306" i="33"/>
  <c r="D298" i="33"/>
  <c r="D989" i="33" l="1"/>
  <c r="D660" i="33"/>
  <c r="D707" i="33"/>
  <c r="D754" i="33"/>
  <c r="D801" i="33"/>
  <c r="D942" i="33"/>
  <c r="D472" i="33"/>
  <c r="D895" i="33"/>
  <c r="D566" i="33"/>
  <c r="D613" i="33"/>
  <c r="D848" i="33"/>
  <c r="D378" i="33"/>
  <c r="D519" i="33"/>
  <c r="D331" i="33"/>
  <c r="D425" i="33"/>
  <c r="D239" i="33"/>
  <c r="D192" i="33"/>
  <c r="D145" i="33"/>
  <c r="D98" i="33"/>
  <c r="F613" i="33" l="1"/>
  <c r="F519" i="33"/>
  <c r="F660" i="33"/>
  <c r="F472" i="33"/>
  <c r="F566" i="33"/>
  <c r="F895" i="33"/>
  <c r="F942" i="33"/>
  <c r="F801" i="33"/>
  <c r="F707" i="33"/>
  <c r="F848" i="33"/>
  <c r="F754" i="33"/>
  <c r="F425" i="33"/>
  <c r="F989" i="33"/>
  <c r="F331" i="33"/>
  <c r="F378" i="33"/>
  <c r="L12" i="32" l="1"/>
  <c r="D283" i="33" l="1"/>
  <c r="D267" i="33"/>
  <c r="D259" i="33"/>
  <c r="D251" i="33"/>
  <c r="D236" i="33"/>
  <c r="D220" i="33"/>
  <c r="D143" i="33" l="1"/>
  <c r="D284" i="33"/>
  <c r="F190" i="33" l="1"/>
  <c r="F237" i="33"/>
  <c r="F284" i="33"/>
  <c r="F143" i="33"/>
  <c r="D228" i="33" l="1"/>
  <c r="D237" i="33" s="1"/>
  <c r="M48" i="16" l="1"/>
  <c r="M49" i="16" l="1"/>
  <c r="M50" i="16" s="1"/>
  <c r="M51" i="16" l="1"/>
  <c r="M52"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Claude Thériault</author>
    <author xml:space="preserve"> </author>
    <author>Utilisateur Microsoft Office</author>
  </authors>
  <commentList>
    <comment ref="C10" authorId="0" shapeId="0" xr:uid="{C4E8A53C-A57F-41BB-B89C-272364B86BCE}">
      <text>
        <r>
          <rPr>
            <sz val="8"/>
            <color rgb="FF000000"/>
            <rFont val="Tahoma"/>
            <family val="2"/>
          </rPr>
          <t>Inscrire le nom de la compagnie</t>
        </r>
      </text>
    </comment>
    <comment ref="C11" authorId="1" shapeId="0" xr:uid="{11CA35BE-D9F4-481C-BC78-43E756EA4FE9}">
      <text>
        <r>
          <rPr>
            <sz val="8"/>
            <color rgb="FF000000"/>
            <rFont val="Tahoma"/>
            <family val="2"/>
          </rPr>
          <t xml:space="preserve">Inscrire le nom de la personne contact (comptabilité)
</t>
        </r>
      </text>
    </comment>
    <comment ref="G11" authorId="0" shapeId="0" xr:uid="{13C4F19A-4B6D-4133-8B0F-0504FBB22AFF}">
      <text>
        <r>
          <rPr>
            <sz val="8"/>
            <color rgb="FF000000"/>
            <rFont val="Tahoma"/>
            <family val="2"/>
          </rPr>
          <t xml:space="preserve">Inscrire le numéro de téléphone de la personne contact
</t>
        </r>
        <r>
          <rPr>
            <sz val="8"/>
            <color rgb="FF000000"/>
            <rFont val="Tahoma"/>
            <family val="2"/>
          </rPr>
          <t>(Ex.: 514 598-3030)</t>
        </r>
      </text>
    </comment>
    <comment ref="C12" authorId="1" shapeId="0" xr:uid="{6842D129-CBB4-4D8D-8A7A-13E3F5592C06}">
      <text>
        <r>
          <rPr>
            <sz val="8"/>
            <color rgb="FF000000"/>
            <rFont val="Tahoma"/>
            <family val="2"/>
          </rPr>
          <t xml:space="preserve">Inscrire l'adresse de la compagnie.
</t>
        </r>
        <r>
          <rPr>
            <sz val="8"/>
            <color rgb="FF000000"/>
            <rFont val="Tahoma"/>
            <family val="2"/>
          </rPr>
          <t>(Ex.: 1717, du Havre)</t>
        </r>
      </text>
    </comment>
    <comment ref="C13" authorId="1" shapeId="0" xr:uid="{02A84D38-920D-49F8-BE85-E13F658477C4}">
      <text>
        <r>
          <rPr>
            <sz val="8"/>
            <color rgb="FF000000"/>
            <rFont val="Tahoma"/>
            <family val="2"/>
          </rPr>
          <t xml:space="preserve">Inscrire la ville et la province.
</t>
        </r>
        <r>
          <rPr>
            <sz val="8"/>
            <color rgb="FF000000"/>
            <rFont val="Tahoma"/>
            <family val="2"/>
          </rPr>
          <t>(Ex.: Montréal, QC)</t>
        </r>
      </text>
    </comment>
    <comment ref="G13" authorId="0" shapeId="0" xr:uid="{0BE25A5D-3146-46F3-A508-221B5D299006}">
      <text>
        <r>
          <rPr>
            <sz val="8"/>
            <color rgb="FF000000"/>
            <rFont val="Tahoma"/>
            <family val="2"/>
          </rPr>
          <t xml:space="preserve">Inscrire le numéro de télécopieur de la personne contact
</t>
        </r>
        <r>
          <rPr>
            <sz val="8"/>
            <color rgb="FF000000"/>
            <rFont val="Tahoma"/>
            <family val="2"/>
          </rPr>
          <t>(Ex.: 514 598-3030)</t>
        </r>
      </text>
    </comment>
    <comment ref="C14" authorId="1" shapeId="0" xr:uid="{9109998A-63E0-439B-BADB-83D2D23B1F6A}">
      <text>
        <r>
          <rPr>
            <sz val="8"/>
            <color rgb="FF000000"/>
            <rFont val="Tahoma"/>
            <family val="2"/>
          </rPr>
          <t xml:space="preserve">Inscrire le code postal.
</t>
        </r>
        <r>
          <rPr>
            <sz val="8"/>
            <color rgb="FF000000"/>
            <rFont val="Tahoma"/>
            <family val="2"/>
          </rPr>
          <t>(Ex.: H2K 2X3)</t>
        </r>
      </text>
    </comment>
    <comment ref="G24" authorId="2" shapeId="0" xr:uid="{1C42245F-E469-43F9-B1A8-BCDB987CF3FC}">
      <text>
        <r>
          <rPr>
            <sz val="8"/>
            <color rgb="FF000000"/>
            <rFont val="Arial"/>
            <family val="2"/>
          </rPr>
          <t>Inscrire le numéro de compte sous le format XXXX-XXXX-XXX</t>
        </r>
      </text>
    </comment>
    <comment ref="G26" authorId="2" shapeId="0" xr:uid="{909937F7-C41A-464F-896A-34CD3025A861}">
      <text>
        <r>
          <rPr>
            <sz val="8"/>
            <color rgb="FF000000"/>
            <rFont val="Arial"/>
            <family val="2"/>
          </rPr>
          <t>Indiquer le nom du volet</t>
        </r>
      </text>
    </comment>
    <comment ref="E33" authorId="2" shapeId="0" xr:uid="{29751A9F-3C1E-4886-A185-8F7C70F15953}">
      <text>
        <r>
          <rPr>
            <sz val="8"/>
            <color rgb="FF000000"/>
            <rFont val="Arial"/>
            <family val="2"/>
          </rPr>
          <t xml:space="preserve">PEXXX (Numéro de dossier Énergir) </t>
        </r>
      </text>
    </comment>
    <comment ref="C36" authorId="1" shapeId="0" xr:uid="{ABCAAABF-C70C-41B2-BFFB-6C48FA5F6AF8}">
      <text>
        <r>
          <rPr>
            <sz val="8"/>
            <color rgb="FF000000"/>
            <rFont val="Tahoma"/>
            <family val="2"/>
          </rPr>
          <t xml:space="preserve">Inscrire l'adresse.
</t>
        </r>
        <r>
          <rPr>
            <sz val="8"/>
            <color rgb="FF000000"/>
            <rFont val="Tahoma"/>
            <family val="2"/>
          </rPr>
          <t>(Ex.: 1717, du Havre)</t>
        </r>
      </text>
    </comment>
    <comment ref="C37" authorId="1" shapeId="0" xr:uid="{47A9A4BF-2978-42E7-BD55-A692434D25E1}">
      <text>
        <r>
          <rPr>
            <sz val="8"/>
            <color rgb="FF000000"/>
            <rFont val="Tahoma"/>
            <family val="2"/>
          </rPr>
          <t xml:space="preserve">Inscrire la ville et la province.
</t>
        </r>
        <r>
          <rPr>
            <sz val="8"/>
            <color rgb="FF000000"/>
            <rFont val="Tahoma"/>
            <family val="2"/>
          </rPr>
          <t>(Ex.: Montréal, QC)</t>
        </r>
      </text>
    </comment>
    <comment ref="C38" authorId="1" shapeId="0" xr:uid="{4DE2D23E-D925-4D0B-8BAB-7BEE5F70D867}">
      <text>
        <r>
          <rPr>
            <sz val="8"/>
            <color rgb="FF000000"/>
            <rFont val="Tahoma"/>
            <family val="2"/>
          </rPr>
          <t xml:space="preserve">Inscrire le code postal.
</t>
        </r>
        <r>
          <rPr>
            <sz val="8"/>
            <color rgb="FF000000"/>
            <rFont val="Tahoma"/>
            <family val="2"/>
          </rPr>
          <t>(Ex.: H2K 2X3)</t>
        </r>
      </text>
    </comment>
    <comment ref="C41" authorId="2" shapeId="0" xr:uid="{DE1997AD-7C0D-41B9-B619-4378E5D9EF55}">
      <text>
        <r>
          <rPr>
            <sz val="8"/>
            <color rgb="FF000000"/>
            <rFont val="Arial"/>
            <family val="2"/>
          </rPr>
          <t>Indiquer une brève description des travaux effectués</t>
        </r>
      </text>
    </comment>
    <comment ref="F49" authorId="2" shapeId="0" xr:uid="{B7014BFA-02BD-481F-9804-E0424F782BE3}">
      <text>
        <r>
          <rPr>
            <sz val="8"/>
            <color rgb="FF000000"/>
            <rFont val="Arial"/>
            <family val="2"/>
          </rPr>
          <t xml:space="preserve">À compléter </t>
        </r>
      </text>
    </comment>
    <comment ref="F50" authorId="2" shapeId="0" xr:uid="{55DF15D6-4E65-4367-936B-1AEC356B1E46}">
      <text>
        <r>
          <rPr>
            <sz val="8"/>
            <color rgb="FF000000"/>
            <rFont val="Arial"/>
            <family val="2"/>
          </rPr>
          <t xml:space="preserve">À compléter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<sst xmlns="http://schemas.openxmlformats.org/spreadsheetml/2006/main" count="1238" uniqueCount="316">
  <si>
    <t>0. Explications et étapes de réalisation</t>
  </si>
  <si>
    <t>Études de faisabilité</t>
  </si>
  <si>
    <t>Voici les grandes étapes du volet Études de faisabilité.</t>
  </si>
  <si>
    <t xml:space="preserve">Veuillez consulter le guide pour plus d’information sur le site suivant : </t>
  </si>
  <si>
    <t>1. Demande d’admissibilité</t>
  </si>
  <si>
    <t>* Champs obligatoires</t>
  </si>
  <si>
    <t>Section 1 – Identification du participant</t>
  </si>
  <si>
    <t>Identification du client</t>
  </si>
  <si>
    <r>
      <rPr>
        <sz val="10"/>
        <color rgb="FFED1D24"/>
        <rFont val="Arial"/>
        <family val="2"/>
        <scheme val="minor"/>
      </rPr>
      <t xml:space="preserve">* </t>
    </r>
    <r>
      <rPr>
        <sz val="10"/>
        <color rgb="FF002D5B"/>
        <rFont val="Arial"/>
        <family val="2"/>
        <scheme val="minor"/>
      </rPr>
      <t>Nom de l’entreprise :</t>
    </r>
  </si>
  <si>
    <r>
      <rPr>
        <sz val="10"/>
        <color rgb="FFED1D24"/>
        <rFont val="Arial"/>
        <family val="2"/>
        <scheme val="minor"/>
      </rPr>
      <t xml:space="preserve">* </t>
    </r>
    <r>
      <rPr>
        <sz val="10"/>
        <color rgb="FF002D5B"/>
        <rFont val="Arial"/>
        <family val="2"/>
        <scheme val="minor"/>
      </rPr>
      <t>Numéro d’entreprise du Québec (NEQ) (registre des entreprises) :</t>
    </r>
  </si>
  <si>
    <r>
      <rPr>
        <sz val="10"/>
        <color rgb="FFED1D24"/>
        <rFont val="Arial"/>
        <family val="2"/>
        <scheme val="minor"/>
      </rPr>
      <t xml:space="preserve">* </t>
    </r>
    <r>
      <rPr>
        <sz val="10"/>
        <color rgb="FF002D5B"/>
        <rFont val="Arial"/>
        <family val="2"/>
        <scheme val="minor"/>
      </rPr>
      <t xml:space="preserve">Personne-ressource :                                                             </t>
    </r>
  </si>
  <si>
    <r>
      <rPr>
        <sz val="10"/>
        <color rgb="FFED1D24"/>
        <rFont val="Arial"/>
        <family val="2"/>
        <scheme val="minor"/>
      </rPr>
      <t xml:space="preserve">* </t>
    </r>
    <r>
      <rPr>
        <sz val="10"/>
        <color rgb="FF002D5B"/>
        <rFont val="Arial"/>
        <family val="2"/>
        <scheme val="minor"/>
      </rPr>
      <t xml:space="preserve">Titre de la personne-ressource :                                                             </t>
    </r>
  </si>
  <si>
    <r>
      <rPr>
        <sz val="10"/>
        <color rgb="FFED1D24"/>
        <rFont val="Arial"/>
        <family val="2"/>
        <scheme val="minor"/>
      </rPr>
      <t xml:space="preserve">* </t>
    </r>
    <r>
      <rPr>
        <sz val="10"/>
        <color rgb="FF002D5B"/>
        <rFont val="Arial"/>
        <family val="2"/>
        <scheme val="minor"/>
      </rPr>
      <t xml:space="preserve">Adresse de la personne-ressource :                                                             </t>
    </r>
  </si>
  <si>
    <r>
      <rPr>
        <sz val="10"/>
        <color rgb="FFED1D24"/>
        <rFont val="Arial"/>
        <family val="2"/>
        <scheme val="minor"/>
      </rPr>
      <t xml:space="preserve">* </t>
    </r>
    <r>
      <rPr>
        <sz val="10"/>
        <color rgb="FF002D5B"/>
        <rFont val="Arial"/>
        <family val="2"/>
        <scheme val="minor"/>
      </rPr>
      <t>Ville :</t>
    </r>
  </si>
  <si>
    <r>
      <rPr>
        <sz val="10"/>
        <color rgb="FFED1D24"/>
        <rFont val="Arial"/>
        <family val="2"/>
        <scheme val="minor"/>
      </rPr>
      <t xml:space="preserve">* </t>
    </r>
    <r>
      <rPr>
        <sz val="10"/>
        <color rgb="FF002D5B"/>
        <rFont val="Arial"/>
        <family val="2"/>
        <scheme val="minor"/>
      </rPr>
      <t xml:space="preserve">Code postal : </t>
    </r>
  </si>
  <si>
    <r>
      <rPr>
        <sz val="10"/>
        <color rgb="FFED1D24"/>
        <rFont val="Arial"/>
        <family val="2"/>
        <scheme val="minor"/>
      </rPr>
      <t xml:space="preserve">* </t>
    </r>
    <r>
      <rPr>
        <sz val="10"/>
        <color rgb="FF002D5B"/>
        <rFont val="Arial"/>
        <family val="2"/>
        <scheme val="minor"/>
      </rPr>
      <t xml:space="preserve">Téléphone bureau :                                                             </t>
    </r>
  </si>
  <si>
    <t xml:space="preserve">  Téléphone cellulaire :                                                       </t>
  </si>
  <si>
    <r>
      <rPr>
        <sz val="10"/>
        <color rgb="FFED1D24"/>
        <rFont val="Arial"/>
        <family val="2"/>
        <scheme val="minor"/>
      </rPr>
      <t xml:space="preserve">* </t>
    </r>
    <r>
      <rPr>
        <sz val="10"/>
        <color rgb="FF002D5B"/>
        <rFont val="Arial"/>
        <family val="2"/>
        <scheme val="minor"/>
      </rPr>
      <t>Courriel :</t>
    </r>
  </si>
  <si>
    <t>Adresse des installations visées par le projet</t>
  </si>
  <si>
    <r>
      <rPr>
        <sz val="10"/>
        <color rgb="FFED1D24"/>
        <rFont val="Arial"/>
        <family val="2"/>
        <scheme val="minor"/>
      </rPr>
      <t xml:space="preserve">* </t>
    </r>
    <r>
      <rPr>
        <sz val="10"/>
        <color rgb="FF002D5B"/>
        <rFont val="Arial"/>
        <family val="2"/>
        <scheme val="minor"/>
      </rPr>
      <t>Nombre de bâtiment visé par la demande :</t>
    </r>
  </si>
  <si>
    <t xml:space="preserve">  Bâtiment n°1 :</t>
  </si>
  <si>
    <r>
      <rPr>
        <sz val="10"/>
        <color rgb="FFED1D24"/>
        <rFont val="Arial"/>
        <family val="2"/>
        <scheme val="minor"/>
      </rPr>
      <t xml:space="preserve">  * </t>
    </r>
    <r>
      <rPr>
        <sz val="10"/>
        <color rgb="FF002D5B"/>
        <rFont val="Arial"/>
        <family val="2"/>
        <scheme val="minor"/>
      </rPr>
      <t>Nom du bâtiment (ou de l’entreprise) :</t>
    </r>
  </si>
  <si>
    <r>
      <rPr>
        <sz val="10"/>
        <color rgb="FFED1D24"/>
        <rFont val="Arial"/>
        <family val="2"/>
        <scheme val="minor"/>
      </rPr>
      <t xml:space="preserve">  * </t>
    </r>
    <r>
      <rPr>
        <sz val="10"/>
        <color rgb="FF002D5B"/>
        <rFont val="Arial"/>
        <family val="2"/>
        <scheme val="minor"/>
      </rPr>
      <t>Type de construction :</t>
    </r>
  </si>
  <si>
    <t>&lt; sélectionner &gt;</t>
  </si>
  <si>
    <r>
      <rPr>
        <sz val="10"/>
        <color rgb="FFED1D24"/>
        <rFont val="Arial"/>
        <family val="2"/>
        <scheme val="minor"/>
      </rPr>
      <t xml:space="preserve">  * </t>
    </r>
    <r>
      <rPr>
        <sz val="10"/>
        <color rgb="FF002D5B"/>
        <rFont val="Arial"/>
        <family val="2"/>
        <scheme val="minor"/>
      </rPr>
      <t>Numéro de compte Énergir du bâtiment visé par l’étude :</t>
    </r>
  </si>
  <si>
    <r>
      <t xml:space="preserve">  * </t>
    </r>
    <r>
      <rPr>
        <sz val="10"/>
        <color rgb="FF002060"/>
        <rFont val="Arial"/>
        <family val="2"/>
        <scheme val="minor"/>
      </rPr>
      <t>Adresse du bâtiment :</t>
    </r>
    <r>
      <rPr>
        <sz val="10"/>
        <color rgb="FFFF0000"/>
        <rFont val="Arial"/>
        <family val="2"/>
        <scheme val="minor"/>
      </rPr>
      <t xml:space="preserve">                                                           </t>
    </r>
  </si>
  <si>
    <r>
      <rPr>
        <sz val="10"/>
        <color rgb="FFED1D24"/>
        <rFont val="Arial"/>
        <family val="2"/>
        <scheme val="minor"/>
      </rPr>
      <t xml:space="preserve">  * </t>
    </r>
    <r>
      <rPr>
        <sz val="10"/>
        <color rgb="FF002D5B"/>
        <rFont val="Arial"/>
        <family val="2"/>
        <scheme val="minor"/>
      </rPr>
      <t>Ville :</t>
    </r>
  </si>
  <si>
    <r>
      <rPr>
        <sz val="10"/>
        <color rgb="FFED1D24"/>
        <rFont val="Arial"/>
        <family val="2"/>
        <scheme val="minor"/>
      </rPr>
      <t xml:space="preserve">  * </t>
    </r>
    <r>
      <rPr>
        <sz val="10"/>
        <color rgb="FF002D5B"/>
        <rFont val="Arial"/>
        <family val="2"/>
        <scheme val="minor"/>
      </rPr>
      <t xml:space="preserve">Code postal : </t>
    </r>
  </si>
  <si>
    <r>
      <rPr>
        <sz val="10"/>
        <color rgb="FFED1D24"/>
        <rFont val="Arial"/>
        <family val="2"/>
        <scheme val="minor"/>
      </rPr>
      <t xml:space="preserve">* </t>
    </r>
    <r>
      <rPr>
        <sz val="10"/>
        <color rgb="FF002D5B"/>
        <rFont val="Arial"/>
        <family val="2"/>
        <scheme val="minor"/>
      </rPr>
      <t>Veuillez sélectionner la situation qui correspond à votre demande</t>
    </r>
    <r>
      <rPr>
        <vertAlign val="superscript"/>
        <sz val="10"/>
        <color rgb="FF002D5B"/>
        <rFont val="Arial (Corps)"/>
      </rPr>
      <t>1</t>
    </r>
    <r>
      <rPr>
        <sz val="10"/>
        <color rgb="FF002D5B"/>
        <rFont val="Arial"/>
        <family val="2"/>
        <scheme val="minor"/>
      </rPr>
      <t xml:space="preserve"> :</t>
    </r>
  </si>
  <si>
    <r>
      <rPr>
        <vertAlign val="superscript"/>
        <sz val="8"/>
        <color rgb="FF002060"/>
        <rFont val="Arial (Corps)"/>
      </rPr>
      <t>1</t>
    </r>
    <r>
      <rPr>
        <sz val="8"/>
        <color rgb="FF002060"/>
        <rFont val="Arial"/>
        <family val="2"/>
        <scheme val="minor"/>
      </rPr>
      <t xml:space="preserve"> Dans le cas des demandes multi-bâtiments où un ou plusieurs bâtiments ne possèdent pas de numéro de compte Énergir, seuls les bâtiments dont la consommation de gaz naturel peut être mesurée individuellement peuvent être inclus dans la demande de subvention.</t>
    </r>
  </si>
  <si>
    <r>
      <rPr>
        <sz val="10"/>
        <color rgb="FFFF0000"/>
        <rFont val="Arial"/>
        <family val="2"/>
        <scheme val="minor"/>
      </rPr>
      <t>*</t>
    </r>
    <r>
      <rPr>
        <sz val="10"/>
        <color theme="1"/>
        <rFont val="Arial"/>
        <family val="2"/>
        <scheme val="minor"/>
      </rPr>
      <t xml:space="preserve"> Pour les demandes multi-bâtiments, veuillez décrire votre situation (veuillez effacer le texte écrit en exemple et écrire votre description) :</t>
    </r>
  </si>
  <si>
    <t xml:space="preserve">Exemple 1 : cette demande vise 12 bâtiments faisant partie de la commission scolaire X. Chaque bâtiment possède sa propre adresse et son propre numéro de compte Énergir.                                                                                                                                                                                                                                                                        Exemple 2 : cette demande vise une chaufferie alimentant 6 bâtiments en vapeur. Seule la chaufferie possède un numéro de compte Énergir. En plus de la chaufferie, 4 des 6 bâtiments sont inclus dans la demande, puisque leur consommation de gaz naturel peut être mesurée individuellement. Les 2 autres bâtiments (qui ne peuvent pas être mesurés individuellement) sont exclus de cette demande de subvention. </t>
  </si>
  <si>
    <t xml:space="preserve">  Bâtiments supplémentaires</t>
  </si>
  <si>
    <r>
      <rPr>
        <sz val="10"/>
        <color rgb="FFED1D24"/>
        <rFont val="Arial"/>
        <family val="2"/>
        <scheme val="minor"/>
      </rPr>
      <t xml:space="preserve">* </t>
    </r>
    <r>
      <rPr>
        <sz val="10"/>
        <color rgb="FF002D5B"/>
        <rFont val="Arial"/>
        <family val="2"/>
        <scheme val="minor"/>
      </rPr>
      <t>Nom du bâtiment</t>
    </r>
  </si>
  <si>
    <r>
      <rPr>
        <sz val="10"/>
        <color rgb="FFED1D24"/>
        <rFont val="Arial"/>
        <family val="2"/>
        <scheme val="minor"/>
      </rPr>
      <t xml:space="preserve">* </t>
    </r>
    <r>
      <rPr>
        <sz val="10"/>
        <color rgb="FF002D5B"/>
        <rFont val="Arial"/>
        <family val="2"/>
        <scheme val="minor"/>
      </rPr>
      <t>Type de construction</t>
    </r>
  </si>
  <si>
    <r>
      <rPr>
        <sz val="10"/>
        <color rgb="FFED1D24"/>
        <rFont val="Arial"/>
        <family val="2"/>
        <scheme val="minor"/>
      </rPr>
      <t xml:space="preserve">* </t>
    </r>
    <r>
      <rPr>
        <sz val="10"/>
        <color rgb="FF002D5B"/>
        <rFont val="Arial"/>
        <family val="2"/>
        <scheme val="minor"/>
      </rPr>
      <t>Numéro de compte Énergir
(si applicable)</t>
    </r>
  </si>
  <si>
    <r>
      <t xml:space="preserve">* </t>
    </r>
    <r>
      <rPr>
        <sz val="10"/>
        <color rgb="FF002060"/>
        <rFont val="Arial"/>
        <family val="2"/>
        <scheme val="minor"/>
      </rPr>
      <t>Adresse du bâtiment</t>
    </r>
    <r>
      <rPr>
        <sz val="10"/>
        <color rgb="FFFF0000"/>
        <rFont val="Arial"/>
        <family val="2"/>
        <scheme val="minor"/>
      </rPr>
      <t xml:space="preserve">                                            </t>
    </r>
  </si>
  <si>
    <r>
      <rPr>
        <sz val="10"/>
        <color rgb="FFED1D24"/>
        <rFont val="Arial"/>
        <family val="2"/>
        <scheme val="minor"/>
      </rPr>
      <t xml:space="preserve">* </t>
    </r>
    <r>
      <rPr>
        <sz val="10"/>
        <color rgb="FF002D5B"/>
        <rFont val="Arial"/>
        <family val="2"/>
        <scheme val="minor"/>
      </rPr>
      <t>Ville</t>
    </r>
  </si>
  <si>
    <r>
      <rPr>
        <sz val="10"/>
        <color rgb="FFED1D24"/>
        <rFont val="Arial"/>
        <family val="2"/>
        <scheme val="minor"/>
      </rPr>
      <t xml:space="preserve">* </t>
    </r>
    <r>
      <rPr>
        <sz val="10"/>
        <color rgb="FF002D5B"/>
        <rFont val="Arial"/>
        <family val="2"/>
        <scheme val="minor"/>
      </rPr>
      <t xml:space="preserve">Code postal </t>
    </r>
  </si>
  <si>
    <t>Je confirme que tous les bâtiments inclus dans la demande possèdent leur propre numéro de compte Énergir ou que leur consommation de gaz naturel peut être mesurée individuellement:</t>
  </si>
  <si>
    <t>Pour les demandes multibâtiments, afficher des bâtiments supplémentaires en cliquant sur le + dans la marge de gauche.</t>
  </si>
  <si>
    <t>Identification de la firme/ingénieur</t>
  </si>
  <si>
    <r>
      <rPr>
        <sz val="10"/>
        <color rgb="FFED1D24"/>
        <rFont val="Arial"/>
        <family val="2"/>
        <scheme val="minor"/>
      </rPr>
      <t xml:space="preserve">* </t>
    </r>
    <r>
      <rPr>
        <sz val="10"/>
        <color rgb="FF002D5B"/>
        <rFont val="Arial"/>
        <family val="2"/>
        <scheme val="minor"/>
      </rPr>
      <t xml:space="preserve">Personne responsable (ou mesures étudiées par) :                                                             </t>
    </r>
  </si>
  <si>
    <r>
      <rPr>
        <sz val="10"/>
        <color rgb="FFED1D24"/>
        <rFont val="Arial"/>
        <family val="2"/>
        <scheme val="minor"/>
      </rPr>
      <t xml:space="preserve">* </t>
    </r>
    <r>
      <rPr>
        <sz val="10"/>
        <color rgb="FF002D5B"/>
        <rFont val="Arial"/>
        <family val="2"/>
        <scheme val="minor"/>
      </rPr>
      <t xml:space="preserve">N° OIQ de la personne responsable :                                                             </t>
    </r>
  </si>
  <si>
    <r>
      <rPr>
        <sz val="10"/>
        <color rgb="FFED1D24"/>
        <rFont val="Arial"/>
        <family val="2"/>
        <scheme val="minor"/>
      </rPr>
      <t xml:space="preserve">* </t>
    </r>
    <r>
      <rPr>
        <sz val="10"/>
        <color rgb="FF002D5B"/>
        <rFont val="Arial"/>
        <family val="2"/>
        <scheme val="minor"/>
      </rPr>
      <t>Adresse postale de la firme/ingénieur :</t>
    </r>
  </si>
  <si>
    <r>
      <rPr>
        <sz val="10"/>
        <color rgb="FFED1D24"/>
        <rFont val="Arial"/>
        <family val="2"/>
        <scheme val="minor"/>
      </rPr>
      <t xml:space="preserve">  </t>
    </r>
    <r>
      <rPr>
        <sz val="10"/>
        <color rgb="FF002D5B"/>
        <rFont val="Arial"/>
        <family val="2"/>
        <scheme val="minor"/>
      </rPr>
      <t xml:space="preserve">Téléphone cellulaire :                                                             </t>
    </r>
  </si>
  <si>
    <t xml:space="preserve">Section 2 – Demande d’aide financière </t>
  </si>
  <si>
    <r>
      <rPr>
        <sz val="10"/>
        <color rgb="FFFF0000"/>
        <rFont val="Arial"/>
        <family val="2"/>
        <scheme val="minor"/>
      </rPr>
      <t>*</t>
    </r>
    <r>
      <rPr>
        <sz val="10"/>
        <color rgb="FF002060"/>
        <rFont val="Arial"/>
        <family val="2"/>
        <scheme val="minor"/>
      </rPr>
      <t xml:space="preserve"> Par la présente, le client désire signifier à Énergir son intention de faire réaliser une étude de faisabilité énergétique technico-économique portant sur les installations, les systèmes et les bâtiments sis à ou aux adresse(s) de service indiquée(s) à la section 1 ci-dessus, par la firme</t>
    </r>
  </si>
  <si>
    <t>(firme enregistrée)</t>
  </si>
  <si>
    <t>Offre de service et portée de l’étude</t>
  </si>
  <si>
    <r>
      <rPr>
        <b/>
        <sz val="10"/>
        <color rgb="FF002D5B"/>
        <rFont val="Arial"/>
        <family val="2"/>
        <scheme val="minor"/>
      </rPr>
      <t>Veuillez joindre une copie de l’offre de service de la firme enregistrée à cette demande d’aide financière.</t>
    </r>
    <r>
      <rPr>
        <sz val="10"/>
        <color rgb="FF002D5B"/>
        <rFont val="Arial"/>
        <family val="2"/>
        <scheme val="minor"/>
      </rPr>
      <t xml:space="preserve"> Il est entendu que, pour bénéficier de la subvention, l’offre de service ainsi que l’étude de faisabilité doivent respecter les critères d’admissibilité et toutes les conditions du volet apparaissant dans le </t>
    </r>
    <r>
      <rPr>
        <i/>
        <sz val="10"/>
        <color rgb="FF002D5B"/>
        <rFont val="Arial"/>
        <family val="2"/>
        <scheme val="minor"/>
      </rPr>
      <t>Guide du participant</t>
    </r>
    <r>
      <rPr>
        <sz val="10"/>
        <color rgb="FF002D5B"/>
        <rFont val="Arial"/>
        <family val="2"/>
        <scheme val="minor"/>
      </rPr>
      <t xml:space="preserve">. </t>
    </r>
  </si>
  <si>
    <t>Information sur l’aide financière de source externe</t>
  </si>
  <si>
    <t>Le client reconnaît avoir reçu copie et pris connaissance du Guide et déclare ci-après les autres organismes qui pourront contribuer au financement de cette même étude.</t>
  </si>
  <si>
    <t>Nom de l’organisme</t>
  </si>
  <si>
    <t>Nom du programme</t>
  </si>
  <si>
    <t>Montant ($)</t>
  </si>
  <si>
    <t xml:space="preserve">Le client devra déclarer, au moment de sa demande de versement, les montants d’aide financière qu’il a reçu et qu’il prévoit recevoir d’autres organismes dans le cadre de ce projet. </t>
  </si>
  <si>
    <r>
      <rPr>
        <sz val="10"/>
        <color rgb="FFFF0000"/>
        <rFont val="Arial"/>
        <family val="2"/>
        <scheme val="minor"/>
      </rPr>
      <t>*</t>
    </r>
    <r>
      <rPr>
        <sz val="10"/>
        <color rgb="FF002D5B"/>
        <rFont val="Arial"/>
        <family val="2"/>
        <scheme val="minor"/>
      </rPr>
      <t xml:space="preserve"> Est-ce que les travaux ont été complétés : </t>
    </r>
  </si>
  <si>
    <t>Bâtiments supplémentaires</t>
  </si>
  <si>
    <t>Nom du bâtiment</t>
  </si>
  <si>
    <t>Le client atteste qu’il n’a reçu ni ne recevra aucune aide financière de Transition Énergétique Québec (TEQ) pour la réalisation de l’étude de faisabilité.</t>
  </si>
  <si>
    <t>Est-ce que les travaux ont été complétés?</t>
  </si>
  <si>
    <r>
      <t xml:space="preserve">Conformément à l’étape 1 du </t>
    </r>
    <r>
      <rPr>
        <i/>
        <sz val="10"/>
        <color rgb="FF002D5B"/>
        <rFont val="Arial"/>
        <family val="2"/>
        <scheme val="minor"/>
      </rPr>
      <t>Guide du participant</t>
    </r>
    <r>
      <rPr>
        <sz val="10"/>
        <color rgb="FF002D5B"/>
        <rFont val="Arial"/>
        <family val="2"/>
        <scheme val="minor"/>
      </rPr>
      <t>, je joins à la présente :</t>
    </r>
  </si>
  <si>
    <t xml:space="preserve">  L’onglet 1 (Demande d’admissibilité);</t>
  </si>
  <si>
    <t xml:space="preserve">  L’offre de service intégrale de la firme enregistrée.</t>
  </si>
  <si>
    <r>
      <rPr>
        <sz val="10"/>
        <color rgb="FFFF0000"/>
        <rFont val="Arial"/>
        <family val="2"/>
        <scheme val="minor"/>
      </rPr>
      <t>*</t>
    </r>
    <r>
      <rPr>
        <sz val="10"/>
        <color rgb="FF002D5B"/>
        <rFont val="Arial"/>
        <family val="2"/>
        <scheme val="minor"/>
      </rPr>
      <t xml:space="preserve"> Nom de l’entreprise cliente : </t>
    </r>
  </si>
  <si>
    <t>Le client déclare que les renseignements fournis dans tous les documents transmis sont exacts et complets. Le client accepte qu’Énergir fasse des validations auprès d’autres organismes susceptibles de participer financièrement à ce projet et partage l’information avec ces derniers. Le client reconnaît que toute fausse déclaration pourrait entraîner un remboursement intégral du montant de l’aide financière accordée par Énergir.</t>
  </si>
  <si>
    <r>
      <rPr>
        <sz val="10"/>
        <color rgb="FFFF0000"/>
        <rFont val="Arial"/>
        <family val="2"/>
        <scheme val="minor"/>
      </rPr>
      <t>*</t>
    </r>
    <r>
      <rPr>
        <sz val="10"/>
        <color rgb="FF002D5B"/>
        <rFont val="Arial"/>
        <family val="2"/>
        <scheme val="minor"/>
      </rPr>
      <t xml:space="preserve"> Nom de la personne-ressource client : </t>
    </r>
  </si>
  <si>
    <r>
      <rPr>
        <sz val="10"/>
        <color rgb="FFFF0000"/>
        <rFont val="Arial"/>
        <family val="2"/>
        <scheme val="minor"/>
      </rPr>
      <t>*</t>
    </r>
    <r>
      <rPr>
        <sz val="10"/>
        <color rgb="FF002D5B"/>
        <rFont val="Arial"/>
        <family val="2"/>
        <scheme val="minor"/>
      </rPr>
      <t xml:space="preserve"> Titre :</t>
    </r>
  </si>
  <si>
    <r>
      <rPr>
        <sz val="10"/>
        <color rgb="FFFF0000"/>
        <rFont val="Arial"/>
        <family val="2"/>
        <scheme val="minor"/>
      </rPr>
      <t>*</t>
    </r>
    <r>
      <rPr>
        <sz val="10"/>
        <color rgb="FF002D5B"/>
        <rFont val="Arial"/>
        <family val="2"/>
        <scheme val="minor"/>
      </rPr>
      <t xml:space="preserve"> Date :</t>
    </r>
  </si>
  <si>
    <t>jour / mois / année</t>
  </si>
  <si>
    <t>Pour validation</t>
  </si>
  <si>
    <t>Nombre de champ qu'il reste à compléter dans le formulaire :</t>
  </si>
  <si>
    <r>
      <rPr>
        <b/>
        <sz val="14"/>
        <color rgb="FF00B0F0"/>
        <rFont val="Arial"/>
        <family val="2"/>
        <scheme val="minor"/>
      </rPr>
      <t xml:space="preserve">Faire parvenir ce formulaire en format Excel à : </t>
    </r>
    <r>
      <rPr>
        <b/>
        <u/>
        <sz val="14"/>
        <color rgb="FF00B0F0"/>
        <rFont val="Arial"/>
        <family val="2"/>
        <scheme val="minor"/>
      </rPr>
      <t>efficaciteenergetique@energir.com</t>
    </r>
  </si>
  <si>
    <t>Le présent formulaire doit être envoyé par courriel à Énergir par le participant ou bien celui-ci doit être mis en copie conforme lors de l’envoi.</t>
  </si>
  <si>
    <t>Énergir se réserve le droit de modifier le programme ou d’y mettre fin en tout temps, sans préavis.  
Énergir s’engage à traiter les demandes qui lui sont soumises dans des délais qu’elle juge raisonnables.</t>
  </si>
  <si>
    <t>Rapport détaillé des coûts</t>
  </si>
  <si>
    <t xml:space="preserve">Volet Études de faisabilité </t>
  </si>
  <si>
    <r>
      <rPr>
        <sz val="11"/>
        <color rgb="FFFF0000"/>
        <rFont val="Arial (Corps)"/>
      </rPr>
      <t>*</t>
    </r>
    <r>
      <rPr>
        <sz val="11"/>
        <color theme="1"/>
        <rFont val="Arial"/>
        <family val="2"/>
        <scheme val="minor"/>
      </rPr>
      <t xml:space="preserve"> Veuillez indiquer le(s) numéro(s) de dossier dans le tableau ci-dessous :</t>
    </r>
  </si>
  <si>
    <t xml:space="preserve">Nom du projet : </t>
  </si>
  <si>
    <r>
      <t>N</t>
    </r>
    <r>
      <rPr>
        <b/>
        <sz val="14"/>
        <color theme="1"/>
        <rFont val="Calibri"/>
        <family val="2"/>
      </rPr>
      <t>°</t>
    </r>
    <r>
      <rPr>
        <b/>
        <sz val="14"/>
        <color theme="1"/>
        <rFont val="Arial"/>
        <family val="2"/>
      </rPr>
      <t xml:space="preserve"> de dossier</t>
    </r>
  </si>
  <si>
    <t>Pour les demandes multibâtiments, afficher des lignes supplémentaires en cliquant sur le + dans la marge de gauche.</t>
  </si>
  <si>
    <t>Bâtiment n°1:</t>
  </si>
  <si>
    <t>Bâtiment n°2 (s'il y a lieu) :</t>
  </si>
  <si>
    <t>Bâtiment n°3 (s'il y a lieu) :</t>
  </si>
  <si>
    <t>Bâtiment n°4 (s'il y a lieu) :</t>
  </si>
  <si>
    <t>Bâtiment n°5 (s'il y a lieu) :</t>
  </si>
  <si>
    <t>Bâtiment n°6 (s'il y a lieu) :</t>
  </si>
  <si>
    <t>Bâtiment n°7 (s'il y a lieu) :</t>
  </si>
  <si>
    <t>Bâtiment n°8 (s'il y a lieu) :</t>
  </si>
  <si>
    <t>Bâtiment n°9 (s'il y a lieu) :</t>
  </si>
  <si>
    <t>Bâtiment n°10 (s'il y a lieu) :</t>
  </si>
  <si>
    <t>Bâtiment n°11 (s'il y a lieu) :</t>
  </si>
  <si>
    <t>Bâtiment n°12 (s'il y a lieu) :</t>
  </si>
  <si>
    <t>Bâtiment n°13 (s'il y a lieu) :</t>
  </si>
  <si>
    <t>Bâtiment n°14 (s'il y a lieu) :</t>
  </si>
  <si>
    <t>Bâtiment n°15 (s'il y a lieu) :</t>
  </si>
  <si>
    <t>Bâtiment n°16 (s'il y a lieu) :</t>
  </si>
  <si>
    <t>Bâtiment n°17 (s'il y a lieu) :</t>
  </si>
  <si>
    <t>Bâtiment n°18 (s'il y a lieu) :</t>
  </si>
  <si>
    <t>Bâtiment n°19 (s'il y a lieu) :</t>
  </si>
  <si>
    <t>Bâtiment n°20 (s'il y a lieu) :</t>
  </si>
  <si>
    <t>Le surcoût de la mesure calculé à la colonne 4 devra être inscrit dans l'onglet 3 (Sommaire des mesures).</t>
  </si>
  <si>
    <r>
      <t>Bâtiment n</t>
    </r>
    <r>
      <rPr>
        <b/>
        <sz val="14"/>
        <color theme="2"/>
        <rFont val="Calibri"/>
        <family val="2"/>
      </rPr>
      <t xml:space="preserve">°1 </t>
    </r>
    <r>
      <rPr>
        <b/>
        <sz val="14"/>
        <color theme="2"/>
        <rFont val="Arial"/>
        <family val="2"/>
      </rPr>
      <t>:</t>
    </r>
  </si>
  <si>
    <t>Estimation des coûts</t>
  </si>
  <si>
    <t>Description de la mesure</t>
  </si>
  <si>
    <t xml:space="preserve">Scénario de référence </t>
  </si>
  <si>
    <t>Scénario efficace</t>
  </si>
  <si>
    <t xml:space="preserve">Surcoût de la mesure </t>
  </si>
  <si>
    <t>Justification/Commentaire (DATECH)</t>
  </si>
  <si>
    <t>Veuillez décrire les mesures identifiées dans l'étude</t>
  </si>
  <si>
    <t>Sous-total</t>
  </si>
  <si>
    <t>Total des coûts du projet</t>
  </si>
  <si>
    <r>
      <t>Bâtiment n</t>
    </r>
    <r>
      <rPr>
        <b/>
        <sz val="14"/>
        <color theme="2"/>
        <rFont val="Calibri"/>
        <family val="2"/>
      </rPr>
      <t xml:space="preserve">°2 </t>
    </r>
    <r>
      <rPr>
        <b/>
        <sz val="14"/>
        <color theme="2"/>
        <rFont val="Arial"/>
        <family val="2"/>
      </rPr>
      <t>:</t>
    </r>
  </si>
  <si>
    <r>
      <t>Bâtiment n</t>
    </r>
    <r>
      <rPr>
        <b/>
        <sz val="14"/>
        <color theme="2"/>
        <rFont val="Calibri"/>
        <family val="2"/>
      </rPr>
      <t xml:space="preserve">°3 </t>
    </r>
    <r>
      <rPr>
        <b/>
        <sz val="14"/>
        <color theme="2"/>
        <rFont val="Arial"/>
        <family val="2"/>
      </rPr>
      <t>:</t>
    </r>
  </si>
  <si>
    <r>
      <t>Bâtiment n</t>
    </r>
    <r>
      <rPr>
        <b/>
        <sz val="14"/>
        <color theme="2"/>
        <rFont val="Calibri"/>
        <family val="2"/>
      </rPr>
      <t xml:space="preserve">°4 </t>
    </r>
    <r>
      <rPr>
        <b/>
        <sz val="14"/>
        <color theme="2"/>
        <rFont val="Arial"/>
        <family val="2"/>
      </rPr>
      <t>:</t>
    </r>
  </si>
  <si>
    <r>
      <t>Bâtiment n</t>
    </r>
    <r>
      <rPr>
        <b/>
        <sz val="14"/>
        <color theme="2"/>
        <rFont val="Calibri"/>
        <family val="2"/>
      </rPr>
      <t>°5</t>
    </r>
    <r>
      <rPr>
        <b/>
        <sz val="14"/>
        <color theme="2"/>
        <rFont val="Arial"/>
        <family val="2"/>
      </rPr>
      <t>:</t>
    </r>
  </si>
  <si>
    <r>
      <t>Bâtiment n</t>
    </r>
    <r>
      <rPr>
        <b/>
        <sz val="14"/>
        <color theme="2"/>
        <rFont val="Calibri"/>
        <family val="2"/>
      </rPr>
      <t xml:space="preserve">°6 </t>
    </r>
    <r>
      <rPr>
        <b/>
        <sz val="14"/>
        <color theme="2"/>
        <rFont val="Arial"/>
        <family val="2"/>
      </rPr>
      <t>:</t>
    </r>
  </si>
  <si>
    <r>
      <t>Bâtiment n</t>
    </r>
    <r>
      <rPr>
        <b/>
        <sz val="14"/>
        <color theme="2"/>
        <rFont val="Calibri"/>
        <family val="2"/>
      </rPr>
      <t xml:space="preserve">°7 </t>
    </r>
    <r>
      <rPr>
        <b/>
        <sz val="14"/>
        <color theme="2"/>
        <rFont val="Arial"/>
        <family val="2"/>
      </rPr>
      <t>:</t>
    </r>
  </si>
  <si>
    <r>
      <t>Bâtiment n</t>
    </r>
    <r>
      <rPr>
        <b/>
        <sz val="14"/>
        <color theme="2"/>
        <rFont val="Calibri"/>
        <family val="2"/>
      </rPr>
      <t xml:space="preserve">°8 </t>
    </r>
    <r>
      <rPr>
        <b/>
        <sz val="14"/>
        <color theme="2"/>
        <rFont val="Arial"/>
        <family val="2"/>
      </rPr>
      <t>:</t>
    </r>
  </si>
  <si>
    <r>
      <t>Bâtiment n</t>
    </r>
    <r>
      <rPr>
        <b/>
        <sz val="14"/>
        <color theme="2"/>
        <rFont val="Calibri"/>
        <family val="2"/>
      </rPr>
      <t xml:space="preserve">°9 </t>
    </r>
    <r>
      <rPr>
        <b/>
        <sz val="14"/>
        <color theme="2"/>
        <rFont val="Arial"/>
        <family val="2"/>
      </rPr>
      <t>:</t>
    </r>
  </si>
  <si>
    <r>
      <t>Bâtiment n</t>
    </r>
    <r>
      <rPr>
        <b/>
        <sz val="14"/>
        <color theme="2"/>
        <rFont val="Calibri"/>
        <family val="2"/>
      </rPr>
      <t xml:space="preserve">°10 </t>
    </r>
    <r>
      <rPr>
        <b/>
        <sz val="14"/>
        <color theme="2"/>
        <rFont val="Arial"/>
        <family val="2"/>
      </rPr>
      <t>:</t>
    </r>
  </si>
  <si>
    <r>
      <t>Bâtiment n</t>
    </r>
    <r>
      <rPr>
        <b/>
        <sz val="14"/>
        <color theme="2"/>
        <rFont val="Calibri"/>
        <family val="2"/>
      </rPr>
      <t xml:space="preserve">°11 </t>
    </r>
    <r>
      <rPr>
        <b/>
        <sz val="14"/>
        <color theme="2"/>
        <rFont val="Arial"/>
        <family val="2"/>
      </rPr>
      <t>:</t>
    </r>
  </si>
  <si>
    <r>
      <t>Bâtiment n</t>
    </r>
    <r>
      <rPr>
        <b/>
        <sz val="14"/>
        <color theme="2"/>
        <rFont val="Calibri"/>
        <family val="2"/>
      </rPr>
      <t xml:space="preserve">°12 </t>
    </r>
    <r>
      <rPr>
        <b/>
        <sz val="14"/>
        <color theme="2"/>
        <rFont val="Arial"/>
        <family val="2"/>
      </rPr>
      <t>:</t>
    </r>
  </si>
  <si>
    <r>
      <t>Bâtiment n</t>
    </r>
    <r>
      <rPr>
        <b/>
        <sz val="14"/>
        <color theme="2"/>
        <rFont val="Calibri"/>
        <family val="2"/>
      </rPr>
      <t xml:space="preserve">°13 </t>
    </r>
    <r>
      <rPr>
        <b/>
        <sz val="14"/>
        <color theme="2"/>
        <rFont val="Arial"/>
        <family val="2"/>
      </rPr>
      <t>:</t>
    </r>
  </si>
  <si>
    <r>
      <t>Bâtiment n</t>
    </r>
    <r>
      <rPr>
        <b/>
        <sz val="14"/>
        <color theme="2"/>
        <rFont val="Calibri"/>
        <family val="2"/>
      </rPr>
      <t xml:space="preserve">°14 </t>
    </r>
    <r>
      <rPr>
        <b/>
        <sz val="14"/>
        <color theme="2"/>
        <rFont val="Arial"/>
        <family val="2"/>
      </rPr>
      <t>:</t>
    </r>
  </si>
  <si>
    <r>
      <t>Bâtiment n</t>
    </r>
    <r>
      <rPr>
        <b/>
        <sz val="14"/>
        <color theme="2"/>
        <rFont val="Calibri"/>
        <family val="2"/>
      </rPr>
      <t xml:space="preserve">°15 </t>
    </r>
    <r>
      <rPr>
        <b/>
        <sz val="14"/>
        <color theme="2"/>
        <rFont val="Arial"/>
        <family val="2"/>
      </rPr>
      <t>:</t>
    </r>
  </si>
  <si>
    <r>
      <t>Bâtiment n</t>
    </r>
    <r>
      <rPr>
        <b/>
        <sz val="14"/>
        <color theme="2"/>
        <rFont val="Calibri"/>
        <family val="2"/>
      </rPr>
      <t xml:space="preserve">°16 </t>
    </r>
    <r>
      <rPr>
        <b/>
        <sz val="14"/>
        <color theme="2"/>
        <rFont val="Arial"/>
        <family val="2"/>
      </rPr>
      <t>:</t>
    </r>
  </si>
  <si>
    <r>
      <t>Bâtiment n</t>
    </r>
    <r>
      <rPr>
        <b/>
        <sz val="14"/>
        <color theme="2"/>
        <rFont val="Calibri"/>
        <family val="2"/>
      </rPr>
      <t xml:space="preserve">°17 </t>
    </r>
    <r>
      <rPr>
        <b/>
        <sz val="14"/>
        <color theme="2"/>
        <rFont val="Arial"/>
        <family val="2"/>
      </rPr>
      <t>:</t>
    </r>
  </si>
  <si>
    <r>
      <t>Bâtiment n</t>
    </r>
    <r>
      <rPr>
        <b/>
        <sz val="14"/>
        <color theme="2"/>
        <rFont val="Calibri"/>
        <family val="2"/>
      </rPr>
      <t>°18</t>
    </r>
    <r>
      <rPr>
        <b/>
        <sz val="14"/>
        <color theme="2"/>
        <rFont val="Arial"/>
        <family val="2"/>
      </rPr>
      <t>:</t>
    </r>
  </si>
  <si>
    <r>
      <t>Bâtiment n</t>
    </r>
    <r>
      <rPr>
        <b/>
        <sz val="14"/>
        <color theme="2"/>
        <rFont val="Calibri"/>
        <family val="2"/>
      </rPr>
      <t>°19</t>
    </r>
    <r>
      <rPr>
        <b/>
        <sz val="14"/>
        <color theme="2"/>
        <rFont val="Arial"/>
        <family val="2"/>
      </rPr>
      <t>:</t>
    </r>
  </si>
  <si>
    <r>
      <t>Bâtiment n</t>
    </r>
    <r>
      <rPr>
        <b/>
        <sz val="14"/>
        <color theme="2"/>
        <rFont val="Calibri"/>
        <family val="2"/>
      </rPr>
      <t xml:space="preserve">°20 </t>
    </r>
    <r>
      <rPr>
        <b/>
        <sz val="14"/>
        <color theme="2"/>
        <rFont val="Arial"/>
        <family val="2"/>
      </rPr>
      <t>:</t>
    </r>
  </si>
  <si>
    <t>Énergir se réserve le droit de modifier le programme ou d’y mettre fin en tout temps, sans préavis. Énergir s’engage à traiter les demandes qui lui sont soumises dans des délais qu’elle juge raisonnables.</t>
  </si>
  <si>
    <t>3. Sommaire des mesures visées par la demande d’aide financière</t>
  </si>
  <si>
    <r>
      <t>N</t>
    </r>
    <r>
      <rPr>
        <b/>
        <sz val="12"/>
        <color theme="1"/>
        <rFont val="Calibri"/>
        <family val="2"/>
      </rPr>
      <t>°</t>
    </r>
    <r>
      <rPr>
        <b/>
        <sz val="12"/>
        <color theme="1"/>
        <rFont val="Arial"/>
        <family val="2"/>
      </rPr>
      <t xml:space="preserve"> de dossier</t>
    </r>
  </si>
  <si>
    <t>Bâtiment n°1 :</t>
  </si>
  <si>
    <t>Prix du gaz naturel pour le calcul de la subvention</t>
  </si>
  <si>
    <t>Montants réels payés</t>
  </si>
  <si>
    <t>Montants par défaut</t>
  </si>
  <si>
    <t>Transport - Équilibrage - Inventaire - Distribution</t>
  </si>
  <si>
    <t>Facture d'Énergir</t>
  </si>
  <si>
    <r>
      <t>$/m</t>
    </r>
    <r>
      <rPr>
        <vertAlign val="superscript"/>
        <sz val="10"/>
        <color theme="1"/>
        <rFont val="Arial"/>
        <family val="2"/>
        <scheme val="minor"/>
      </rPr>
      <t>3</t>
    </r>
  </si>
  <si>
    <t>Fourniture</t>
  </si>
  <si>
    <t>Prix réel payé</t>
  </si>
  <si>
    <t>Prix Énergir (affiché en ligne)</t>
  </si>
  <si>
    <t>SPEDE</t>
  </si>
  <si>
    <t>Section 1 – Sommaire des mesures visées par la demande d’aide financière</t>
  </si>
  <si>
    <t>Prix du gaz naturel</t>
  </si>
  <si>
    <t>Moyenne des 12 derniers mois :</t>
  </si>
  <si>
    <r>
      <t>$/m</t>
    </r>
    <r>
      <rPr>
        <vertAlign val="superscript"/>
        <sz val="11"/>
        <color theme="1"/>
        <rFont val="Arial"/>
        <family val="2"/>
        <scheme val="minor"/>
      </rPr>
      <t>3</t>
    </r>
  </si>
  <si>
    <r>
      <t>Bâtiment n</t>
    </r>
    <r>
      <rPr>
        <b/>
        <sz val="10"/>
        <color theme="0"/>
        <rFont val="Calibri"/>
        <family val="2"/>
      </rPr>
      <t>°1</t>
    </r>
    <r>
      <rPr>
        <b/>
        <sz val="10"/>
        <color theme="0"/>
        <rFont val="Arial"/>
        <family val="2"/>
      </rPr>
      <t xml:space="preserve"> :</t>
    </r>
  </si>
  <si>
    <t>Description de la mesure du scénario efficace, accompagnée du numéro de la mesure tel qu’il apparaît dans l’étude de faisabilité</t>
  </si>
  <si>
    <r>
      <t>Surcoût de la 
mesure du scénario efficace ($)</t>
    </r>
    <r>
      <rPr>
        <vertAlign val="superscript"/>
        <sz val="9"/>
        <color rgb="FFFFFFFF"/>
        <rFont val="Arial"/>
        <family val="2"/>
        <scheme val="minor"/>
      </rPr>
      <t>1</t>
    </r>
  </si>
  <si>
    <r>
      <t>PRI</t>
    </r>
    <r>
      <rPr>
        <vertAlign val="superscript"/>
        <sz val="9"/>
        <color rgb="FFFFFFFF"/>
        <rFont val="Arial"/>
        <family val="2"/>
        <scheme val="minor"/>
      </rPr>
      <t>2</t>
    </r>
    <r>
      <rPr>
        <sz val="9"/>
        <color rgb="FFFFFFFF"/>
        <rFont val="Arial"/>
        <family val="2"/>
        <scheme val="minor"/>
      </rPr>
      <t xml:space="preserve"> année</t>
    </r>
  </si>
  <si>
    <t>Électricité (kWh)</t>
  </si>
  <si>
    <t>Total</t>
  </si>
  <si>
    <r>
      <t>Bâtiment n</t>
    </r>
    <r>
      <rPr>
        <b/>
        <sz val="10"/>
        <color theme="0"/>
        <rFont val="Calibri"/>
        <family val="2"/>
      </rPr>
      <t>°2</t>
    </r>
    <r>
      <rPr>
        <b/>
        <sz val="10"/>
        <color theme="0"/>
        <rFont val="Arial"/>
        <family val="2"/>
      </rPr>
      <t xml:space="preserve"> :</t>
    </r>
  </si>
  <si>
    <r>
      <t>Bâtiment n</t>
    </r>
    <r>
      <rPr>
        <b/>
        <sz val="10"/>
        <color theme="0"/>
        <rFont val="Calibri"/>
        <family val="2"/>
      </rPr>
      <t>°3</t>
    </r>
    <r>
      <rPr>
        <b/>
        <sz val="10"/>
        <color theme="0"/>
        <rFont val="Arial"/>
        <family val="2"/>
      </rPr>
      <t xml:space="preserve"> :</t>
    </r>
  </si>
  <si>
    <t>Source d'énergie</t>
  </si>
  <si>
    <r>
      <t>Bâtiment n</t>
    </r>
    <r>
      <rPr>
        <b/>
        <sz val="10"/>
        <color theme="0"/>
        <rFont val="Calibri"/>
        <family val="2"/>
      </rPr>
      <t>°4</t>
    </r>
    <r>
      <rPr>
        <b/>
        <sz val="10"/>
        <color theme="0"/>
        <rFont val="Arial"/>
        <family val="2"/>
      </rPr>
      <t xml:space="preserve"> :</t>
    </r>
  </si>
  <si>
    <r>
      <t>Bâtiment n</t>
    </r>
    <r>
      <rPr>
        <b/>
        <sz val="10"/>
        <color theme="0"/>
        <rFont val="Calibri"/>
        <family val="2"/>
      </rPr>
      <t>°5</t>
    </r>
    <r>
      <rPr>
        <b/>
        <sz val="10"/>
        <color theme="0"/>
        <rFont val="Arial"/>
        <family val="2"/>
      </rPr>
      <t xml:space="preserve"> :</t>
    </r>
  </si>
  <si>
    <r>
      <t>Bâtiment n</t>
    </r>
    <r>
      <rPr>
        <b/>
        <sz val="10"/>
        <color theme="0"/>
        <rFont val="Calibri"/>
        <family val="2"/>
      </rPr>
      <t>°6</t>
    </r>
    <r>
      <rPr>
        <b/>
        <sz val="10"/>
        <color theme="0"/>
        <rFont val="Arial"/>
        <family val="2"/>
      </rPr>
      <t xml:space="preserve"> :</t>
    </r>
  </si>
  <si>
    <r>
      <t>Bâtiment n</t>
    </r>
    <r>
      <rPr>
        <b/>
        <sz val="10"/>
        <color theme="0"/>
        <rFont val="Calibri"/>
        <family val="2"/>
      </rPr>
      <t>°7</t>
    </r>
    <r>
      <rPr>
        <b/>
        <sz val="10"/>
        <color theme="0"/>
        <rFont val="Arial"/>
        <family val="2"/>
      </rPr>
      <t xml:space="preserve"> :</t>
    </r>
  </si>
  <si>
    <r>
      <t>Bâtiment n</t>
    </r>
    <r>
      <rPr>
        <b/>
        <sz val="10"/>
        <color theme="0"/>
        <rFont val="Calibri"/>
        <family val="2"/>
      </rPr>
      <t>°8</t>
    </r>
    <r>
      <rPr>
        <b/>
        <sz val="10"/>
        <color theme="0"/>
        <rFont val="Arial"/>
        <family val="2"/>
      </rPr>
      <t xml:space="preserve"> :</t>
    </r>
  </si>
  <si>
    <r>
      <t>Bâtiment n</t>
    </r>
    <r>
      <rPr>
        <b/>
        <sz val="10"/>
        <color theme="0"/>
        <rFont val="Calibri"/>
        <family val="2"/>
      </rPr>
      <t>°9</t>
    </r>
    <r>
      <rPr>
        <b/>
        <sz val="10"/>
        <color theme="0"/>
        <rFont val="Arial"/>
        <family val="2"/>
      </rPr>
      <t xml:space="preserve"> :</t>
    </r>
  </si>
  <si>
    <r>
      <t>Bâtiment n</t>
    </r>
    <r>
      <rPr>
        <b/>
        <sz val="10"/>
        <color theme="0"/>
        <rFont val="Calibri"/>
        <family val="2"/>
      </rPr>
      <t>°10</t>
    </r>
    <r>
      <rPr>
        <b/>
        <sz val="10"/>
        <color theme="0"/>
        <rFont val="Arial"/>
        <family val="2"/>
      </rPr>
      <t xml:space="preserve"> :</t>
    </r>
  </si>
  <si>
    <r>
      <t>Bâtiment n</t>
    </r>
    <r>
      <rPr>
        <b/>
        <sz val="10"/>
        <color theme="0"/>
        <rFont val="Calibri"/>
        <family val="2"/>
      </rPr>
      <t>°11</t>
    </r>
    <r>
      <rPr>
        <b/>
        <sz val="10"/>
        <color theme="0"/>
        <rFont val="Arial"/>
        <family val="2"/>
      </rPr>
      <t xml:space="preserve"> :</t>
    </r>
  </si>
  <si>
    <r>
      <t>Bâtiment n</t>
    </r>
    <r>
      <rPr>
        <b/>
        <sz val="10"/>
        <color theme="0"/>
        <rFont val="Calibri"/>
        <family val="2"/>
      </rPr>
      <t>°12</t>
    </r>
    <r>
      <rPr>
        <b/>
        <sz val="10"/>
        <color theme="0"/>
        <rFont val="Arial"/>
        <family val="2"/>
      </rPr>
      <t xml:space="preserve"> :</t>
    </r>
  </si>
  <si>
    <r>
      <t>Bâtiment n</t>
    </r>
    <r>
      <rPr>
        <b/>
        <sz val="10"/>
        <color theme="0"/>
        <rFont val="Calibri"/>
        <family val="2"/>
      </rPr>
      <t>°13</t>
    </r>
    <r>
      <rPr>
        <b/>
        <sz val="10"/>
        <color theme="0"/>
        <rFont val="Arial"/>
        <family val="2"/>
      </rPr>
      <t xml:space="preserve"> :</t>
    </r>
  </si>
  <si>
    <r>
      <t>Bâtiment n</t>
    </r>
    <r>
      <rPr>
        <b/>
        <sz val="10"/>
        <color theme="0"/>
        <rFont val="Calibri"/>
        <family val="2"/>
      </rPr>
      <t>°14</t>
    </r>
    <r>
      <rPr>
        <b/>
        <sz val="10"/>
        <color theme="0"/>
        <rFont val="Arial"/>
        <family val="2"/>
      </rPr>
      <t xml:space="preserve"> :</t>
    </r>
  </si>
  <si>
    <r>
      <t>Bâtiment n</t>
    </r>
    <r>
      <rPr>
        <b/>
        <sz val="10"/>
        <color theme="0"/>
        <rFont val="Calibri"/>
        <family val="2"/>
      </rPr>
      <t>°15</t>
    </r>
    <r>
      <rPr>
        <b/>
        <sz val="10"/>
        <color theme="0"/>
        <rFont val="Arial"/>
        <family val="2"/>
      </rPr>
      <t xml:space="preserve"> :</t>
    </r>
  </si>
  <si>
    <r>
      <t>Bâtiment n</t>
    </r>
    <r>
      <rPr>
        <b/>
        <sz val="10"/>
        <color theme="0"/>
        <rFont val="Calibri"/>
        <family val="2"/>
      </rPr>
      <t>°16</t>
    </r>
    <r>
      <rPr>
        <b/>
        <sz val="10"/>
        <color theme="0"/>
        <rFont val="Arial"/>
        <family val="2"/>
      </rPr>
      <t xml:space="preserve"> :</t>
    </r>
  </si>
  <si>
    <r>
      <t>Bâtiment n</t>
    </r>
    <r>
      <rPr>
        <b/>
        <sz val="10"/>
        <color theme="0"/>
        <rFont val="Calibri"/>
        <family val="2"/>
      </rPr>
      <t>°17</t>
    </r>
    <r>
      <rPr>
        <b/>
        <sz val="10"/>
        <color theme="0"/>
        <rFont val="Arial"/>
        <family val="2"/>
      </rPr>
      <t xml:space="preserve"> :</t>
    </r>
  </si>
  <si>
    <r>
      <t>Bâtiment n</t>
    </r>
    <r>
      <rPr>
        <b/>
        <sz val="10"/>
        <color theme="0"/>
        <rFont val="Calibri"/>
        <family val="2"/>
      </rPr>
      <t>°18</t>
    </r>
    <r>
      <rPr>
        <b/>
        <sz val="10"/>
        <color theme="0"/>
        <rFont val="Arial"/>
        <family val="2"/>
      </rPr>
      <t xml:space="preserve"> :</t>
    </r>
  </si>
  <si>
    <r>
      <t>Bâtiment n</t>
    </r>
    <r>
      <rPr>
        <b/>
        <sz val="10"/>
        <color theme="0"/>
        <rFont val="Calibri"/>
        <family val="2"/>
      </rPr>
      <t>°19</t>
    </r>
    <r>
      <rPr>
        <b/>
        <sz val="10"/>
        <color theme="0"/>
        <rFont val="Arial"/>
        <family val="2"/>
      </rPr>
      <t xml:space="preserve"> :</t>
    </r>
  </si>
  <si>
    <r>
      <t>Bâtiment n</t>
    </r>
    <r>
      <rPr>
        <b/>
        <sz val="10"/>
        <color theme="0"/>
        <rFont val="Calibri"/>
        <family val="2"/>
      </rPr>
      <t>°20</t>
    </r>
    <r>
      <rPr>
        <b/>
        <sz val="10"/>
        <color theme="0"/>
        <rFont val="Arial"/>
        <family val="2"/>
      </rPr>
      <t xml:space="preserve"> :</t>
    </r>
  </si>
  <si>
    <t>1- Inscrire le surcoût de la mesure tel que déclaré à l’onglet 2 (rapport détaillé des coûts).</t>
  </si>
  <si>
    <t>2- Toutes les mesures, incluant celles ayant une PRI inférieure à 1 an, doivent être inscrites.</t>
  </si>
  <si>
    <t>Section 2 – Estimation du montant d’aide financière pour l’étude de faisabilité</t>
  </si>
  <si>
    <t>Les montants présentés dans cette section sont à titre informatif seulement et sont calculés selon les informations fournies. Énergir confirmera le montant exact au participant après l’analyse du dossier. Le participant pourra alors fournir une facture au nom d’Énergir et au montant d’aide financière à verser.</t>
  </si>
  <si>
    <r>
      <t xml:space="preserve">  Bâtiment n</t>
    </r>
    <r>
      <rPr>
        <b/>
        <sz val="10"/>
        <color theme="0"/>
        <rFont val="Calibri"/>
        <family val="2"/>
      </rPr>
      <t>°1</t>
    </r>
    <r>
      <rPr>
        <b/>
        <sz val="10"/>
        <color theme="0"/>
        <rFont val="Arial"/>
        <family val="2"/>
      </rPr>
      <t xml:space="preserve"> :</t>
    </r>
  </si>
  <si>
    <r>
      <rPr>
        <sz val="10"/>
        <color rgb="FFED1D24"/>
        <rFont val="Arial"/>
        <family val="2"/>
        <scheme val="minor"/>
      </rPr>
      <t xml:space="preserve">  * </t>
    </r>
    <r>
      <rPr>
        <sz val="10"/>
        <color rgb="FF002D5B"/>
        <rFont val="Arial"/>
        <family val="2"/>
        <scheme val="minor"/>
      </rPr>
      <t>Coût total pour la réalisation de l'étude de faisabilité avant taxes ($) :</t>
    </r>
  </si>
  <si>
    <t>Bâtiment</t>
  </si>
  <si>
    <r>
      <rPr>
        <sz val="10"/>
        <color rgb="FFED1D24"/>
        <rFont val="Arial"/>
        <family val="2"/>
        <scheme val="minor"/>
      </rPr>
      <t xml:space="preserve">* </t>
    </r>
    <r>
      <rPr>
        <sz val="10"/>
        <color rgb="FF002D5B"/>
        <rFont val="Arial"/>
        <family val="2"/>
        <scheme val="minor"/>
      </rPr>
      <t xml:space="preserve">Coût total pour la réalisation 
de l'étude de faisabilité avant taxes ($) </t>
    </r>
  </si>
  <si>
    <t>Plafond maximal</t>
  </si>
  <si>
    <t>Estimation de l'aide financière totale (incluant tous les bâtiments) :</t>
  </si>
  <si>
    <t>Autorisation du client :</t>
  </si>
  <si>
    <t>Validation de l’ingénieur :</t>
  </si>
  <si>
    <t>Par la présente, j’autorise Énergir à utiliser les informations contenues dans le présent rapport pour fins de suivi et d’évaluation. Ces informations demeureront strictement confidentielles.</t>
  </si>
  <si>
    <t>Je certifie que les calculs d’économies d’énergie sont conformes et que les mesures étudiées et/ou implantées respectent les lois et les règlements applicables au Québec.</t>
  </si>
  <si>
    <r>
      <rPr>
        <sz val="10"/>
        <color rgb="FFFF0000"/>
        <rFont val="Arial"/>
        <family val="2"/>
        <scheme val="minor"/>
      </rPr>
      <t>*</t>
    </r>
    <r>
      <rPr>
        <sz val="10"/>
        <color rgb="FF002D5B"/>
        <rFont val="Arial"/>
        <family val="2"/>
        <scheme val="minor"/>
      </rPr>
      <t xml:space="preserve"> Nom de l'entreprise cliente :</t>
    </r>
  </si>
  <si>
    <r>
      <rPr>
        <sz val="10"/>
        <color rgb="FFFF0000"/>
        <rFont val="Arial"/>
        <family val="2"/>
        <scheme val="minor"/>
      </rPr>
      <t>*</t>
    </r>
    <r>
      <rPr>
        <sz val="10"/>
        <color rgb="FF002D5B"/>
        <rFont val="Arial"/>
        <family val="2"/>
        <scheme val="minor"/>
      </rPr>
      <t xml:space="preserve"> Validation effectuée par :</t>
    </r>
  </si>
  <si>
    <r>
      <rPr>
        <sz val="10"/>
        <color rgb="FFED1D24"/>
        <rFont val="Arial"/>
        <family val="2"/>
        <scheme val="minor"/>
      </rPr>
      <t xml:space="preserve">* </t>
    </r>
    <r>
      <rPr>
        <sz val="10"/>
        <color rgb="FF002D5B"/>
        <rFont val="Arial"/>
        <family val="2"/>
        <scheme val="minor"/>
      </rPr>
      <t>Nom de la personne-ressource client :</t>
    </r>
  </si>
  <si>
    <r>
      <rPr>
        <sz val="10"/>
        <color rgb="FFED1D24"/>
        <rFont val="Arial"/>
        <family val="2"/>
        <scheme val="minor"/>
      </rPr>
      <t xml:space="preserve">* </t>
    </r>
    <r>
      <rPr>
        <sz val="10"/>
        <color rgb="FF002D5B"/>
        <rFont val="Arial"/>
        <family val="2"/>
        <scheme val="minor"/>
      </rPr>
      <t>Date :</t>
    </r>
  </si>
  <si>
    <r>
      <rPr>
        <sz val="10"/>
        <color rgb="FFFF0000"/>
        <rFont val="Arial"/>
        <family val="2"/>
        <scheme val="minor"/>
      </rPr>
      <t>*</t>
    </r>
    <r>
      <rPr>
        <sz val="10"/>
        <color rgb="FF002D5B"/>
        <rFont val="Arial"/>
        <family val="2"/>
        <scheme val="minor"/>
      </rPr>
      <t xml:space="preserve"> Nom de l'entreprise (firme) :</t>
    </r>
  </si>
  <si>
    <r>
      <rPr>
        <sz val="10"/>
        <color rgb="FFFF0000"/>
        <rFont val="Arial"/>
        <family val="2"/>
        <scheme val="minor"/>
      </rPr>
      <t>*</t>
    </r>
    <r>
      <rPr>
        <sz val="10"/>
        <color rgb="FF002D5B"/>
        <rFont val="Arial"/>
        <family val="2"/>
        <scheme val="minor"/>
      </rPr>
      <t xml:space="preserve"> N° OIQ  :</t>
    </r>
  </si>
  <si>
    <r>
      <rPr>
        <sz val="10"/>
        <color rgb="FFED1D24"/>
        <rFont val="Arial"/>
        <family val="2"/>
        <scheme val="minor"/>
      </rPr>
      <t xml:space="preserve">* </t>
    </r>
    <r>
      <rPr>
        <sz val="10"/>
        <color rgb="FF002D5B"/>
        <rFont val="Arial"/>
        <family val="2"/>
        <scheme val="minor"/>
      </rPr>
      <t>Titre :</t>
    </r>
  </si>
  <si>
    <r>
      <rPr>
        <sz val="10"/>
        <color rgb="FFED1D24"/>
        <rFont val="Arial"/>
        <family val="2"/>
        <scheme val="minor"/>
      </rPr>
      <t xml:space="preserve">* </t>
    </r>
    <r>
      <rPr>
        <sz val="10"/>
        <color rgb="FF002D5B"/>
        <rFont val="Arial"/>
        <family val="2"/>
        <scheme val="minor"/>
      </rPr>
      <t>Numéro de compte Énergir :</t>
    </r>
  </si>
  <si>
    <t>Le présent formulaire doit être envoyé par courriel à Énergir par le simulateur, ou bien celui-ci doit être mis en copie conforme ainsi que la personne-ressource de l’entreprise cliente.</t>
  </si>
  <si>
    <t>Énergir se réserve le droit de modifier le programme ou d’y mettre fin en tout temps, sans préavis. 
Énergir s’engage à traiter les demandes qui lui sont soumises dans des délais qu’elle juge raisonnables.</t>
  </si>
  <si>
    <t>4. Demande de versement de l’aide financière</t>
  </si>
  <si>
    <t>Formulaire de transmission</t>
  </si>
  <si>
    <t>Documents et pièces justificatives pour le versement de l’aide financière — Subvention Études de faisabilité</t>
  </si>
  <si>
    <t xml:space="preserve">Je, soussigné, déclare que l’étude de faisabilité portant sur les installations ou les bâtiments relatifs au numéro de dossier </t>
  </si>
  <si>
    <t>(voir lettre d’acceptation de la demande d’aide financière) a été effectuée par la firme</t>
  </si>
  <si>
    <t>(firme enregistrée de façon complète et satisfaisante)</t>
  </si>
  <si>
    <t>Je déclare également ci-après les aides financières que j’ai reçues et que je prévois recevoir de la part d’autres organismes pour la réalisation de cette même étude de faisabilité :</t>
  </si>
  <si>
    <t>Montant reçu à ce jour ($)</t>
  </si>
  <si>
    <t>Montant à recevoir ($)</t>
  </si>
  <si>
    <t>Montant total prévu ($)</t>
  </si>
  <si>
    <t>J’accepte qu’Énergir puisse partager de l’information avec les organismes externes. De plus, j’accepte qu’Énergir révise le montant de l’aide financière afin de tenir compte de l’aide financière externe.</t>
  </si>
  <si>
    <t>Je, soussigné, déclare que l’étude de faisabilité portant sur les installations ou les bâtiments relatifs au(x) numéro(s) de dossier présentez dans le tableau ci-dessous</t>
  </si>
  <si>
    <t>Numéro de dossier</t>
  </si>
  <si>
    <r>
      <t xml:space="preserve">Conformément à l’étape 4 du </t>
    </r>
    <r>
      <rPr>
        <i/>
        <sz val="10"/>
        <color rgb="FF002060"/>
        <rFont val="Arial"/>
        <family val="2"/>
        <scheme val="minor"/>
      </rPr>
      <t>Guide du participant</t>
    </r>
    <r>
      <rPr>
        <sz val="10"/>
        <color rgb="FF002060"/>
        <rFont val="Arial"/>
        <family val="2"/>
        <scheme val="minor"/>
      </rPr>
      <t>, je joins à la présente :</t>
    </r>
  </si>
  <si>
    <t>Une copie intégrale du rapport final de l’étude de faisabilité signée par un ingénieur membre de l'OIQ sur laquelle est indiquée la date de réalisation, ainsi que l'identité du professionnel ayant réalisé ou approuvé le rapport;</t>
  </si>
  <si>
    <t>Une copie des calculs si non inclus dans l’étude;</t>
  </si>
  <si>
    <t>L’onglet 2 (Rapport détaillé des coûts);</t>
  </si>
  <si>
    <t>L’onglet 3 (Sommaire des mesures) incluant l’identité du professionnel ayant réalisé ou vérifié l’étude;</t>
  </si>
  <si>
    <t>L’onglet 4 (Demande de versement);</t>
  </si>
  <si>
    <t>Une copie de la facture remise au client par la firme enregistrée, représentant le coût total de l’étude de faisabilité plus les taxes applicables (TPS et TVQ).</t>
  </si>
  <si>
    <r>
      <rPr>
        <sz val="10"/>
        <color rgb="FFFF0000"/>
        <rFont val="Arial"/>
        <family val="2"/>
        <scheme val="minor"/>
      </rPr>
      <t>*</t>
    </r>
    <r>
      <rPr>
        <sz val="10"/>
        <color rgb="FF002D5B"/>
        <rFont val="Arial"/>
        <family val="2"/>
        <scheme val="minor"/>
      </rPr>
      <t xml:space="preserve"> Nom de l'entreprise cliente : </t>
    </r>
  </si>
  <si>
    <r>
      <rPr>
        <sz val="10"/>
        <color rgb="FFFF0000"/>
        <rFont val="Arial"/>
        <family val="2"/>
        <scheme val="minor"/>
      </rPr>
      <t>*</t>
    </r>
    <r>
      <rPr>
        <sz val="10"/>
        <color theme="1"/>
        <rFont val="Arial"/>
        <family val="2"/>
        <scheme val="minor"/>
      </rPr>
      <t xml:space="preserve"> Signé le :</t>
    </r>
  </si>
  <si>
    <r>
      <rPr>
        <sz val="10"/>
        <color rgb="FFFF0000"/>
        <rFont val="Arial"/>
        <family val="2"/>
        <scheme val="minor"/>
      </rPr>
      <t>*</t>
    </r>
    <r>
      <rPr>
        <sz val="10"/>
        <color rgb="FF002D5B"/>
        <rFont val="Arial"/>
        <family val="2"/>
        <scheme val="minor"/>
      </rPr>
      <t xml:space="preserve"> Numéro de compte Énergir :</t>
    </r>
  </si>
  <si>
    <t>Le présent formulaire doit être envoyé par courriel à Énergir par le participant ou bien celui-ci doit être mis en copie conforme lors de l’envoi. Le simulateur doit aussi être mis en copie conforme lors de l’envoi.</t>
  </si>
  <si>
    <t>No PE</t>
  </si>
  <si>
    <t>Section 1 – Sommaire des mesures visées par la demande d'aide financière</t>
  </si>
  <si>
    <t>Nom de l'employé</t>
  </si>
  <si>
    <t>Profession</t>
  </si>
  <si>
    <r>
      <t>n</t>
    </r>
    <r>
      <rPr>
        <sz val="10"/>
        <color theme="0"/>
        <rFont val="Calibri"/>
        <family val="2"/>
      </rPr>
      <t>°</t>
    </r>
    <r>
      <rPr>
        <sz val="10"/>
        <color theme="0"/>
        <rFont val="Arial"/>
        <family val="2"/>
      </rPr>
      <t xml:space="preserve"> OIQ</t>
    </r>
  </si>
  <si>
    <t>Nombre d'années d'expérience</t>
  </si>
  <si>
    <t>Fonction</t>
  </si>
  <si>
    <t>Période des travaux
(jj-mm-aa à jj-mm-aa)</t>
  </si>
  <si>
    <t>Nombre d'heures travaillées</t>
  </si>
  <si>
    <t>Tarif horaire ($)</t>
  </si>
  <si>
    <t>Coût ($)</t>
  </si>
  <si>
    <t>A</t>
  </si>
  <si>
    <t>B</t>
  </si>
  <si>
    <t>A x B</t>
  </si>
  <si>
    <t>TPS</t>
  </si>
  <si>
    <t>TVQ</t>
  </si>
  <si>
    <r>
      <t>n</t>
    </r>
    <r>
      <rPr>
        <sz val="10"/>
        <color rgb="FFFFFFFF"/>
        <rFont val="Calibri"/>
        <family val="2"/>
      </rPr>
      <t>°</t>
    </r>
    <r>
      <rPr>
        <sz val="10"/>
        <color rgb="FFFFFFFF"/>
        <rFont val="Arial"/>
        <family val="2"/>
        <scheme val="minor"/>
      </rPr>
      <t xml:space="preserve"> OIQ</t>
    </r>
  </si>
  <si>
    <t>Par la présente, j’autorise Énergir à demander des informations additionnelles. Ces informations demeureront strictement confidentielles.</t>
  </si>
  <si>
    <t>FACTURE</t>
  </si>
  <si>
    <t>No de facture :</t>
  </si>
  <si>
    <t>Coordonnées de l'émetteur :</t>
  </si>
  <si>
    <t>Date :</t>
  </si>
  <si>
    <t>Tél. :</t>
  </si>
  <si>
    <t>Téléc. :</t>
  </si>
  <si>
    <t>Facturé à :</t>
  </si>
  <si>
    <t>Énergir</t>
  </si>
  <si>
    <t>1717, rue du Havre</t>
  </si>
  <si>
    <t>Montréal (Québec)</t>
  </si>
  <si>
    <t>H2K 2X3</t>
  </si>
  <si>
    <t>Numéro de compte Énergir :</t>
  </si>
  <si>
    <t xml:space="preserve">Demande d'aide financière </t>
  </si>
  <si>
    <t xml:space="preserve">pour le volet : </t>
  </si>
  <si>
    <t>Description</t>
  </si>
  <si>
    <t>Montant</t>
  </si>
  <si>
    <t>Dossier PE :</t>
  </si>
  <si>
    <t>$</t>
  </si>
  <si>
    <t>Travaux effectués au :</t>
  </si>
  <si>
    <t>Description des travaux :</t>
  </si>
  <si>
    <t>Numéro d’enregistrement TPS :</t>
  </si>
  <si>
    <t>Numéro d’enregistrement TVQ :</t>
  </si>
  <si>
    <t>Total taxes</t>
  </si>
  <si>
    <t>TOTAL</t>
  </si>
  <si>
    <t>Onglet 1</t>
  </si>
  <si>
    <t>Situation</t>
  </si>
  <si>
    <t>Demande multi-bâtiments où chaque bâtiment possède son propre numéro de compte Énergir</t>
  </si>
  <si>
    <t>Demande multi-bâtiments où un ou plusieurs bâtiments ne possèdent pas de numéro de compte Énergir</t>
  </si>
  <si>
    <t>État du bâtiment</t>
  </si>
  <si>
    <t>Nouveau bâtiment</t>
  </si>
  <si>
    <t>Bâtiment existant</t>
  </si>
  <si>
    <t>Travaux terminés</t>
  </si>
  <si>
    <t>Oui</t>
  </si>
  <si>
    <t>Non</t>
  </si>
  <si>
    <t>Multibâtiment</t>
  </si>
  <si>
    <t>Oui, je le confirme</t>
  </si>
  <si>
    <t>Non, je ne peux pas le confirmer</t>
  </si>
  <si>
    <t>Aide TEQ</t>
  </si>
  <si>
    <t>Oui, j'atteste</t>
  </si>
  <si>
    <t>Non, je ne peux pas attester</t>
  </si>
  <si>
    <t>Onglet 3</t>
  </si>
  <si>
    <r>
      <t>Gaz naturel (m</t>
    </r>
    <r>
      <rPr>
        <vertAlign val="superscript"/>
        <sz val="11"/>
        <color theme="1"/>
        <rFont val="Arial"/>
        <family val="2"/>
        <scheme val="minor"/>
      </rPr>
      <t>3</t>
    </r>
    <r>
      <rPr>
        <sz val="11"/>
        <color theme="1"/>
        <rFont val="Arial"/>
        <family val="2"/>
        <scheme val="minor"/>
      </rPr>
      <t>)</t>
    </r>
  </si>
  <si>
    <t>Mazout (L)</t>
  </si>
  <si>
    <t>Propane (L)</t>
  </si>
  <si>
    <t>Confirmation</t>
  </si>
  <si>
    <t>Oui, je confirme</t>
  </si>
  <si>
    <t>Non, je ne peux pas confirmer</t>
  </si>
  <si>
    <t>Usage</t>
  </si>
  <si>
    <t>Procédé</t>
  </si>
  <si>
    <t>Combiné</t>
  </si>
  <si>
    <t>Chauffage d'espace</t>
  </si>
  <si>
    <t>Eau chaude sanitaire</t>
  </si>
  <si>
    <t>Ventilation</t>
  </si>
  <si>
    <t>A:</t>
  </si>
  <si>
    <t>Source d'énergie 2</t>
  </si>
  <si>
    <t>Pour les clients assujettis aux tarifs D1 ou D3* :</t>
  </si>
  <si>
    <t>Pour les clients grandes entreprises assujettis aux tarifs D4 ou D5 :</t>
  </si>
  <si>
    <t xml:space="preserve">*Les clients assujettis aux tarifs D1 et D3, qui n’achètent pas le gaz du réseau, doivent compléter section qui suit. </t>
  </si>
  <si>
    <r>
      <t xml:space="preserve">Quantité annuelle 
économisée 
en gaz naturel
(m³)
</t>
    </r>
    <r>
      <rPr>
        <b/>
        <sz val="9"/>
        <color theme="0"/>
        <rFont val="Arial"/>
        <family val="2"/>
        <scheme val="minor"/>
      </rPr>
      <t>D</t>
    </r>
  </si>
  <si>
    <r>
      <t xml:space="preserve">Économies annuelles en gaz naturel ($)
</t>
    </r>
    <r>
      <rPr>
        <b/>
        <sz val="9"/>
        <color theme="0"/>
        <rFont val="Arial"/>
        <family val="2"/>
        <scheme val="minor"/>
      </rPr>
      <t>(A), (B) ou (C) x (D)</t>
    </r>
  </si>
  <si>
    <t>5. Détail du coût des ressources internes (si applicable et sur approbation d'Énergir)</t>
  </si>
  <si>
    <r>
      <rPr>
        <sz val="5"/>
        <color theme="1"/>
        <rFont val="Arial"/>
        <family val="2"/>
        <scheme val="minor"/>
      </rPr>
      <t>version n</t>
    </r>
    <r>
      <rPr>
        <sz val="5"/>
        <color theme="1"/>
        <rFont val="Calibri"/>
        <family val="2"/>
      </rPr>
      <t>°</t>
    </r>
    <r>
      <rPr>
        <sz val="5"/>
        <color theme="1"/>
        <rFont val="Arial"/>
        <family val="2"/>
        <scheme val="minor"/>
      </rPr>
      <t>2 2023-11</t>
    </r>
  </si>
  <si>
    <t>PE2XX-XXXX</t>
  </si>
  <si>
    <r>
      <t xml:space="preserve">Total </t>
    </r>
    <r>
      <rPr>
        <b/>
        <sz val="11"/>
        <color theme="1"/>
        <rFont val="Arial"/>
        <family val="2"/>
        <scheme val="minor"/>
      </rPr>
      <t>B</t>
    </r>
  </si>
  <si>
    <r>
      <t xml:space="preserve">Total </t>
    </r>
    <r>
      <rPr>
        <b/>
        <sz val="11"/>
        <color theme="1"/>
        <rFont val="Arial"/>
        <family val="2"/>
        <scheme val="minor"/>
      </rPr>
      <t>C</t>
    </r>
  </si>
  <si>
    <r>
      <t>Estimation de l’aide financière maximale possible pour la réalisation de l'étude de faisabilité, 
soit 50 % du coût de l'étude jusqu'à un maximum de 50 000$ ($)</t>
    </r>
    <r>
      <rPr>
        <vertAlign val="superscript"/>
        <sz val="10"/>
        <color theme="1"/>
        <rFont val="Arial"/>
        <family val="2"/>
        <scheme val="minor"/>
      </rPr>
      <t>3</t>
    </r>
    <r>
      <rPr>
        <sz val="10"/>
        <color theme="1"/>
        <rFont val="Arial"/>
        <family val="2"/>
        <scheme val="minor"/>
      </rPr>
      <t xml:space="preserve"> :</t>
    </r>
  </si>
  <si>
    <t>d</t>
  </si>
  <si>
    <r>
      <rPr>
        <sz val="10"/>
        <color rgb="FFFF0000"/>
        <rFont val="Arial"/>
        <family val="2"/>
        <scheme val="minor"/>
      </rPr>
      <t>*</t>
    </r>
    <r>
      <rPr>
        <sz val="10"/>
        <color theme="1"/>
        <rFont val="Arial"/>
        <family val="2"/>
        <scheme val="minor"/>
      </rPr>
      <t xml:space="preserve">         De plus, le client atteste qu’il n’a reçu ni ne recevra aucune aide financière du programme EcoPerformance pour la réalisation de l’étude de faisabilité.</t>
    </r>
  </si>
  <si>
    <t>Estimation de l’aide financière maximale possible pour la réalisation de l'étude de faisabilité (50 % du coût de l'étude jusqu'à un maximum de 50 000$)</t>
  </si>
  <si>
    <r>
      <t>version n</t>
    </r>
    <r>
      <rPr>
        <sz val="5"/>
        <color theme="1"/>
        <rFont val="Calibri"/>
        <family val="2"/>
      </rPr>
      <t>°2</t>
    </r>
    <r>
      <rPr>
        <sz val="5"/>
        <color theme="1"/>
        <rFont val="Arial"/>
        <family val="2"/>
        <scheme val="minor"/>
      </rPr>
      <t xml:space="preserve"> 2023-11</t>
    </r>
  </si>
  <si>
    <t>https://energir.com/files/energir_common/import/Fichiers/Affaires/EE_Programmes/Etudes_et_aide/2023/GuideParticipant_Etudes-implantation_FR_2023-11.pdf</t>
  </si>
  <si>
    <t>4- En incluant la contribution d'autres organismes, la portion payable par le client doit représenter au minimum 25 % des coûts relatifs à l'étude.</t>
  </si>
  <si>
    <r>
      <t xml:space="preserve">Quantité annuelle économisée en kWh d'électricité (s'il y a lieu) </t>
    </r>
    <r>
      <rPr>
        <vertAlign val="superscript"/>
        <sz val="9"/>
        <color rgb="FFFFFFFF"/>
        <rFont val="Arial"/>
        <family val="2"/>
        <scheme val="minor"/>
      </rPr>
      <t>3</t>
    </r>
  </si>
  <si>
    <t>3- Pour les mesures apportant des économies de gaz naturel et d'électricité. Ne pas inscrire les mesures amenant une hausse de la consommation électrique (comme le thermopompage par exemple).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</si>
</sst>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 * #,##0.00_)\ &quot;$&quot;_ ;_ * \(#,##0.00\)\ &quot;$&quot;_ ;_ * &quot;-&quot;??_)\ &quot;$&quot;_ ;_ @_ "/>
    <numFmt numFmtId="164" formatCode="_(* #,##0.00_);_(* \(#,##0.00\);_(* &quot;-&quot;??_);_(@_)"/>
    <numFmt numFmtId="165" formatCode="_-* #,##0.00\ _$_-;_-* #,##0.00\ _$\-;_-* &quot;-&quot;??\ _$_-;_-@_-"/>
    <numFmt numFmtId="166" formatCode="yyyy/mm/dd;@"/>
    <numFmt numFmtId="167" formatCode="#,##0.00\ _$"/>
    <numFmt numFmtId="168" formatCode="_ * #,##0.0_)\ _$_ ;_ * \(#,##0.0\)\ _$_ ;_ * &quot;-&quot;??_)\ _$_ ;_ @_ "/>
    <numFmt numFmtId="169" formatCode="#,##0.00\ &quot;$&quot;"/>
    <numFmt numFmtId="170" formatCode="_ * #,##0_)\ &quot;$&quot;_ ;_ * \(#,##0\)\ &quot;$&quot;_ ;_ * &quot;-&quot;??_)\ &quot;$&quot;_ ;_ @_ "/>
    <numFmt numFmtId="171" formatCode="#,##0\ &quot;$&quot;"/>
    <numFmt numFmtId="172" formatCode="#,##0&quot; kWh&quot;"/>
  </numFmts>
  <fonts count="106">
    <font>
      <sz val="11"/>
      <color theme="1"/>
      <name val="Arial"/>
      <family val="2"/>
      <scheme val="minor"/>
    </font>
    <font>
      <sz val="12"/>
      <color theme="1"/>
      <name val="Arial"/>
      <family val="2"/>
      <scheme val="minor"/>
    </font>
    <font>
      <sz val="11"/>
      <color theme="1"/>
      <name val="Arial"/>
      <family val="2"/>
      <scheme val="minor"/>
    </font>
    <font>
      <sz val="11"/>
      <color rgb="FFFF0000"/>
      <name val="Arial"/>
      <family val="2"/>
      <scheme val="minor"/>
    </font>
    <font>
      <b/>
      <sz val="16"/>
      <color theme="1"/>
      <name val="Arial"/>
      <family val="2"/>
      <scheme val="minor"/>
    </font>
    <font>
      <b/>
      <sz val="20"/>
      <color rgb="FF004070"/>
      <name val="Arial"/>
      <family val="2"/>
      <scheme val="minor"/>
    </font>
    <font>
      <sz val="10"/>
      <color rgb="FF002855"/>
      <name val="Arial"/>
      <family val="2"/>
      <scheme val="minor"/>
    </font>
    <font>
      <sz val="10"/>
      <color rgb="FF000000"/>
      <name val="Arial"/>
      <family val="2"/>
      <scheme val="minor"/>
    </font>
    <font>
      <b/>
      <sz val="20"/>
      <color rgb="FF002855"/>
      <name val="Arial"/>
      <family val="2"/>
      <scheme val="minor"/>
    </font>
    <font>
      <b/>
      <sz val="10"/>
      <name val="Arial"/>
      <family val="2"/>
      <scheme val="minor"/>
    </font>
    <font>
      <b/>
      <sz val="10"/>
      <color rgb="FFFFFFFF"/>
      <name val="Arial"/>
      <family val="2"/>
      <scheme val="minor"/>
    </font>
    <font>
      <b/>
      <sz val="10"/>
      <color rgb="FF002D5B"/>
      <name val="Arial"/>
      <family val="2"/>
      <scheme val="minor"/>
    </font>
    <font>
      <sz val="10"/>
      <name val="Arial"/>
      <family val="2"/>
      <scheme val="minor"/>
    </font>
    <font>
      <sz val="10"/>
      <color rgb="FFED1D24"/>
      <name val="Arial"/>
      <family val="2"/>
      <scheme val="minor"/>
    </font>
    <font>
      <sz val="10"/>
      <color rgb="FF002D5B"/>
      <name val="Arial"/>
      <family val="2"/>
      <scheme val="minor"/>
    </font>
    <font>
      <sz val="10"/>
      <color rgb="FFFF0000"/>
      <name val="Arial"/>
      <family val="2"/>
      <scheme val="minor"/>
    </font>
    <font>
      <sz val="10"/>
      <color theme="1"/>
      <name val="Arial"/>
      <family val="2"/>
      <scheme val="minor"/>
    </font>
    <font>
      <b/>
      <sz val="14"/>
      <color theme="1"/>
      <name val="Arial"/>
      <family val="2"/>
      <scheme val="minor"/>
    </font>
    <font>
      <b/>
      <sz val="10"/>
      <color theme="1"/>
      <name val="Arial"/>
      <family val="2"/>
      <scheme val="minor"/>
    </font>
    <font>
      <sz val="5"/>
      <color theme="1"/>
      <name val="Arial"/>
      <family val="2"/>
      <scheme val="minor"/>
    </font>
    <font>
      <b/>
      <sz val="10"/>
      <color theme="0"/>
      <name val="Arial"/>
      <family val="2"/>
      <scheme val="minor"/>
    </font>
    <font>
      <sz val="10"/>
      <name val="Arial"/>
      <family val="2"/>
    </font>
    <font>
      <b/>
      <sz val="12"/>
      <color theme="1"/>
      <name val="Arial"/>
      <family val="2"/>
      <scheme val="minor"/>
    </font>
    <font>
      <b/>
      <sz val="10"/>
      <color rgb="FFFF0000"/>
      <name val="Arial"/>
      <family val="2"/>
      <scheme val="minor"/>
    </font>
    <font>
      <sz val="9"/>
      <color theme="1"/>
      <name val="Arial"/>
      <family val="2"/>
      <scheme val="minor"/>
    </font>
    <font>
      <b/>
      <sz val="11"/>
      <color theme="1"/>
      <name val="Arial"/>
      <family val="2"/>
      <scheme val="minor"/>
    </font>
    <font>
      <sz val="11"/>
      <color theme="1"/>
      <name val="Arial"/>
      <family val="2"/>
    </font>
    <font>
      <u/>
      <sz val="11"/>
      <color theme="10"/>
      <name val="Arial"/>
      <family val="2"/>
      <scheme val="minor"/>
    </font>
    <font>
      <i/>
      <sz val="10"/>
      <color rgb="FF002D5B"/>
      <name val="Arial"/>
      <family val="2"/>
      <scheme val="minor"/>
    </font>
    <font>
      <sz val="8"/>
      <name val="Arial"/>
      <family val="2"/>
      <scheme val="minor"/>
    </font>
    <font>
      <sz val="8"/>
      <name val="Arial"/>
      <family val="2"/>
    </font>
    <font>
      <sz val="10"/>
      <color theme="0" tint="-0.14999847407452621"/>
      <name val="Arial"/>
      <family val="2"/>
    </font>
    <font>
      <b/>
      <sz val="20"/>
      <name val="Arial"/>
      <family val="2"/>
    </font>
    <font>
      <b/>
      <sz val="10"/>
      <color theme="1"/>
      <name val="Arial"/>
      <family val="2"/>
    </font>
    <font>
      <sz val="10"/>
      <color theme="1"/>
      <name val="Arial"/>
      <family val="2"/>
    </font>
    <font>
      <b/>
      <sz val="10"/>
      <color theme="2"/>
      <name val="Arial"/>
      <family val="2"/>
    </font>
    <font>
      <sz val="10"/>
      <color theme="2"/>
      <name val="Arial"/>
      <family val="2"/>
    </font>
    <font>
      <u/>
      <sz val="10"/>
      <color theme="2"/>
      <name val="Arial"/>
      <family val="2"/>
    </font>
    <font>
      <i/>
      <sz val="6"/>
      <name val="Arial"/>
      <family val="2"/>
    </font>
    <font>
      <b/>
      <sz val="10"/>
      <color indexed="10"/>
      <name val="Arial"/>
      <family val="2"/>
    </font>
    <font>
      <sz val="8"/>
      <color rgb="FF000000"/>
      <name val="Tahoma"/>
      <family val="2"/>
    </font>
    <font>
      <sz val="8"/>
      <color rgb="FF000000"/>
      <name val="Arial"/>
      <family val="2"/>
    </font>
    <font>
      <sz val="14"/>
      <color theme="1"/>
      <name val="Arial"/>
      <family val="2"/>
      <scheme val="minor"/>
    </font>
    <font>
      <b/>
      <u/>
      <sz val="14"/>
      <color rgb="FF00B0F0"/>
      <name val="Arial"/>
      <family val="2"/>
      <scheme val="minor"/>
    </font>
    <font>
      <b/>
      <sz val="14"/>
      <color rgb="FF00B0F0"/>
      <name val="Arial"/>
      <family val="2"/>
      <scheme val="minor"/>
    </font>
    <font>
      <b/>
      <sz val="14"/>
      <color theme="4"/>
      <name val="Arial"/>
      <family val="2"/>
      <scheme val="minor"/>
    </font>
    <font>
      <sz val="8"/>
      <color theme="1"/>
      <name val="Arial"/>
      <family val="2"/>
      <scheme val="minor"/>
    </font>
    <font>
      <sz val="8"/>
      <color rgb="FF002D5B"/>
      <name val="Arial"/>
      <family val="2"/>
      <scheme val="minor"/>
    </font>
    <font>
      <b/>
      <sz val="11"/>
      <color rgb="FFFF0000"/>
      <name val="Arial"/>
      <family val="2"/>
      <scheme val="minor"/>
    </font>
    <font>
      <b/>
      <sz val="10"/>
      <color rgb="FF00AEEF"/>
      <name val="Arial"/>
      <family val="2"/>
      <scheme val="minor"/>
    </font>
    <font>
      <vertAlign val="superscript"/>
      <sz val="11"/>
      <color theme="1"/>
      <name val="Arial"/>
      <family val="2"/>
      <scheme val="minor"/>
    </font>
    <font>
      <i/>
      <sz val="11"/>
      <color theme="1"/>
      <name val="Arial"/>
      <family val="2"/>
      <scheme val="minor"/>
    </font>
    <font>
      <b/>
      <sz val="14"/>
      <color theme="1"/>
      <name val="Arial"/>
      <family val="2"/>
    </font>
    <font>
      <b/>
      <sz val="30"/>
      <color theme="1"/>
      <name val="Arial"/>
      <family val="2"/>
      <scheme val="minor"/>
    </font>
    <font>
      <b/>
      <sz val="18"/>
      <color theme="2"/>
      <name val="Arial"/>
      <family val="2"/>
    </font>
    <font>
      <sz val="12"/>
      <color theme="1"/>
      <name val="Arial"/>
      <family val="2"/>
      <scheme val="minor"/>
    </font>
    <font>
      <b/>
      <sz val="12"/>
      <color theme="1"/>
      <name val="Arial"/>
      <family val="2"/>
    </font>
    <font>
      <b/>
      <sz val="30"/>
      <color rgb="FF00AEEF"/>
      <name val="Arial"/>
      <family val="2"/>
      <scheme val="minor"/>
    </font>
    <font>
      <b/>
      <sz val="14"/>
      <color rgb="FF00AEEF"/>
      <name val="Arial"/>
      <family val="2"/>
      <scheme val="minor"/>
    </font>
    <font>
      <b/>
      <sz val="10"/>
      <color rgb="FF002855"/>
      <name val="Arial"/>
      <family val="2"/>
      <scheme val="minor"/>
    </font>
    <font>
      <sz val="10"/>
      <color rgb="FF002060"/>
      <name val="Arial"/>
      <family val="2"/>
      <scheme val="minor"/>
    </font>
    <font>
      <b/>
      <sz val="10"/>
      <color rgb="FF002060"/>
      <name val="Arial"/>
      <family val="2"/>
      <scheme val="minor"/>
    </font>
    <font>
      <sz val="11"/>
      <color rgb="FF002060"/>
      <name val="Arial"/>
      <family val="2"/>
      <scheme val="minor"/>
    </font>
    <font>
      <b/>
      <sz val="10"/>
      <color theme="0"/>
      <name val="Calibri"/>
      <family val="2"/>
    </font>
    <font>
      <b/>
      <sz val="10"/>
      <color theme="0"/>
      <name val="Arial"/>
      <family val="2"/>
    </font>
    <font>
      <sz val="10"/>
      <color theme="0"/>
      <name val="Arial"/>
      <family val="2"/>
      <scheme val="minor"/>
    </font>
    <font>
      <sz val="5"/>
      <color theme="1"/>
      <name val="Calibri"/>
      <family val="2"/>
    </font>
    <font>
      <i/>
      <sz val="10"/>
      <color rgb="FF002060"/>
      <name val="Arial"/>
      <family val="2"/>
      <scheme val="minor"/>
    </font>
    <font>
      <b/>
      <sz val="8"/>
      <color rgb="FF00B0F0"/>
      <name val="Arial"/>
      <family val="2"/>
      <scheme val="minor"/>
    </font>
    <font>
      <sz val="8"/>
      <color rgb="FF002060"/>
      <name val="Arial"/>
      <family val="2"/>
      <scheme val="minor"/>
    </font>
    <font>
      <sz val="12"/>
      <color theme="1"/>
      <name val="Arial"/>
      <family val="2"/>
    </font>
    <font>
      <b/>
      <sz val="14"/>
      <color theme="1"/>
      <name val="Calibri"/>
      <family val="2"/>
    </font>
    <font>
      <b/>
      <sz val="12"/>
      <color theme="0"/>
      <name val="Arial"/>
      <family val="2"/>
      <scheme val="minor"/>
    </font>
    <font>
      <vertAlign val="superscript"/>
      <sz val="10"/>
      <color rgb="FF002D5B"/>
      <name val="Arial (Corps)"/>
    </font>
    <font>
      <vertAlign val="superscript"/>
      <sz val="8"/>
      <color rgb="FF002060"/>
      <name val="Arial (Corps)"/>
    </font>
    <font>
      <b/>
      <sz val="12"/>
      <color theme="1"/>
      <name val="Calibri"/>
      <family val="2"/>
    </font>
    <font>
      <sz val="9"/>
      <color rgb="FFFFFFFF"/>
      <name val="Arial"/>
      <family val="2"/>
      <scheme val="minor"/>
    </font>
    <font>
      <vertAlign val="superscript"/>
      <sz val="9"/>
      <color rgb="FFFFFFFF"/>
      <name val="Arial"/>
      <family val="2"/>
      <scheme val="minor"/>
    </font>
    <font>
      <b/>
      <sz val="16"/>
      <color theme="1"/>
      <name val="Arial"/>
      <family val="2"/>
    </font>
    <font>
      <b/>
      <sz val="14"/>
      <color theme="4"/>
      <name val="Arial"/>
      <family val="2"/>
    </font>
    <font>
      <b/>
      <sz val="14"/>
      <color theme="2"/>
      <name val="Arial"/>
      <family val="2"/>
    </font>
    <font>
      <b/>
      <sz val="14"/>
      <color theme="2"/>
      <name val="Calibri"/>
      <family val="2"/>
    </font>
    <font>
      <b/>
      <sz val="14"/>
      <color theme="2"/>
      <name val="Arial"/>
      <family val="2"/>
      <scheme val="minor"/>
    </font>
    <font>
      <b/>
      <sz val="10"/>
      <color rgb="FF00B0F0"/>
      <name val="Arial"/>
      <family val="2"/>
      <scheme val="minor"/>
    </font>
    <font>
      <sz val="11"/>
      <color rgb="FFFF0000"/>
      <name val="Arial (Corps)"/>
    </font>
    <font>
      <b/>
      <sz val="14"/>
      <color theme="0"/>
      <name val="Arial"/>
      <family val="2"/>
    </font>
    <font>
      <b/>
      <sz val="12"/>
      <color theme="0"/>
      <name val="Arial (Corps)"/>
    </font>
    <font>
      <b/>
      <sz val="14"/>
      <color theme="2"/>
      <name val="Arial (Corps)"/>
    </font>
    <font>
      <b/>
      <sz val="12"/>
      <color theme="0"/>
      <name val="Arial"/>
      <family val="2"/>
    </font>
    <font>
      <sz val="14"/>
      <color theme="1"/>
      <name val="Arial (Corps)"/>
    </font>
    <font>
      <sz val="8.5"/>
      <color theme="1"/>
      <name val="Arial"/>
      <family val="2"/>
      <scheme val="minor"/>
    </font>
    <font>
      <u/>
      <sz val="9"/>
      <color theme="10"/>
      <name val="Arial"/>
      <family val="2"/>
      <scheme val="minor"/>
    </font>
    <font>
      <sz val="9"/>
      <color rgb="FF002060"/>
      <name val="Arial"/>
      <family val="2"/>
      <scheme val="minor"/>
    </font>
    <font>
      <sz val="9"/>
      <name val="Arial"/>
      <family val="2"/>
      <scheme val="minor"/>
    </font>
    <font>
      <sz val="9"/>
      <color rgb="FF002D5B"/>
      <name val="Arial"/>
      <family val="2"/>
      <scheme val="minor"/>
    </font>
    <font>
      <b/>
      <sz val="9"/>
      <color rgb="FF002D5B"/>
      <name val="Arial"/>
      <family val="2"/>
      <scheme val="minor"/>
    </font>
    <font>
      <b/>
      <sz val="8"/>
      <color theme="1"/>
      <name val="Arial"/>
      <family val="2"/>
      <scheme val="minor"/>
    </font>
    <font>
      <b/>
      <sz val="11"/>
      <color theme="1"/>
      <name val="Arial"/>
      <family val="2"/>
    </font>
    <font>
      <sz val="11"/>
      <color rgb="FF000000"/>
      <name val="Arial"/>
      <family val="2"/>
      <scheme val="minor"/>
    </font>
    <font>
      <sz val="10"/>
      <color theme="0"/>
      <name val="Calibri"/>
      <family val="2"/>
    </font>
    <font>
      <sz val="10"/>
      <color theme="0"/>
      <name val="Arial"/>
      <family val="2"/>
    </font>
    <font>
      <sz val="10"/>
      <color rgb="FFFFFFFF"/>
      <name val="Arial"/>
      <family val="2"/>
      <scheme val="minor"/>
    </font>
    <font>
      <sz val="10"/>
      <color rgb="FFFFFFFF"/>
      <name val="Calibri"/>
      <family val="2"/>
    </font>
    <font>
      <vertAlign val="superscript"/>
      <sz val="10"/>
      <color theme="1"/>
      <name val="Arial"/>
      <family val="2"/>
      <scheme val="minor"/>
    </font>
    <font>
      <sz val="9"/>
      <color theme="0"/>
      <name val="Arial"/>
      <family val="2"/>
      <scheme val="minor"/>
    </font>
    <font>
      <b/>
      <sz val="9"/>
      <color theme="0"/>
      <name val="Arial"/>
      <family val="2"/>
      <scheme val="minor"/>
    </font>
  </fonts>
  <fills count="19">
    <fill>
      <patternFill patternType="none"/>
    </fill>
    <fill>
      <patternFill patternType="gray125"/>
    </fill>
    <fill>
      <patternFill patternType="solid">
        <fgColor rgb="FF00AEEF"/>
      </patternFill>
    </fill>
    <fill>
      <patternFill patternType="solid">
        <fgColor theme="0" tint="-0.14999847407452621"/>
        <bgColor indexed="64"/>
      </patternFill>
    </fill>
    <fill>
      <patternFill patternType="solid">
        <fgColor theme="0"/>
        <bgColor indexed="64"/>
      </patternFill>
    </fill>
    <fill>
      <patternFill patternType="solid">
        <fgColor theme="1"/>
        <bgColor indexed="64"/>
      </patternFill>
    </fill>
    <fill>
      <patternFill patternType="solid">
        <fgColor theme="2"/>
        <bgColor indexed="64"/>
      </patternFill>
    </fill>
    <fill>
      <patternFill patternType="solid">
        <fgColor indexed="40"/>
        <bgColor indexed="64"/>
      </patternFill>
    </fill>
    <fill>
      <patternFill patternType="solid">
        <fgColor rgb="FFDAEEF4"/>
        <bgColor indexed="64"/>
      </patternFill>
    </fill>
    <fill>
      <patternFill patternType="solid">
        <fgColor theme="0" tint="-0.249977111117893"/>
        <bgColor indexed="64"/>
      </patternFill>
    </fill>
    <fill>
      <patternFill patternType="solid">
        <fgColor rgb="FF00AEEF"/>
        <bgColor indexed="64"/>
      </patternFill>
    </fill>
    <fill>
      <patternFill patternType="solid">
        <fgColor rgb="FFBFBFBF"/>
        <bgColor indexed="64"/>
      </patternFill>
    </fill>
    <fill>
      <patternFill patternType="solid">
        <fgColor rgb="FF002060"/>
        <bgColor indexed="64"/>
      </patternFill>
    </fill>
    <fill>
      <patternFill patternType="solid">
        <fgColor theme="3"/>
        <bgColor indexed="64"/>
      </patternFill>
    </fill>
    <fill>
      <patternFill patternType="solid">
        <fgColor theme="4"/>
        <bgColor indexed="64"/>
      </patternFill>
    </fill>
    <fill>
      <patternFill patternType="solid">
        <fgColor theme="0" tint="-0.14996795556505021"/>
        <bgColor indexed="64"/>
      </patternFill>
    </fill>
    <fill>
      <patternFill patternType="solid">
        <fgColor rgb="FF002855"/>
        <bgColor rgb="FF000000"/>
      </patternFill>
    </fill>
    <fill>
      <patternFill patternType="solid">
        <fgColor theme="5"/>
        <bgColor indexed="64"/>
      </patternFill>
    </fill>
    <fill>
      <patternFill patternType="solid">
        <fgColor rgb="FFD5E9FF"/>
        <bgColor indexed="64"/>
      </patternFill>
    </fill>
  </fills>
  <borders count="284">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right/>
      <top style="medium">
        <color theme="1"/>
      </top>
      <bottom/>
      <diagonal/>
    </border>
    <border>
      <left style="thin">
        <color indexed="64"/>
      </left>
      <right style="thin">
        <color indexed="64"/>
      </right>
      <top/>
      <bottom/>
      <diagonal/>
    </border>
    <border>
      <left/>
      <right/>
      <top style="thin">
        <color theme="1"/>
      </top>
      <bottom/>
      <diagonal/>
    </border>
    <border>
      <left/>
      <right/>
      <top/>
      <bottom style="thin">
        <color theme="1"/>
      </bottom>
      <diagonal/>
    </border>
    <border>
      <left style="medium">
        <color rgb="FF00AEEF"/>
      </left>
      <right/>
      <top style="medium">
        <color rgb="FF00AEEF"/>
      </top>
      <bottom style="medium">
        <color rgb="FF00AEEF"/>
      </bottom>
      <diagonal/>
    </border>
    <border>
      <left/>
      <right/>
      <top style="medium">
        <color rgb="FF00AEEF"/>
      </top>
      <bottom style="medium">
        <color rgb="FF00AEEF"/>
      </bottom>
      <diagonal/>
    </border>
    <border>
      <left/>
      <right style="medium">
        <color rgb="FF00AEEF"/>
      </right>
      <top style="medium">
        <color rgb="FF00AEEF"/>
      </top>
      <bottom style="medium">
        <color rgb="FF00AEEF"/>
      </bottom>
      <diagonal/>
    </border>
    <border>
      <left style="medium">
        <color rgb="FF00AEEF"/>
      </left>
      <right style="medium">
        <color rgb="FF00AEEF"/>
      </right>
      <top style="medium">
        <color rgb="FF00AEEF"/>
      </top>
      <bottom style="medium">
        <color rgb="FF00AEEF"/>
      </bottom>
      <diagonal/>
    </border>
    <border>
      <left/>
      <right/>
      <top style="medium">
        <color rgb="FF00AEEF"/>
      </top>
      <bottom/>
      <diagonal/>
    </border>
    <border>
      <left style="thin">
        <color rgb="FF002060"/>
      </left>
      <right style="thin">
        <color rgb="FF002060"/>
      </right>
      <top style="thin">
        <color rgb="FF002060"/>
      </top>
      <bottom style="thin">
        <color rgb="FF002060"/>
      </bottom>
      <diagonal/>
    </border>
    <border>
      <left/>
      <right style="thin">
        <color rgb="FF002060"/>
      </right>
      <top style="thin">
        <color rgb="FF002060"/>
      </top>
      <bottom style="thin">
        <color rgb="FF002060"/>
      </bottom>
      <diagonal/>
    </border>
    <border>
      <left style="thin">
        <color rgb="FF002060"/>
      </left>
      <right/>
      <top style="thin">
        <color rgb="FF002060"/>
      </top>
      <bottom style="thin">
        <color rgb="FF002060"/>
      </bottom>
      <diagonal/>
    </border>
    <border>
      <left/>
      <right style="thin">
        <color rgb="FF002060"/>
      </right>
      <top style="thin">
        <color rgb="FF002060"/>
      </top>
      <bottom/>
      <diagonal/>
    </border>
    <border>
      <left/>
      <right style="thin">
        <color rgb="FF002060"/>
      </right>
      <top/>
      <bottom/>
      <diagonal/>
    </border>
    <border>
      <left/>
      <right style="thin">
        <color rgb="FF002060"/>
      </right>
      <top/>
      <bottom style="thin">
        <color rgb="FF002060"/>
      </bottom>
      <diagonal/>
    </border>
    <border>
      <left style="medium">
        <color rgb="FF00AEEF"/>
      </left>
      <right style="thin">
        <color rgb="FF002060"/>
      </right>
      <top style="medium">
        <color rgb="FF00AEEF"/>
      </top>
      <bottom style="thin">
        <color rgb="FF002060"/>
      </bottom>
      <diagonal/>
    </border>
    <border>
      <left style="thin">
        <color rgb="FF002060"/>
      </left>
      <right style="thin">
        <color rgb="FF002060"/>
      </right>
      <top style="medium">
        <color rgb="FF00AEEF"/>
      </top>
      <bottom style="thin">
        <color rgb="FF002060"/>
      </bottom>
      <diagonal/>
    </border>
    <border>
      <left/>
      <right style="thin">
        <color rgb="FF002060"/>
      </right>
      <top style="medium">
        <color rgb="FF00AEEF"/>
      </top>
      <bottom style="thin">
        <color rgb="FF002060"/>
      </bottom>
      <diagonal/>
    </border>
    <border>
      <left style="thin">
        <color rgb="FF002060"/>
      </left>
      <right style="medium">
        <color rgb="FF00AEEF"/>
      </right>
      <top style="medium">
        <color rgb="FF00AEEF"/>
      </top>
      <bottom style="thin">
        <color rgb="FF002060"/>
      </bottom>
      <diagonal/>
    </border>
    <border>
      <left style="medium">
        <color rgb="FF00AEEF"/>
      </left>
      <right style="thin">
        <color rgb="FF002060"/>
      </right>
      <top style="thin">
        <color rgb="FF002060"/>
      </top>
      <bottom style="thin">
        <color rgb="FF002060"/>
      </bottom>
      <diagonal/>
    </border>
    <border>
      <left style="thin">
        <color rgb="FF002060"/>
      </left>
      <right style="medium">
        <color rgb="FF00AEEF"/>
      </right>
      <top style="thin">
        <color rgb="FF002060"/>
      </top>
      <bottom style="thin">
        <color rgb="FF002060"/>
      </bottom>
      <diagonal/>
    </border>
    <border>
      <left style="medium">
        <color rgb="FF00AEEF"/>
      </left>
      <right style="thin">
        <color rgb="FF002060"/>
      </right>
      <top style="thin">
        <color rgb="FF002060"/>
      </top>
      <bottom style="medium">
        <color rgb="FF00AEEF"/>
      </bottom>
      <diagonal/>
    </border>
    <border>
      <left style="thin">
        <color rgb="FF002060"/>
      </left>
      <right style="thin">
        <color rgb="FF002060"/>
      </right>
      <top style="thin">
        <color rgb="FF002060"/>
      </top>
      <bottom style="medium">
        <color rgb="FF00AEEF"/>
      </bottom>
      <diagonal/>
    </border>
    <border>
      <left/>
      <right style="thin">
        <color rgb="FF002060"/>
      </right>
      <top style="thin">
        <color rgb="FF002060"/>
      </top>
      <bottom style="medium">
        <color rgb="FF00AEEF"/>
      </bottom>
      <diagonal/>
    </border>
    <border>
      <left style="thin">
        <color rgb="FF002060"/>
      </left>
      <right style="medium">
        <color rgb="FF00AEEF"/>
      </right>
      <top style="thin">
        <color rgb="FF002060"/>
      </top>
      <bottom style="medium">
        <color rgb="FF00AEEF"/>
      </bottom>
      <diagonal/>
    </border>
    <border>
      <left style="thin">
        <color rgb="FF002060"/>
      </left>
      <right/>
      <top style="thin">
        <color rgb="FF002060"/>
      </top>
      <bottom style="medium">
        <color rgb="FF00AEEF"/>
      </bottom>
      <diagonal/>
    </border>
    <border>
      <left style="thin">
        <color rgb="FF002060"/>
      </left>
      <right/>
      <top style="medium">
        <color rgb="FF00AEEF"/>
      </top>
      <bottom style="thin">
        <color rgb="FF002060"/>
      </bottom>
      <diagonal/>
    </border>
    <border>
      <left/>
      <right style="medium">
        <color theme="2"/>
      </right>
      <top/>
      <bottom/>
      <diagonal/>
    </border>
    <border>
      <left style="medium">
        <color theme="2"/>
      </left>
      <right style="medium">
        <color theme="2"/>
      </right>
      <top/>
      <bottom/>
      <diagonal/>
    </border>
    <border>
      <left style="medium">
        <color theme="2" tint="-0.14996795556505021"/>
      </left>
      <right style="medium">
        <color theme="2" tint="-0.14996795556505021"/>
      </right>
      <top/>
      <bottom/>
      <diagonal/>
    </border>
    <border>
      <left style="medium">
        <color rgb="FF00AEEF"/>
      </left>
      <right style="medium">
        <color rgb="FF00AEEF"/>
      </right>
      <top style="medium">
        <color rgb="FF00AEEF"/>
      </top>
      <bottom/>
      <diagonal/>
    </border>
    <border>
      <left style="medium">
        <color rgb="FF00AEEF"/>
      </left>
      <right style="medium">
        <color rgb="FF00AEEF"/>
      </right>
      <top/>
      <bottom style="medium">
        <color rgb="FF00AEEF"/>
      </bottom>
      <diagonal/>
    </border>
    <border>
      <left style="medium">
        <color theme="2" tint="-0.14996795556505021"/>
      </left>
      <right style="medium">
        <color theme="2" tint="-0.14996795556505021"/>
      </right>
      <top/>
      <bottom style="medium">
        <color rgb="FF00AEEF"/>
      </bottom>
      <diagonal/>
    </border>
    <border>
      <left style="medium">
        <color rgb="FF00AEEF"/>
      </left>
      <right style="medium">
        <color theme="2" tint="-0.14996795556505021"/>
      </right>
      <top style="medium">
        <color rgb="FF00AEEF"/>
      </top>
      <bottom style="medium">
        <color rgb="FF00AEEF"/>
      </bottom>
      <diagonal/>
    </border>
    <border>
      <left style="medium">
        <color theme="2" tint="-0.14996795556505021"/>
      </left>
      <right style="medium">
        <color theme="2" tint="-0.14996795556505021"/>
      </right>
      <top style="medium">
        <color rgb="FF00AEEF"/>
      </top>
      <bottom style="medium">
        <color rgb="FF00AEEF"/>
      </bottom>
      <diagonal/>
    </border>
    <border>
      <left style="medium">
        <color theme="2" tint="-0.14996795556505021"/>
      </left>
      <right/>
      <top/>
      <bottom/>
      <diagonal/>
    </border>
    <border>
      <left style="medium">
        <color theme="2" tint="-0.14996795556505021"/>
      </left>
      <right/>
      <top/>
      <bottom style="medium">
        <color rgb="FF00AEEF"/>
      </bottom>
      <diagonal/>
    </border>
    <border>
      <left style="medium">
        <color theme="2" tint="-0.14996795556505021"/>
      </left>
      <right/>
      <top style="medium">
        <color rgb="FF00AEEF"/>
      </top>
      <bottom style="medium">
        <color rgb="FF00AEEF"/>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theme="0"/>
      </bottom>
      <diagonal/>
    </border>
    <border>
      <left style="medium">
        <color rgb="FF002060"/>
      </left>
      <right/>
      <top style="medium">
        <color rgb="FF002060"/>
      </top>
      <bottom style="medium">
        <color rgb="FF002060"/>
      </bottom>
      <diagonal/>
    </border>
    <border>
      <left/>
      <right style="medium">
        <color rgb="FF002060"/>
      </right>
      <top style="medium">
        <color rgb="FF002060"/>
      </top>
      <bottom style="medium">
        <color rgb="FF002060"/>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rgb="FF00AEEF"/>
      </left>
      <right/>
      <top style="medium">
        <color rgb="FF00AEEF"/>
      </top>
      <bottom/>
      <diagonal/>
    </border>
    <border>
      <left/>
      <right style="medium">
        <color rgb="FF00AEEF"/>
      </right>
      <top style="medium">
        <color rgb="FF00AEEF"/>
      </top>
      <bottom/>
      <diagonal/>
    </border>
    <border>
      <left style="medium">
        <color rgb="FF00AEEF"/>
      </left>
      <right/>
      <top/>
      <bottom style="medium">
        <color rgb="FF00AEEF"/>
      </bottom>
      <diagonal/>
    </border>
    <border>
      <left/>
      <right/>
      <top/>
      <bottom style="medium">
        <color rgb="FF00AEEF"/>
      </bottom>
      <diagonal/>
    </border>
    <border>
      <left/>
      <right style="medium">
        <color rgb="FF00AEEF"/>
      </right>
      <top/>
      <bottom style="medium">
        <color rgb="FF00AEEF"/>
      </bottom>
      <diagonal/>
    </border>
    <border>
      <left style="medium">
        <color rgb="FF00AEEF"/>
      </left>
      <right style="thin">
        <color indexed="64"/>
      </right>
      <top style="thin">
        <color indexed="64"/>
      </top>
      <bottom style="thin">
        <color indexed="64"/>
      </bottom>
      <diagonal/>
    </border>
    <border>
      <left/>
      <right style="medium">
        <color rgb="FF00AEEF"/>
      </right>
      <top style="thin">
        <color indexed="64"/>
      </top>
      <bottom style="thin">
        <color indexed="64"/>
      </bottom>
      <diagonal/>
    </border>
    <border>
      <left style="medium">
        <color rgb="FF00AEEF"/>
      </left>
      <right style="thin">
        <color indexed="64"/>
      </right>
      <top style="thin">
        <color indexed="64"/>
      </top>
      <bottom style="medium">
        <color rgb="FF00AEEF"/>
      </bottom>
      <diagonal/>
    </border>
    <border>
      <left style="thin">
        <color indexed="64"/>
      </left>
      <right style="thin">
        <color indexed="64"/>
      </right>
      <top style="thin">
        <color indexed="64"/>
      </top>
      <bottom style="medium">
        <color rgb="FF00AEEF"/>
      </bottom>
      <diagonal/>
    </border>
    <border>
      <left style="thin">
        <color indexed="64"/>
      </left>
      <right/>
      <top style="thin">
        <color indexed="64"/>
      </top>
      <bottom style="medium">
        <color rgb="FF00AEEF"/>
      </bottom>
      <diagonal/>
    </border>
    <border>
      <left/>
      <right style="thin">
        <color indexed="64"/>
      </right>
      <top style="thin">
        <color indexed="64"/>
      </top>
      <bottom style="medium">
        <color rgb="FF00AEEF"/>
      </bottom>
      <diagonal/>
    </border>
    <border>
      <left/>
      <right/>
      <top style="thin">
        <color indexed="64"/>
      </top>
      <bottom style="medium">
        <color rgb="FF00AEEF"/>
      </bottom>
      <diagonal/>
    </border>
    <border>
      <left/>
      <right style="medium">
        <color rgb="FF00AEEF"/>
      </right>
      <top style="thin">
        <color indexed="64"/>
      </top>
      <bottom style="medium">
        <color rgb="FF00AEEF"/>
      </bottom>
      <diagonal/>
    </border>
    <border>
      <left/>
      <right/>
      <top style="thin">
        <color rgb="FF002060"/>
      </top>
      <bottom style="thin">
        <color rgb="FF002060"/>
      </bottom>
      <diagonal/>
    </border>
    <border>
      <left style="thin">
        <color rgb="FF002060"/>
      </left>
      <right/>
      <top style="thin">
        <color rgb="FF002060"/>
      </top>
      <bottom style="medium">
        <color rgb="FF002060"/>
      </bottom>
      <diagonal/>
    </border>
    <border>
      <left style="medium">
        <color rgb="FF002060"/>
      </left>
      <right/>
      <top style="thin">
        <color rgb="FF002060"/>
      </top>
      <bottom style="thin">
        <color rgb="FF002060"/>
      </bottom>
      <diagonal/>
    </border>
    <border>
      <left style="medium">
        <color rgb="FF002060"/>
      </left>
      <right/>
      <top style="thin">
        <color rgb="FF002060"/>
      </top>
      <bottom style="medium">
        <color rgb="FF002060"/>
      </bottom>
      <diagonal/>
    </border>
    <border>
      <left style="thin">
        <color rgb="FF002060"/>
      </left>
      <right style="thin">
        <color rgb="FF002060"/>
      </right>
      <top style="medium">
        <color rgb="FF002060"/>
      </top>
      <bottom/>
      <diagonal/>
    </border>
    <border>
      <left style="thin">
        <color rgb="FF002060"/>
      </left>
      <right/>
      <top/>
      <bottom style="thin">
        <color rgb="FF002060"/>
      </bottom>
      <diagonal/>
    </border>
    <border>
      <left style="thin">
        <color rgb="FF002060"/>
      </left>
      <right/>
      <top style="thin">
        <color rgb="FF002060"/>
      </top>
      <bottom/>
      <diagonal/>
    </border>
    <border>
      <left style="medium">
        <color theme="2" tint="-0.14996795556505021"/>
      </left>
      <right style="medium">
        <color theme="2" tint="-0.14996795556505021"/>
      </right>
      <top style="medium">
        <color rgb="FF00AEEF"/>
      </top>
      <bottom style="thin">
        <color theme="0" tint="-0.14999847407452621"/>
      </bottom>
      <diagonal/>
    </border>
    <border>
      <left style="medium">
        <color theme="2" tint="-0.14996795556505021"/>
      </left>
      <right style="medium">
        <color theme="2" tint="-0.14996795556505021"/>
      </right>
      <top style="thin">
        <color theme="0" tint="-0.14999847407452621"/>
      </top>
      <bottom style="thin">
        <color theme="0" tint="-0.14999847407452621"/>
      </bottom>
      <diagonal/>
    </border>
    <border>
      <left style="medium">
        <color theme="2" tint="-0.14996795556505021"/>
      </left>
      <right style="medium">
        <color theme="2" tint="-0.14996795556505021"/>
      </right>
      <top/>
      <bottom style="thin">
        <color theme="0" tint="-0.14999847407452621"/>
      </bottom>
      <diagonal/>
    </border>
    <border>
      <left style="medium">
        <color rgb="FF002060"/>
      </left>
      <right style="thin">
        <color rgb="FF002060"/>
      </right>
      <top style="thin">
        <color rgb="FF002060"/>
      </top>
      <bottom/>
      <diagonal/>
    </border>
    <border>
      <left style="medium">
        <color rgb="FF002060"/>
      </left>
      <right style="thin">
        <color rgb="FF002060"/>
      </right>
      <top/>
      <bottom style="thin">
        <color rgb="FF002060"/>
      </bottom>
      <diagonal/>
    </border>
    <border>
      <left style="medium">
        <color rgb="FF002060"/>
      </left>
      <right style="thin">
        <color rgb="FF002060"/>
      </right>
      <top style="thin">
        <color rgb="FF002060"/>
      </top>
      <bottom style="thin">
        <color rgb="FF002060"/>
      </bottom>
      <diagonal/>
    </border>
    <border>
      <left style="medium">
        <color rgb="FF002060"/>
      </left>
      <right style="thin">
        <color rgb="FF002060"/>
      </right>
      <top style="thin">
        <color rgb="FF002060"/>
      </top>
      <bottom style="medium">
        <color rgb="FF002060"/>
      </bottom>
      <diagonal/>
    </border>
    <border>
      <left style="thin">
        <color rgb="FF002060"/>
      </left>
      <right style="medium">
        <color rgb="FF002060"/>
      </right>
      <top style="medium">
        <color rgb="FF002060"/>
      </top>
      <bottom/>
      <diagonal/>
    </border>
    <border>
      <left style="medium">
        <color rgb="FF00AEEF"/>
      </left>
      <right/>
      <top style="medium">
        <color rgb="FF00AEEF"/>
      </top>
      <bottom style="thin">
        <color rgb="FF002060"/>
      </bottom>
      <diagonal/>
    </border>
    <border>
      <left style="medium">
        <color rgb="FF00AEEF"/>
      </left>
      <right/>
      <top style="thin">
        <color rgb="FF002060"/>
      </top>
      <bottom style="thin">
        <color rgb="FF002060"/>
      </bottom>
      <diagonal/>
    </border>
    <border>
      <left style="medium">
        <color rgb="FF00AEEF"/>
      </left>
      <right/>
      <top style="thin">
        <color rgb="FF002060"/>
      </top>
      <bottom style="medium">
        <color rgb="FF00AEEF"/>
      </bottom>
      <diagonal/>
    </border>
    <border>
      <left style="medium">
        <color rgb="FF002060"/>
      </left>
      <right style="thin">
        <color rgb="FF002060"/>
      </right>
      <top style="medium">
        <color rgb="FF002060"/>
      </top>
      <bottom/>
      <diagonal/>
    </border>
    <border>
      <left style="thin">
        <color rgb="FF002060"/>
      </left>
      <right/>
      <top style="medium">
        <color rgb="FF002060"/>
      </top>
      <bottom style="medium">
        <color rgb="FF00AEEF"/>
      </bottom>
      <diagonal/>
    </border>
    <border>
      <left/>
      <right style="thin">
        <color rgb="FF002060"/>
      </right>
      <top style="medium">
        <color rgb="FF002060"/>
      </top>
      <bottom style="medium">
        <color rgb="FF00AEEF"/>
      </bottom>
      <diagonal/>
    </border>
    <border>
      <left style="medium">
        <color theme="4"/>
      </left>
      <right style="medium">
        <color theme="4"/>
      </right>
      <top style="medium">
        <color theme="4"/>
      </top>
      <bottom style="medium">
        <color theme="4"/>
      </bottom>
      <diagonal/>
    </border>
    <border>
      <left style="medium">
        <color theme="4"/>
      </left>
      <right/>
      <top style="medium">
        <color theme="4"/>
      </top>
      <bottom style="thin">
        <color theme="1"/>
      </bottom>
      <diagonal/>
    </border>
    <border>
      <left/>
      <right/>
      <top style="medium">
        <color theme="4"/>
      </top>
      <bottom style="thin">
        <color theme="1"/>
      </bottom>
      <diagonal/>
    </border>
    <border>
      <left/>
      <right style="medium">
        <color theme="4"/>
      </right>
      <top style="medium">
        <color theme="4"/>
      </top>
      <bottom style="thin">
        <color theme="1"/>
      </bottom>
      <diagonal/>
    </border>
    <border>
      <left style="medium">
        <color theme="4"/>
      </left>
      <right/>
      <top style="thin">
        <color theme="1"/>
      </top>
      <bottom style="thin">
        <color theme="1"/>
      </bottom>
      <diagonal/>
    </border>
    <border>
      <left/>
      <right/>
      <top style="thin">
        <color theme="1"/>
      </top>
      <bottom style="thin">
        <color theme="1"/>
      </bottom>
      <diagonal/>
    </border>
    <border>
      <left/>
      <right style="medium">
        <color theme="4"/>
      </right>
      <top style="thin">
        <color theme="1"/>
      </top>
      <bottom style="thin">
        <color theme="1"/>
      </bottom>
      <diagonal/>
    </border>
    <border>
      <left style="medium">
        <color theme="4"/>
      </left>
      <right/>
      <top style="thin">
        <color theme="1"/>
      </top>
      <bottom style="medium">
        <color theme="4"/>
      </bottom>
      <diagonal/>
    </border>
    <border>
      <left/>
      <right/>
      <top style="thin">
        <color theme="1"/>
      </top>
      <bottom style="medium">
        <color theme="4"/>
      </bottom>
      <diagonal/>
    </border>
    <border>
      <left/>
      <right style="medium">
        <color theme="4"/>
      </right>
      <top style="thin">
        <color theme="1"/>
      </top>
      <bottom style="medium">
        <color theme="4"/>
      </bottom>
      <diagonal/>
    </border>
    <border>
      <left/>
      <right/>
      <top/>
      <bottom style="medium">
        <color theme="4"/>
      </bottom>
      <diagonal/>
    </border>
    <border>
      <left style="medium">
        <color rgb="FF00AEEF"/>
      </left>
      <right style="thin">
        <color indexed="64"/>
      </right>
      <top/>
      <bottom style="thin">
        <color indexed="64"/>
      </bottom>
      <diagonal/>
    </border>
    <border>
      <left/>
      <right style="medium">
        <color rgb="FF00AEEF"/>
      </right>
      <top/>
      <bottom style="thin">
        <color indexed="64"/>
      </bottom>
      <diagonal/>
    </border>
    <border>
      <left/>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style="medium">
        <color theme="4"/>
      </right>
      <top/>
      <bottom style="medium">
        <color theme="4"/>
      </bottom>
      <diagonal/>
    </border>
    <border>
      <left/>
      <right style="medium">
        <color theme="0"/>
      </right>
      <top/>
      <bottom style="medium">
        <color theme="4"/>
      </bottom>
      <diagonal/>
    </border>
    <border>
      <left/>
      <right style="thin">
        <color theme="1"/>
      </right>
      <top style="medium">
        <color theme="4"/>
      </top>
      <bottom style="thin">
        <color theme="1"/>
      </bottom>
      <diagonal/>
    </border>
    <border>
      <left/>
      <right style="thin">
        <color theme="1"/>
      </right>
      <top style="thin">
        <color theme="1"/>
      </top>
      <bottom style="thin">
        <color theme="1"/>
      </bottom>
      <diagonal/>
    </border>
    <border>
      <left/>
      <right style="thin">
        <color theme="1"/>
      </right>
      <top style="thin">
        <color theme="1"/>
      </top>
      <bottom style="medium">
        <color theme="4"/>
      </bottom>
      <diagonal/>
    </border>
    <border>
      <left style="medium">
        <color theme="0"/>
      </left>
      <right/>
      <top/>
      <bottom style="medium">
        <color theme="4"/>
      </bottom>
      <diagonal/>
    </border>
    <border>
      <left style="thin">
        <color theme="1"/>
      </left>
      <right/>
      <top style="medium">
        <color theme="4"/>
      </top>
      <bottom style="thin">
        <color theme="1"/>
      </bottom>
      <diagonal/>
    </border>
    <border>
      <left style="thin">
        <color theme="1"/>
      </left>
      <right/>
      <top style="thin">
        <color theme="1"/>
      </top>
      <bottom style="thin">
        <color theme="1"/>
      </bottom>
      <diagonal/>
    </border>
    <border>
      <left style="thin">
        <color theme="1"/>
      </left>
      <right/>
      <top style="thin">
        <color theme="1"/>
      </top>
      <bottom style="medium">
        <color theme="4"/>
      </bottom>
      <diagonal/>
    </border>
    <border>
      <left style="thin">
        <color theme="1"/>
      </left>
      <right/>
      <top/>
      <bottom style="thin">
        <color theme="1"/>
      </bottom>
      <diagonal/>
    </border>
    <border>
      <left style="medium">
        <color theme="0"/>
      </left>
      <right/>
      <top/>
      <bottom/>
      <diagonal/>
    </border>
    <border>
      <left/>
      <right style="medium">
        <color rgb="FF00B0F0"/>
      </right>
      <top style="medium">
        <color theme="4"/>
      </top>
      <bottom style="thin">
        <color theme="1"/>
      </bottom>
      <diagonal/>
    </border>
    <border>
      <left/>
      <right style="medium">
        <color rgb="FF00B0F0"/>
      </right>
      <top style="thin">
        <color theme="1"/>
      </top>
      <bottom style="thin">
        <color theme="1"/>
      </bottom>
      <diagonal/>
    </border>
    <border>
      <left style="thin">
        <color theme="1"/>
      </left>
      <right/>
      <top/>
      <bottom/>
      <diagonal/>
    </border>
    <border>
      <left/>
      <right style="thin">
        <color theme="1"/>
      </right>
      <top/>
      <bottom/>
      <diagonal/>
    </border>
    <border>
      <left style="medium">
        <color rgb="FF00AEEF"/>
      </left>
      <right/>
      <top/>
      <bottom/>
      <diagonal/>
    </border>
    <border>
      <left style="medium">
        <color theme="4"/>
      </left>
      <right style="medium">
        <color theme="4"/>
      </right>
      <top style="medium">
        <color theme="4"/>
      </top>
      <bottom/>
      <diagonal/>
    </border>
    <border>
      <left style="medium">
        <color theme="4"/>
      </left>
      <right style="medium">
        <color theme="4"/>
      </right>
      <top/>
      <bottom style="medium">
        <color theme="4"/>
      </bottom>
      <diagonal/>
    </border>
    <border>
      <left style="thin">
        <color theme="1"/>
      </left>
      <right style="thin">
        <color theme="1"/>
      </right>
      <top style="thin">
        <color theme="1"/>
      </top>
      <bottom style="thin">
        <color theme="1"/>
      </bottom>
      <diagonal/>
    </border>
    <border>
      <left style="thin">
        <color theme="1"/>
      </left>
      <right/>
      <top style="thin">
        <color theme="1"/>
      </top>
      <bottom/>
      <diagonal/>
    </border>
    <border>
      <left/>
      <right style="thin">
        <color theme="1"/>
      </right>
      <top style="thin">
        <color theme="1"/>
      </top>
      <bottom/>
      <diagonal/>
    </border>
    <border>
      <left/>
      <right style="thin">
        <color theme="1"/>
      </right>
      <top/>
      <bottom style="thin">
        <color theme="1"/>
      </bottom>
      <diagonal/>
    </border>
    <border>
      <left/>
      <right/>
      <top style="medium">
        <color rgb="FF00AEEF"/>
      </top>
      <bottom style="thin">
        <color rgb="FF002060"/>
      </bottom>
      <diagonal/>
    </border>
    <border>
      <left/>
      <right style="medium">
        <color theme="2"/>
      </right>
      <top style="medium">
        <color theme="2"/>
      </top>
      <bottom/>
      <diagonal/>
    </border>
    <border>
      <left style="medium">
        <color theme="2"/>
      </left>
      <right style="medium">
        <color theme="2"/>
      </right>
      <top style="medium">
        <color theme="2"/>
      </top>
      <bottom/>
      <diagonal/>
    </border>
    <border>
      <left style="medium">
        <color theme="2"/>
      </left>
      <right/>
      <top style="medium">
        <color theme="2"/>
      </top>
      <bottom/>
      <diagonal/>
    </border>
    <border>
      <left/>
      <right/>
      <top/>
      <bottom style="medium">
        <color theme="2"/>
      </bottom>
      <diagonal/>
    </border>
    <border>
      <left style="medium">
        <color theme="4"/>
      </left>
      <right style="thin">
        <color theme="1"/>
      </right>
      <top style="medium">
        <color theme="4"/>
      </top>
      <bottom style="thin">
        <color theme="1"/>
      </bottom>
      <diagonal/>
    </border>
    <border>
      <left style="thin">
        <color theme="1"/>
      </left>
      <right style="thin">
        <color theme="1"/>
      </right>
      <top style="medium">
        <color theme="4"/>
      </top>
      <bottom style="thin">
        <color theme="1"/>
      </bottom>
      <diagonal/>
    </border>
    <border>
      <left style="thin">
        <color theme="1"/>
      </left>
      <right style="medium">
        <color theme="4"/>
      </right>
      <top style="medium">
        <color theme="4"/>
      </top>
      <bottom style="thin">
        <color theme="1"/>
      </bottom>
      <diagonal/>
    </border>
    <border>
      <left style="medium">
        <color theme="4"/>
      </left>
      <right style="thin">
        <color theme="1"/>
      </right>
      <top style="thin">
        <color theme="1"/>
      </top>
      <bottom style="medium">
        <color theme="4"/>
      </bottom>
      <diagonal/>
    </border>
    <border>
      <left style="thin">
        <color theme="1"/>
      </left>
      <right style="thin">
        <color theme="1"/>
      </right>
      <top style="thin">
        <color theme="1"/>
      </top>
      <bottom style="medium">
        <color theme="4"/>
      </bottom>
      <diagonal/>
    </border>
    <border>
      <left style="thin">
        <color theme="1"/>
      </left>
      <right style="medium">
        <color theme="4"/>
      </right>
      <top style="thin">
        <color theme="1"/>
      </top>
      <bottom style="medium">
        <color theme="4"/>
      </bottom>
      <diagonal/>
    </border>
    <border>
      <left/>
      <right/>
      <top style="medium">
        <color theme="0"/>
      </top>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style="medium">
        <color theme="0"/>
      </right>
      <top/>
      <bottom/>
      <diagonal/>
    </border>
    <border>
      <left style="medium">
        <color theme="0"/>
      </left>
      <right style="medium">
        <color theme="0"/>
      </right>
      <top/>
      <bottom/>
      <diagonal/>
    </border>
    <border>
      <left style="medium">
        <color theme="0"/>
      </left>
      <right style="thin">
        <color rgb="FF002060"/>
      </right>
      <top style="medium">
        <color theme="0"/>
      </top>
      <bottom/>
      <diagonal/>
    </border>
    <border>
      <left style="medium">
        <color theme="0"/>
      </left>
      <right/>
      <top/>
      <bottom style="medium">
        <color rgb="FF00AEEF"/>
      </bottom>
      <diagonal/>
    </border>
    <border>
      <left style="medium">
        <color theme="1"/>
      </left>
      <right style="thin">
        <color rgb="FF002060"/>
      </right>
      <top style="medium">
        <color theme="1"/>
      </top>
      <bottom style="thin">
        <color rgb="FF002060"/>
      </bottom>
      <diagonal/>
    </border>
    <border>
      <left style="thin">
        <color rgb="FF002060"/>
      </left>
      <right style="thin">
        <color rgb="FF002060"/>
      </right>
      <top style="medium">
        <color theme="1"/>
      </top>
      <bottom/>
      <diagonal/>
    </border>
    <border>
      <left style="thin">
        <color rgb="FF002060"/>
      </left>
      <right/>
      <top style="medium">
        <color theme="1"/>
      </top>
      <bottom style="thin">
        <color rgb="FF002060"/>
      </bottom>
      <diagonal/>
    </border>
    <border>
      <left/>
      <right/>
      <top style="medium">
        <color theme="1"/>
      </top>
      <bottom style="thin">
        <color rgb="FF002060"/>
      </bottom>
      <diagonal/>
    </border>
    <border>
      <left/>
      <right style="medium">
        <color theme="1"/>
      </right>
      <top style="medium">
        <color theme="1"/>
      </top>
      <bottom style="thin">
        <color rgb="FF002060"/>
      </bottom>
      <diagonal/>
    </border>
    <border>
      <left style="medium">
        <color theme="1"/>
      </left>
      <right/>
      <top style="thin">
        <color rgb="FF002060"/>
      </top>
      <bottom style="thin">
        <color rgb="FF002060"/>
      </bottom>
      <diagonal/>
    </border>
    <border>
      <left/>
      <right style="medium">
        <color theme="1"/>
      </right>
      <top style="thin">
        <color rgb="FF002060"/>
      </top>
      <bottom style="thin">
        <color rgb="FF002060"/>
      </bottom>
      <diagonal/>
    </border>
    <border>
      <left style="medium">
        <color theme="1"/>
      </left>
      <right/>
      <top style="thin">
        <color rgb="FF002060"/>
      </top>
      <bottom style="medium">
        <color rgb="FF002060"/>
      </bottom>
      <diagonal/>
    </border>
    <border>
      <left/>
      <right/>
      <top style="thin">
        <color rgb="FF002060"/>
      </top>
      <bottom/>
      <diagonal/>
    </border>
    <border>
      <left/>
      <right style="medium">
        <color rgb="FF00AEEF"/>
      </right>
      <top/>
      <bottom/>
      <diagonal/>
    </border>
    <border>
      <left style="medium">
        <color theme="4"/>
      </left>
      <right/>
      <top style="medium">
        <color theme="4"/>
      </top>
      <bottom style="medium">
        <color theme="4"/>
      </bottom>
      <diagonal/>
    </border>
    <border>
      <left/>
      <right/>
      <top style="medium">
        <color theme="4"/>
      </top>
      <bottom style="medium">
        <color theme="4"/>
      </bottom>
      <diagonal/>
    </border>
    <border>
      <left/>
      <right style="medium">
        <color theme="4"/>
      </right>
      <top style="medium">
        <color theme="4"/>
      </top>
      <bottom style="medium">
        <color theme="4"/>
      </bottom>
      <diagonal/>
    </border>
    <border>
      <left style="medium">
        <color theme="0"/>
      </left>
      <right style="medium">
        <color theme="0"/>
      </right>
      <top/>
      <bottom style="medium">
        <color theme="4"/>
      </bottom>
      <diagonal/>
    </border>
    <border>
      <left style="medium">
        <color rgb="FF002060"/>
      </left>
      <right style="medium">
        <color theme="0"/>
      </right>
      <top style="medium">
        <color rgb="FF002060"/>
      </top>
      <bottom style="thin">
        <color rgb="FF002060"/>
      </bottom>
      <diagonal/>
    </border>
    <border>
      <left style="medium">
        <color theme="0"/>
      </left>
      <right style="medium">
        <color theme="0"/>
      </right>
      <top style="medium">
        <color rgb="FF002060"/>
      </top>
      <bottom style="thin">
        <color rgb="FF002060"/>
      </bottom>
      <diagonal/>
    </border>
    <border>
      <left style="medium">
        <color theme="0"/>
      </left>
      <right style="medium">
        <color theme="0"/>
      </right>
      <top style="medium">
        <color rgb="FF002060"/>
      </top>
      <bottom/>
      <diagonal/>
    </border>
    <border>
      <left style="medium">
        <color theme="0"/>
      </left>
      <right style="medium">
        <color rgb="FF002060"/>
      </right>
      <top style="medium">
        <color rgb="FF002060"/>
      </top>
      <bottom/>
      <diagonal/>
    </border>
    <border>
      <left/>
      <right style="medium">
        <color theme="2" tint="-0.14996795556505021"/>
      </right>
      <top style="medium">
        <color rgb="FF00AEEF"/>
      </top>
      <bottom style="thin">
        <color theme="0" tint="-0.14999847407452621"/>
      </bottom>
      <diagonal/>
    </border>
    <border>
      <left/>
      <right style="medium">
        <color theme="2" tint="-0.14996795556505021"/>
      </right>
      <top/>
      <bottom style="thin">
        <color theme="0" tint="-0.14999847407452621"/>
      </bottom>
      <diagonal/>
    </border>
    <border>
      <left/>
      <right style="medium">
        <color theme="2" tint="-0.14996795556505021"/>
      </right>
      <top/>
      <bottom/>
      <diagonal/>
    </border>
    <border>
      <left/>
      <right style="medium">
        <color theme="2" tint="-0.14996795556505021"/>
      </right>
      <top/>
      <bottom style="medium">
        <color rgb="FF00AEEF"/>
      </bottom>
      <diagonal/>
    </border>
    <border>
      <left/>
      <right style="medium">
        <color theme="2" tint="-0.14996795556505021"/>
      </right>
      <top style="medium">
        <color rgb="FF00AEEF"/>
      </top>
      <bottom style="medium">
        <color rgb="FF00AEEF"/>
      </bottom>
      <diagonal/>
    </border>
    <border>
      <left/>
      <right style="medium">
        <color theme="2" tint="-0.14996795556505021"/>
      </right>
      <top style="thin">
        <color theme="0" tint="-0.14999847407452621"/>
      </top>
      <bottom style="thin">
        <color theme="0" tint="-0.14999847407452621"/>
      </bottom>
      <diagonal/>
    </border>
    <border>
      <left style="medium">
        <color theme="4"/>
      </left>
      <right style="medium">
        <color theme="4"/>
      </right>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right style="medium">
        <color theme="2" tint="-0.14996795556505021"/>
      </right>
      <top style="medium">
        <color theme="4"/>
      </top>
      <bottom style="thin">
        <color theme="0" tint="-0.14999847407452621"/>
      </bottom>
      <diagonal/>
    </border>
    <border>
      <left/>
      <right style="medium">
        <color theme="2" tint="-0.14996795556505021"/>
      </right>
      <top style="thin">
        <color theme="0" tint="-0.14999847407452621"/>
      </top>
      <bottom/>
      <diagonal/>
    </border>
    <border>
      <left style="medium">
        <color rgb="FF00AEEF"/>
      </left>
      <right/>
      <top style="medium">
        <color theme="4"/>
      </top>
      <bottom style="thin">
        <color theme="0" tint="-0.14999847407452621"/>
      </bottom>
      <diagonal/>
    </border>
    <border>
      <left style="medium">
        <color rgb="FF00AEEF"/>
      </left>
      <right/>
      <top style="thin">
        <color theme="0" tint="-0.14999847407452621"/>
      </top>
      <bottom style="thin">
        <color theme="0" tint="-0.14999847407452621"/>
      </bottom>
      <diagonal/>
    </border>
    <border>
      <left style="medium">
        <color rgb="FF00AEEF"/>
      </left>
      <right/>
      <top style="thin">
        <color theme="0" tint="-0.14999847407452621"/>
      </top>
      <bottom/>
      <diagonal/>
    </border>
    <border>
      <left style="medium">
        <color rgb="FF00AEEF"/>
      </left>
      <right/>
      <top/>
      <bottom style="thin">
        <color theme="0" tint="-0.14999847407452621"/>
      </bottom>
      <diagonal/>
    </border>
    <border>
      <left style="medium">
        <color theme="2" tint="-0.14996795556505021"/>
      </left>
      <right/>
      <top style="medium">
        <color theme="4"/>
      </top>
      <bottom style="thin">
        <color theme="0" tint="-0.499984740745262"/>
      </bottom>
      <diagonal/>
    </border>
    <border>
      <left/>
      <right style="medium">
        <color rgb="FF00AEEF"/>
      </right>
      <top style="medium">
        <color theme="4"/>
      </top>
      <bottom style="thin">
        <color theme="0" tint="-0.499984740745262"/>
      </bottom>
      <diagonal/>
    </border>
    <border>
      <left style="medium">
        <color theme="2" tint="-0.14996795556505021"/>
      </left>
      <right/>
      <top style="thin">
        <color theme="0" tint="-0.499984740745262"/>
      </top>
      <bottom style="thin">
        <color theme="0" tint="-0.499984740745262"/>
      </bottom>
      <diagonal/>
    </border>
    <border>
      <left/>
      <right style="medium">
        <color rgb="FF00AEEF"/>
      </right>
      <top style="thin">
        <color theme="0" tint="-0.499984740745262"/>
      </top>
      <bottom style="thin">
        <color theme="0" tint="-0.499984740745262"/>
      </bottom>
      <diagonal/>
    </border>
    <border>
      <left style="medium">
        <color theme="2" tint="-0.14996795556505021"/>
      </left>
      <right/>
      <top style="thin">
        <color theme="0" tint="-0.499984740745262"/>
      </top>
      <bottom/>
      <diagonal/>
    </border>
    <border>
      <left/>
      <right style="medium">
        <color rgb="FF00AEEF"/>
      </right>
      <top style="thin">
        <color theme="0" tint="-0.499984740745262"/>
      </top>
      <bottom/>
      <diagonal/>
    </border>
    <border>
      <left style="medium">
        <color theme="2" tint="-0.14996795556505021"/>
      </left>
      <right/>
      <top/>
      <bottom style="thin">
        <color theme="0" tint="-0.499984740745262"/>
      </bottom>
      <diagonal/>
    </border>
    <border>
      <left/>
      <right style="medium">
        <color rgb="FF00AEEF"/>
      </right>
      <top/>
      <bottom style="thin">
        <color theme="0" tint="-0.499984740745262"/>
      </bottom>
      <diagonal/>
    </border>
    <border>
      <left/>
      <right style="medium">
        <color theme="2"/>
      </right>
      <top style="medium">
        <color theme="0"/>
      </top>
      <bottom/>
      <diagonal/>
    </border>
    <border>
      <left/>
      <right style="medium">
        <color theme="2"/>
      </right>
      <top/>
      <bottom style="medium">
        <color rgb="FF00AEEF"/>
      </bottom>
      <diagonal/>
    </border>
    <border>
      <left style="medium">
        <color theme="2"/>
      </left>
      <right/>
      <top style="medium">
        <color theme="0"/>
      </top>
      <bottom/>
      <diagonal/>
    </border>
    <border>
      <left style="medium">
        <color theme="2"/>
      </left>
      <right/>
      <top/>
      <bottom style="medium">
        <color rgb="FF00AEEF"/>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style="medium">
        <color theme="0"/>
      </left>
      <right style="medium">
        <color theme="0"/>
      </right>
      <top style="medium">
        <color theme="2"/>
      </top>
      <bottom/>
      <diagonal/>
    </border>
    <border>
      <left style="medium">
        <color theme="2" tint="-0.14996795556505021"/>
      </left>
      <right/>
      <top style="medium">
        <color theme="4"/>
      </top>
      <bottom style="thin">
        <color theme="5"/>
      </bottom>
      <diagonal/>
    </border>
    <border>
      <left/>
      <right style="medium">
        <color rgb="FF00AEEF"/>
      </right>
      <top style="medium">
        <color theme="4"/>
      </top>
      <bottom style="thin">
        <color theme="5"/>
      </bottom>
      <diagonal/>
    </border>
    <border>
      <left style="medium">
        <color theme="2" tint="-0.14996795556505021"/>
      </left>
      <right/>
      <top style="thin">
        <color theme="5"/>
      </top>
      <bottom style="thin">
        <color theme="5"/>
      </bottom>
      <diagonal/>
    </border>
    <border>
      <left/>
      <right style="medium">
        <color rgb="FF00AEEF"/>
      </right>
      <top style="thin">
        <color theme="5"/>
      </top>
      <bottom style="thin">
        <color theme="5"/>
      </bottom>
      <diagonal/>
    </border>
    <border>
      <left style="medium">
        <color theme="2" tint="-0.14996795556505021"/>
      </left>
      <right/>
      <top style="thin">
        <color theme="5"/>
      </top>
      <bottom/>
      <diagonal/>
    </border>
    <border>
      <left/>
      <right style="medium">
        <color rgb="FF00AEEF"/>
      </right>
      <top style="thin">
        <color theme="5"/>
      </top>
      <bottom/>
      <diagonal/>
    </border>
    <border>
      <left style="medium">
        <color theme="2" tint="-0.14996795556505021"/>
      </left>
      <right/>
      <top/>
      <bottom style="thin">
        <color theme="5"/>
      </bottom>
      <diagonal/>
    </border>
    <border>
      <left/>
      <right style="medium">
        <color rgb="FF00AEEF"/>
      </right>
      <top/>
      <bottom style="thin">
        <color theme="5"/>
      </bottom>
      <diagonal/>
    </border>
    <border>
      <left style="medium">
        <color rgb="FF00AEEF"/>
      </left>
      <right/>
      <top style="medium">
        <color rgb="FF00AEEF"/>
      </top>
      <bottom style="thin">
        <color theme="0" tint="-0.14999847407452621"/>
      </bottom>
      <diagonal/>
    </border>
    <border>
      <left style="medium">
        <color theme="2" tint="-0.14996795556505021"/>
      </left>
      <right/>
      <top style="medium">
        <color rgb="FF00AEEF"/>
      </top>
      <bottom style="thin">
        <color theme="5"/>
      </bottom>
      <diagonal/>
    </border>
    <border>
      <left/>
      <right style="medium">
        <color rgb="FF00AEEF"/>
      </right>
      <top style="medium">
        <color rgb="FF00AEEF"/>
      </top>
      <bottom style="thin">
        <color theme="5"/>
      </bottom>
      <diagonal/>
    </border>
    <border>
      <left/>
      <right style="medium">
        <color theme="2"/>
      </right>
      <top style="medium">
        <color theme="2"/>
      </top>
      <bottom style="medium">
        <color theme="2"/>
      </bottom>
      <diagonal/>
    </border>
    <border>
      <left style="medium">
        <color theme="2"/>
      </left>
      <right style="medium">
        <color theme="2"/>
      </right>
      <top style="medium">
        <color theme="2"/>
      </top>
      <bottom style="medium">
        <color theme="2"/>
      </bottom>
      <diagonal/>
    </border>
    <border>
      <left style="medium">
        <color theme="2"/>
      </left>
      <right/>
      <top style="medium">
        <color theme="2"/>
      </top>
      <bottom style="medium">
        <color theme="2"/>
      </bottom>
      <diagonal/>
    </border>
    <border>
      <left/>
      <right/>
      <top/>
      <bottom style="thin">
        <color theme="4"/>
      </bottom>
      <diagonal/>
    </border>
    <border>
      <left style="medium">
        <color rgb="FF00AEEF"/>
      </left>
      <right/>
      <top style="thin">
        <color theme="1"/>
      </top>
      <bottom style="thin">
        <color rgb="FF002060"/>
      </bottom>
      <diagonal/>
    </border>
    <border>
      <left style="thin">
        <color rgb="FF002060"/>
      </left>
      <right/>
      <top/>
      <bottom/>
      <diagonal/>
    </border>
    <border>
      <left/>
      <right/>
      <top/>
      <bottom style="thin">
        <color rgb="FF002060"/>
      </bottom>
      <diagonal/>
    </border>
    <border>
      <left/>
      <right style="medium">
        <color theme="0"/>
      </right>
      <top/>
      <bottom style="medium">
        <color rgb="FF00AEEF"/>
      </bottom>
      <diagonal/>
    </border>
    <border>
      <left style="medium">
        <color theme="0"/>
      </left>
      <right style="thin">
        <color auto="1"/>
      </right>
      <top/>
      <bottom/>
      <diagonal/>
    </border>
    <border>
      <left style="medium">
        <color rgb="FF00AEEF"/>
      </left>
      <right style="thin">
        <color theme="1"/>
      </right>
      <top/>
      <bottom style="thin">
        <color rgb="FF002060"/>
      </bottom>
      <diagonal/>
    </border>
    <border>
      <left style="medium">
        <color rgb="FF00AEEF"/>
      </left>
      <right style="thin">
        <color theme="1"/>
      </right>
      <top style="thin">
        <color rgb="FF002060"/>
      </top>
      <bottom style="thin">
        <color rgb="FF002060"/>
      </bottom>
      <diagonal/>
    </border>
    <border>
      <left style="medium">
        <color rgb="FF00AEEF"/>
      </left>
      <right style="thin">
        <color theme="1"/>
      </right>
      <top style="thin">
        <color rgb="FF002060"/>
      </top>
      <bottom/>
      <diagonal/>
    </border>
    <border>
      <left style="medium">
        <color rgb="FF00AEEF"/>
      </left>
      <right style="medium">
        <color rgb="FF00AEEF"/>
      </right>
      <top style="medium">
        <color rgb="FF00AEEF"/>
      </top>
      <bottom style="thin">
        <color rgb="FF002060"/>
      </bottom>
      <diagonal/>
    </border>
    <border>
      <left style="medium">
        <color rgb="FF00AEEF"/>
      </left>
      <right style="medium">
        <color rgb="FF00AEEF"/>
      </right>
      <top style="thin">
        <color rgb="FF002060"/>
      </top>
      <bottom style="thin">
        <color rgb="FF002060"/>
      </bottom>
      <diagonal/>
    </border>
    <border>
      <left style="medium">
        <color rgb="FF00AEEF"/>
      </left>
      <right style="medium">
        <color rgb="FF00AEEF"/>
      </right>
      <top style="thin">
        <color rgb="FF002060"/>
      </top>
      <bottom style="medium">
        <color rgb="FF00AEEF"/>
      </bottom>
      <diagonal/>
    </border>
    <border>
      <left style="medium">
        <color theme="0"/>
      </left>
      <right style="thin">
        <color rgb="FF002060"/>
      </right>
      <top/>
      <bottom/>
      <diagonal/>
    </border>
    <border>
      <left style="medium">
        <color theme="4"/>
      </left>
      <right style="thin">
        <color rgb="FF002060"/>
      </right>
      <top style="thin">
        <color rgb="FF002060"/>
      </top>
      <bottom style="thin">
        <color rgb="FF002060"/>
      </bottom>
      <diagonal/>
    </border>
    <border>
      <left style="thin">
        <color rgb="FF002060"/>
      </left>
      <right style="thin">
        <color rgb="FF002060"/>
      </right>
      <top/>
      <bottom/>
      <diagonal/>
    </border>
    <border>
      <left/>
      <right style="medium">
        <color rgb="FFFFFFFF"/>
      </right>
      <top/>
      <bottom/>
      <diagonal/>
    </border>
    <border>
      <left style="medium">
        <color rgb="FFFFFFFF"/>
      </left>
      <right style="medium">
        <color rgb="FFFFFFFF"/>
      </right>
      <top/>
      <bottom/>
      <diagonal/>
    </border>
    <border>
      <left style="medium">
        <color rgb="FFFFFFFF"/>
      </left>
      <right/>
      <top/>
      <bottom/>
      <diagonal/>
    </border>
    <border>
      <left/>
      <right style="medium">
        <color rgb="FFFFFFFF"/>
      </right>
      <top/>
      <bottom style="medium">
        <color rgb="FF00AEEF"/>
      </bottom>
      <diagonal/>
    </border>
    <border>
      <left style="medium">
        <color rgb="FFFFFFFF"/>
      </left>
      <right style="medium">
        <color rgb="FFFFFFFF"/>
      </right>
      <top/>
      <bottom style="medium">
        <color rgb="FF00AEEF"/>
      </bottom>
      <diagonal/>
    </border>
    <border>
      <left style="medium">
        <color rgb="FFFFFFFF"/>
      </left>
      <right/>
      <top/>
      <bottom style="medium">
        <color rgb="FF00AEEF"/>
      </bottom>
      <diagonal/>
    </border>
    <border>
      <left style="medium">
        <color rgb="FFFFFFFF"/>
      </left>
      <right style="thin">
        <color theme="1"/>
      </right>
      <top/>
      <bottom style="thin">
        <color rgb="FF002060"/>
      </bottom>
      <diagonal/>
    </border>
    <border>
      <left style="thin">
        <color rgb="FF002060"/>
      </left>
      <right style="medium">
        <color theme="0"/>
      </right>
      <top style="thin">
        <color rgb="FF002060"/>
      </top>
      <bottom style="thin">
        <color rgb="FF002060"/>
      </bottom>
      <diagonal/>
    </border>
    <border>
      <left style="medium">
        <color theme="0"/>
      </left>
      <right style="medium">
        <color theme="0"/>
      </right>
      <top style="thin">
        <color rgb="FF002060"/>
      </top>
      <bottom style="thin">
        <color rgb="FF002060"/>
      </bottom>
      <diagonal/>
    </border>
    <border>
      <left style="medium">
        <color theme="0"/>
      </left>
      <right style="thin">
        <color rgb="FF002060"/>
      </right>
      <top style="thin">
        <color rgb="FF002060"/>
      </top>
      <bottom/>
      <diagonal/>
    </border>
    <border>
      <left/>
      <right style="medium">
        <color rgb="FF00AEEF"/>
      </right>
      <top style="thin">
        <color rgb="FF002060"/>
      </top>
      <bottom style="thin">
        <color rgb="FF002060"/>
      </bottom>
      <diagonal/>
    </border>
    <border>
      <left style="thin">
        <color rgb="FF002060"/>
      </left>
      <right/>
      <top style="medium">
        <color theme="1"/>
      </top>
      <bottom style="thin">
        <color theme="1"/>
      </bottom>
      <diagonal/>
    </border>
    <border>
      <left style="medium">
        <color rgb="FF00AEEF"/>
      </left>
      <right style="thin">
        <color rgb="FF002060"/>
      </right>
      <top style="thin">
        <color rgb="FF002060"/>
      </top>
      <bottom style="medium">
        <color theme="1"/>
      </bottom>
      <diagonal/>
    </border>
    <border>
      <left/>
      <right/>
      <top style="thin">
        <color rgb="FF002060"/>
      </top>
      <bottom style="medium">
        <color theme="1"/>
      </bottom>
      <diagonal/>
    </border>
    <border>
      <left style="thin">
        <color rgb="FF002060"/>
      </left>
      <right style="medium">
        <color rgb="FF00AEEF"/>
      </right>
      <top style="thin">
        <color rgb="FF002060"/>
      </top>
      <bottom style="medium">
        <color theme="1"/>
      </bottom>
      <diagonal/>
    </border>
    <border>
      <left style="medium">
        <color rgb="FF00AEEF"/>
      </left>
      <right/>
      <top style="thin">
        <color rgb="FF002060"/>
      </top>
      <bottom style="medium">
        <color theme="1"/>
      </bottom>
      <diagonal/>
    </border>
    <border>
      <left style="thin">
        <color rgb="FF002060"/>
      </left>
      <right/>
      <top style="thin">
        <color rgb="FF002060"/>
      </top>
      <bottom style="medium">
        <color theme="1"/>
      </bottom>
      <diagonal/>
    </border>
    <border>
      <left/>
      <right style="medium">
        <color theme="1"/>
      </right>
      <top style="thin">
        <color rgb="FF002060"/>
      </top>
      <bottom style="medium">
        <color theme="1"/>
      </bottom>
      <diagonal/>
    </border>
    <border>
      <left style="medium">
        <color theme="1"/>
      </left>
      <right style="medium">
        <color theme="1"/>
      </right>
      <top style="medium">
        <color theme="1"/>
      </top>
      <bottom style="medium">
        <color theme="1"/>
      </bottom>
      <diagonal/>
    </border>
    <border>
      <left style="thin">
        <color indexed="64"/>
      </left>
      <right style="thin">
        <color indexed="64"/>
      </right>
      <top style="medium">
        <color rgb="FF00AEEF"/>
      </top>
      <bottom style="thin">
        <color indexed="64"/>
      </bottom>
      <diagonal/>
    </border>
    <border>
      <left style="thin">
        <color theme="1"/>
      </left>
      <right/>
      <top style="medium">
        <color rgb="FF00AEEF"/>
      </top>
      <bottom style="thin">
        <color theme="1"/>
      </bottom>
      <diagonal/>
    </border>
    <border>
      <left/>
      <right style="medium">
        <color rgb="FF00AEEF"/>
      </right>
      <top style="medium">
        <color rgb="FF00AEEF"/>
      </top>
      <bottom style="thin">
        <color rgb="FF002060"/>
      </bottom>
      <diagonal/>
    </border>
    <border>
      <left/>
      <right style="medium">
        <color rgb="FF00AEEF"/>
      </right>
      <top style="thin">
        <color rgb="FF002060"/>
      </top>
      <bottom style="medium">
        <color rgb="FF00AEEF"/>
      </bottom>
      <diagonal/>
    </border>
    <border>
      <left style="medium">
        <color theme="3"/>
      </left>
      <right/>
      <top style="medium">
        <color theme="3"/>
      </top>
      <bottom/>
      <diagonal/>
    </border>
    <border>
      <left style="medium">
        <color theme="3"/>
      </left>
      <right style="thin">
        <color indexed="64"/>
      </right>
      <top style="medium">
        <color rgb="FF00AEEF"/>
      </top>
      <bottom style="thin">
        <color indexed="64"/>
      </bottom>
      <diagonal/>
    </border>
    <border>
      <left/>
      <right style="medium">
        <color theme="3"/>
      </right>
      <top/>
      <bottom style="thin">
        <color theme="1"/>
      </bottom>
      <diagonal/>
    </border>
    <border>
      <left style="medium">
        <color theme="3"/>
      </left>
      <right style="thin">
        <color indexed="64"/>
      </right>
      <top style="thin">
        <color indexed="64"/>
      </top>
      <bottom style="thin">
        <color indexed="64"/>
      </bottom>
      <diagonal/>
    </border>
    <border>
      <left/>
      <right style="medium">
        <color theme="3"/>
      </right>
      <top style="thin">
        <color theme="1"/>
      </top>
      <bottom style="thin">
        <color theme="1"/>
      </bottom>
      <diagonal/>
    </border>
    <border>
      <left style="medium">
        <color theme="3"/>
      </left>
      <right style="thin">
        <color indexed="64"/>
      </right>
      <top style="thin">
        <color indexed="64"/>
      </top>
      <bottom style="medium">
        <color theme="3"/>
      </bottom>
      <diagonal/>
    </border>
    <border>
      <left style="thin">
        <color indexed="64"/>
      </left>
      <right style="thin">
        <color indexed="64"/>
      </right>
      <top style="thin">
        <color indexed="64"/>
      </top>
      <bottom style="medium">
        <color theme="3"/>
      </bottom>
      <diagonal/>
    </border>
    <border>
      <left style="thin">
        <color theme="1"/>
      </left>
      <right/>
      <top style="thin">
        <color theme="1"/>
      </top>
      <bottom style="medium">
        <color theme="3"/>
      </bottom>
      <diagonal/>
    </border>
    <border>
      <left style="thin">
        <color indexed="64"/>
      </left>
      <right/>
      <top style="thin">
        <color indexed="64"/>
      </top>
      <bottom style="medium">
        <color theme="3"/>
      </bottom>
      <diagonal/>
    </border>
    <border>
      <left/>
      <right style="medium">
        <color theme="3"/>
      </right>
      <top style="thin">
        <color theme="1"/>
      </top>
      <bottom/>
      <diagonal/>
    </border>
    <border>
      <left style="thin">
        <color indexed="64"/>
      </left>
      <right style="medium">
        <color theme="3"/>
      </right>
      <top style="thin">
        <color indexed="64"/>
      </top>
      <bottom style="medium">
        <color theme="3"/>
      </bottom>
      <diagonal/>
    </border>
    <border>
      <left/>
      <right/>
      <top style="medium">
        <color theme="3"/>
      </top>
      <bottom/>
      <diagonal/>
    </border>
    <border>
      <left style="thin">
        <color indexed="64"/>
      </left>
      <right style="medium">
        <color indexed="64"/>
      </right>
      <top style="thin">
        <color indexed="64"/>
      </top>
      <bottom/>
      <diagonal/>
    </border>
    <border>
      <left style="thin">
        <color indexed="64"/>
      </left>
      <right style="medium">
        <color indexed="64"/>
      </right>
      <top/>
      <bottom style="thin">
        <color theme="1"/>
      </bottom>
      <diagonal/>
    </border>
    <border>
      <left style="thin">
        <color indexed="64"/>
      </left>
      <right style="medium">
        <color indexed="64"/>
      </right>
      <top style="thin">
        <color theme="1"/>
      </top>
      <bottom style="thin">
        <color theme="1"/>
      </bottom>
      <diagonal/>
    </border>
    <border>
      <left style="thin">
        <color indexed="64"/>
      </left>
      <right style="medium">
        <color indexed="64"/>
      </right>
      <top style="thin">
        <color theme="1"/>
      </top>
      <bottom/>
      <diagonal/>
    </border>
    <border>
      <left/>
      <right style="medium">
        <color indexed="64"/>
      </right>
      <top style="medium">
        <color theme="3"/>
      </top>
      <bottom/>
      <diagonal/>
    </border>
    <border>
      <left/>
      <right style="medium">
        <color indexed="64"/>
      </right>
      <top/>
      <bottom style="thin">
        <color theme="1"/>
      </bottom>
      <diagonal/>
    </border>
    <border>
      <left/>
      <right style="medium">
        <color indexed="64"/>
      </right>
      <top style="thin">
        <color theme="1"/>
      </top>
      <bottom style="thin">
        <color theme="1"/>
      </bottom>
      <diagonal/>
    </border>
    <border>
      <left/>
      <right style="medium">
        <color indexed="64"/>
      </right>
      <top style="thin">
        <color theme="1"/>
      </top>
      <bottom/>
      <diagonal/>
    </border>
    <border>
      <left style="thin">
        <color indexed="64"/>
      </left>
      <right style="medium">
        <color indexed="64"/>
      </right>
      <top style="thin">
        <color indexed="64"/>
      </top>
      <bottom style="medium">
        <color theme="3"/>
      </bottom>
      <diagonal/>
    </border>
    <border>
      <left/>
      <right/>
      <top style="thin">
        <color indexed="64"/>
      </top>
      <bottom style="medium">
        <color theme="3"/>
      </bottom>
      <diagonal/>
    </border>
    <border>
      <left style="thin">
        <color theme="1"/>
      </left>
      <right style="thin">
        <color theme="1"/>
      </right>
      <top style="thin">
        <color theme="1"/>
      </top>
      <bottom/>
      <diagonal/>
    </border>
    <border>
      <left style="medium">
        <color theme="3"/>
      </left>
      <right style="thin">
        <color indexed="64"/>
      </right>
      <top/>
      <bottom style="thin">
        <color indexed="64"/>
      </bottom>
      <diagonal/>
    </border>
    <border>
      <left style="medium">
        <color theme="0"/>
      </left>
      <right style="medium">
        <color theme="0"/>
      </right>
      <top style="medium">
        <color theme="2"/>
      </top>
      <bottom style="medium">
        <color theme="2"/>
      </bottom>
      <diagonal/>
    </border>
    <border>
      <left style="thin">
        <color theme="1"/>
      </left>
      <right style="thin">
        <color theme="1"/>
      </right>
      <top/>
      <bottom style="thin">
        <color theme="1"/>
      </bottom>
      <diagonal/>
    </border>
    <border>
      <left style="medium">
        <color theme="3"/>
      </left>
      <right/>
      <top/>
      <bottom/>
      <diagonal/>
    </border>
    <border>
      <left style="medium">
        <color theme="2"/>
      </left>
      <right/>
      <top/>
      <bottom/>
      <diagonal/>
    </border>
    <border>
      <left style="medium">
        <color theme="2"/>
      </left>
      <right style="medium">
        <color indexed="64"/>
      </right>
      <top/>
      <bottom/>
      <diagonal/>
    </border>
    <border>
      <left style="medium">
        <color theme="3"/>
      </left>
      <right/>
      <top style="medium">
        <color theme="3"/>
      </top>
      <bottom style="medium">
        <color theme="2"/>
      </bottom>
      <diagonal/>
    </border>
    <border>
      <left/>
      <right/>
      <top style="medium">
        <color theme="3"/>
      </top>
      <bottom style="medium">
        <color theme="2"/>
      </bottom>
      <diagonal/>
    </border>
    <border>
      <left/>
      <right style="medium">
        <color indexed="64"/>
      </right>
      <top style="medium">
        <color theme="3"/>
      </top>
      <bottom style="medium">
        <color theme="2"/>
      </bottom>
      <diagonal/>
    </border>
    <border>
      <left/>
      <right/>
      <top style="medium">
        <color theme="2"/>
      </top>
      <bottom style="medium">
        <color theme="2"/>
      </bottom>
      <diagonal/>
    </border>
  </borders>
  <cellStyleXfs count="10">
    <xf numFmtId="0" fontId="0" fillId="0" borderId="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1" fillId="0" borderId="0"/>
    <xf numFmtId="9" fontId="21" fillId="0" borderId="0" applyFont="0" applyFill="0" applyBorder="0" applyAlignment="0" applyProtection="0"/>
    <xf numFmtId="165" fontId="21" fillId="0" borderId="0" applyFont="0" applyFill="0" applyBorder="0" applyAlignment="0" applyProtection="0"/>
    <xf numFmtId="0" fontId="27" fillId="0" borderId="0" applyNumberFormat="0" applyFill="0" applyBorder="0" applyAlignment="0" applyProtection="0"/>
    <xf numFmtId="0" fontId="30" fillId="0" borderId="0"/>
    <xf numFmtId="164" fontId="30" fillId="0" borderId="0" applyFont="0" applyFill="0" applyBorder="0" applyAlignment="0" applyProtection="0"/>
  </cellStyleXfs>
  <cellXfs count="996">
    <xf numFmtId="0" fontId="0" fillId="0" borderId="0" xfId="0"/>
    <xf numFmtId="0" fontId="3" fillId="0" borderId="0" xfId="0" applyFont="1"/>
    <xf numFmtId="0" fontId="21" fillId="6" borderId="0" xfId="8" applyFont="1" applyFill="1"/>
    <xf numFmtId="0" fontId="32" fillId="6" borderId="0" xfId="8" applyFont="1" applyFill="1" applyAlignment="1">
      <alignment horizontal="right"/>
    </xf>
    <xf numFmtId="0" fontId="21" fillId="6" borderId="0" xfId="8" applyFont="1" applyFill="1" applyAlignment="1">
      <alignment horizontal="left"/>
    </xf>
    <xf numFmtId="0" fontId="33" fillId="6" borderId="0" xfId="8" applyFont="1" applyFill="1"/>
    <xf numFmtId="0" fontId="33" fillId="8" borderId="0" xfId="8" applyFont="1" applyFill="1" applyAlignment="1" applyProtection="1">
      <alignment horizontal="center"/>
      <protection locked="0"/>
    </xf>
    <xf numFmtId="0" fontId="21" fillId="6" borderId="0" xfId="8" quotePrefix="1" applyFont="1" applyFill="1" applyAlignment="1">
      <alignment horizontal="left"/>
    </xf>
    <xf numFmtId="0" fontId="33" fillId="6" borderId="0" xfId="8" applyFont="1" applyFill="1" applyAlignment="1">
      <alignment horizontal="center"/>
    </xf>
    <xf numFmtId="0" fontId="33" fillId="6" borderId="0" xfId="8" applyFont="1" applyFill="1" applyAlignment="1">
      <alignment horizontal="left"/>
    </xf>
    <xf numFmtId="166" fontId="33" fillId="8" borderId="0" xfId="8" applyNumberFormat="1" applyFont="1" applyFill="1" applyAlignment="1" applyProtection="1">
      <alignment horizontal="center"/>
      <protection locked="0"/>
    </xf>
    <xf numFmtId="0" fontId="34" fillId="6" borderId="0" xfId="8" applyFont="1" applyFill="1"/>
    <xf numFmtId="0" fontId="21" fillId="6" borderId="0" xfId="8" applyFont="1" applyFill="1" applyAlignment="1">
      <alignment horizontal="center"/>
    </xf>
    <xf numFmtId="0" fontId="21" fillId="7" borderId="0" xfId="8" applyFont="1" applyFill="1"/>
    <xf numFmtId="0" fontId="21" fillId="0" borderId="0" xfId="8" applyFont="1"/>
    <xf numFmtId="0" fontId="33" fillId="6" borderId="0" xfId="8" applyFont="1" applyFill="1" applyAlignment="1">
      <alignment horizontal="right"/>
    </xf>
    <xf numFmtId="0" fontId="21" fillId="5" borderId="0" xfId="8" applyFont="1" applyFill="1"/>
    <xf numFmtId="0" fontId="35" fillId="5" borderId="0" xfId="8" applyFont="1" applyFill="1"/>
    <xf numFmtId="0" fontId="36" fillId="5" borderId="0" xfId="8" applyFont="1" applyFill="1"/>
    <xf numFmtId="0" fontId="35" fillId="5" borderId="0" xfId="8" quotePrefix="1" applyFont="1" applyFill="1" applyAlignment="1">
      <alignment horizontal="center"/>
    </xf>
    <xf numFmtId="0" fontId="35" fillId="5" borderId="0" xfId="8" quotePrefix="1" applyFont="1" applyFill="1" applyAlignment="1">
      <alignment horizontal="right"/>
    </xf>
    <xf numFmtId="0" fontId="35" fillId="5" borderId="0" xfId="8" applyFont="1" applyFill="1" applyAlignment="1">
      <alignment horizontal="center"/>
    </xf>
    <xf numFmtId="0" fontId="37" fillId="5" borderId="0" xfId="8" applyFont="1" applyFill="1"/>
    <xf numFmtId="0" fontId="21" fillId="5" borderId="0" xfId="8" applyFont="1" applyFill="1" applyAlignment="1">
      <alignment horizontal="right"/>
    </xf>
    <xf numFmtId="0" fontId="21" fillId="6" borderId="0" xfId="8" applyFont="1" applyFill="1" applyAlignment="1">
      <alignment horizontal="right"/>
    </xf>
    <xf numFmtId="167" fontId="21" fillId="6" borderId="0" xfId="8" applyNumberFormat="1" applyFont="1" applyFill="1"/>
    <xf numFmtId="0" fontId="34" fillId="6" borderId="0" xfId="8" applyFont="1" applyFill="1" applyAlignment="1">
      <alignment horizontal="left"/>
    </xf>
    <xf numFmtId="0" fontId="34" fillId="8" borderId="0" xfId="8" applyFont="1" applyFill="1" applyAlignment="1" applyProtection="1">
      <alignment horizontal="left"/>
      <protection locked="0"/>
    </xf>
    <xf numFmtId="0" fontId="34" fillId="6" borderId="0" xfId="8" applyFont="1" applyFill="1" applyAlignment="1">
      <alignment horizontal="center"/>
    </xf>
    <xf numFmtId="168" fontId="34" fillId="6" borderId="0" xfId="9" applyNumberFormat="1" applyFont="1" applyFill="1" applyBorder="1" applyAlignment="1" applyProtection="1"/>
    <xf numFmtId="39" fontId="34" fillId="6" borderId="0" xfId="9" applyNumberFormat="1" applyFont="1" applyFill="1" applyBorder="1" applyAlignment="1" applyProtection="1"/>
    <xf numFmtId="167" fontId="34" fillId="8" borderId="0" xfId="9" applyNumberFormat="1" applyFont="1" applyFill="1" applyBorder="1" applyAlignment="1" applyProtection="1">
      <protection locked="0"/>
    </xf>
    <xf numFmtId="0" fontId="34" fillId="0" borderId="0" xfId="8" applyFont="1"/>
    <xf numFmtId="167" fontId="34" fillId="6" borderId="0" xfId="9" applyNumberFormat="1" applyFont="1" applyFill="1" applyBorder="1" applyAlignment="1" applyProtection="1"/>
    <xf numFmtId="0" fontId="21" fillId="6" borderId="3" xfId="8" applyFont="1" applyFill="1" applyBorder="1"/>
    <xf numFmtId="168" fontId="21" fillId="6" borderId="3" xfId="9" applyNumberFormat="1" applyFont="1" applyFill="1" applyBorder="1" applyAlignment="1" applyProtection="1">
      <alignment horizontal="right"/>
    </xf>
    <xf numFmtId="164" fontId="33" fillId="6" borderId="3" xfId="9" applyFont="1" applyFill="1" applyBorder="1" applyAlignment="1" applyProtection="1">
      <alignment horizontal="right"/>
    </xf>
    <xf numFmtId="167" fontId="33" fillId="6" borderId="6" xfId="9" applyNumberFormat="1" applyFont="1" applyFill="1" applyBorder="1" applyProtection="1"/>
    <xf numFmtId="0" fontId="34" fillId="6" borderId="0" xfId="8" quotePrefix="1" applyFont="1" applyFill="1" applyAlignment="1">
      <alignment horizontal="left" vertical="center"/>
    </xf>
    <xf numFmtId="164" fontId="33" fillId="6" borderId="0" xfId="9" applyFont="1" applyFill="1" applyBorder="1" applyAlignment="1" applyProtection="1">
      <alignment horizontal="right"/>
    </xf>
    <xf numFmtId="167" fontId="34" fillId="6" borderId="0" xfId="9" applyNumberFormat="1" applyFont="1" applyFill="1" applyBorder="1" applyProtection="1"/>
    <xf numFmtId="168" fontId="21" fillId="6" borderId="0" xfId="9" applyNumberFormat="1" applyFont="1" applyFill="1" applyBorder="1" applyAlignment="1" applyProtection="1">
      <alignment horizontal="right"/>
    </xf>
    <xf numFmtId="0" fontId="34" fillId="6" borderId="0" xfId="8" quotePrefix="1" applyFont="1" applyFill="1" applyAlignment="1">
      <alignment horizontal="left"/>
    </xf>
    <xf numFmtId="168" fontId="34" fillId="6" borderId="0" xfId="9" applyNumberFormat="1" applyFont="1" applyFill="1" applyBorder="1" applyAlignment="1" applyProtection="1">
      <alignment horizontal="right"/>
    </xf>
    <xf numFmtId="164" fontId="34" fillId="6" borderId="0" xfId="9" applyFont="1" applyFill="1" applyBorder="1" applyProtection="1"/>
    <xf numFmtId="39" fontId="33" fillId="6" borderId="4" xfId="9" applyNumberFormat="1" applyFont="1" applyFill="1" applyBorder="1" applyProtection="1"/>
    <xf numFmtId="4" fontId="39" fillId="0" borderId="0" xfId="8" applyNumberFormat="1" applyFont="1" applyAlignment="1">
      <alignment horizontal="right"/>
    </xf>
    <xf numFmtId="0" fontId="39" fillId="0" borderId="0" xfId="8" applyFont="1" applyAlignment="1">
      <alignment horizontal="center"/>
    </xf>
    <xf numFmtId="4" fontId="21" fillId="0" borderId="0" xfId="8" applyNumberFormat="1" applyFont="1"/>
    <xf numFmtId="0" fontId="4" fillId="0" borderId="0" xfId="0" applyFont="1" applyAlignment="1">
      <alignment horizontal="left"/>
    </xf>
    <xf numFmtId="0" fontId="17" fillId="0" borderId="0" xfId="0" applyFont="1"/>
    <xf numFmtId="0" fontId="3" fillId="0" borderId="0" xfId="0" applyFont="1" applyAlignment="1">
      <alignment horizontal="right"/>
    </xf>
    <xf numFmtId="0" fontId="0" fillId="3" borderId="0" xfId="0" applyFill="1"/>
    <xf numFmtId="0" fontId="12" fillId="3" borderId="0" xfId="0" applyFont="1" applyFill="1" applyAlignment="1">
      <alignment horizontal="left" vertical="top"/>
    </xf>
    <xf numFmtId="0" fontId="0" fillId="3" borderId="0" xfId="0" applyFill="1" applyAlignment="1">
      <alignment horizontal="left" vertical="top"/>
    </xf>
    <xf numFmtId="0" fontId="16" fillId="3" borderId="0" xfId="0" applyFont="1" applyFill="1" applyAlignment="1">
      <alignment vertical="top"/>
    </xf>
    <xf numFmtId="0" fontId="14" fillId="3" borderId="0" xfId="0" applyFont="1" applyFill="1" applyAlignment="1">
      <alignment horizontal="left" vertical="top"/>
    </xf>
    <xf numFmtId="0" fontId="42" fillId="0" borderId="0" xfId="0" applyFont="1" applyAlignment="1">
      <alignment vertical="center"/>
    </xf>
    <xf numFmtId="0" fontId="16" fillId="3" borderId="0" xfId="0" applyFont="1" applyFill="1" applyAlignment="1">
      <alignment vertical="center"/>
    </xf>
    <xf numFmtId="0" fontId="5" fillId="0" borderId="0" xfId="0" applyFont="1" applyAlignment="1">
      <alignment horizontal="left"/>
    </xf>
    <xf numFmtId="0" fontId="6" fillId="0" borderId="0" xfId="0" applyFont="1" applyAlignment="1">
      <alignment horizontal="left" vertical="top"/>
    </xf>
    <xf numFmtId="0" fontId="7" fillId="0" borderId="0" xfId="0" applyFont="1" applyAlignment="1">
      <alignment horizontal="left" vertical="top"/>
    </xf>
    <xf numFmtId="0" fontId="9" fillId="2" borderId="0" xfId="0" applyFont="1" applyFill="1" applyAlignment="1">
      <alignment vertical="top" wrapText="1"/>
    </xf>
    <xf numFmtId="0" fontId="11" fillId="3" borderId="0" xfId="0" applyFont="1" applyFill="1" applyAlignment="1">
      <alignment horizontal="left" vertical="center"/>
    </xf>
    <xf numFmtId="0" fontId="16" fillId="3" borderId="0" xfId="0" applyFont="1" applyFill="1" applyAlignment="1">
      <alignment horizontal="left" vertical="center"/>
    </xf>
    <xf numFmtId="0" fontId="16" fillId="0" borderId="0" xfId="0" applyFont="1" applyAlignment="1">
      <alignment vertical="center"/>
    </xf>
    <xf numFmtId="0" fontId="0" fillId="3" borderId="0" xfId="0" applyFill="1" applyAlignment="1">
      <alignment horizontal="center" vertical="top"/>
    </xf>
    <xf numFmtId="0" fontId="11" fillId="3" borderId="0" xfId="0" applyFont="1" applyFill="1" applyAlignment="1">
      <alignment horizontal="left" vertical="top"/>
    </xf>
    <xf numFmtId="0" fontId="0" fillId="0" borderId="0" xfId="0" applyAlignment="1">
      <alignment horizontal="left" vertical="top"/>
    </xf>
    <xf numFmtId="0" fontId="26" fillId="0" borderId="0" xfId="0" applyFont="1"/>
    <xf numFmtId="0" fontId="46" fillId="0" borderId="0" xfId="0" applyFont="1" applyAlignment="1">
      <alignment horizontal="left" vertical="top" wrapText="1"/>
    </xf>
    <xf numFmtId="0" fontId="0" fillId="0" borderId="0" xfId="0" applyAlignment="1">
      <alignment horizontal="left" vertical="top" wrapText="1"/>
    </xf>
    <xf numFmtId="0" fontId="0" fillId="4" borderId="0" xfId="0" applyFill="1"/>
    <xf numFmtId="0" fontId="4" fillId="4" borderId="0" xfId="0" applyFont="1" applyFill="1" applyAlignment="1">
      <alignment horizontal="left"/>
    </xf>
    <xf numFmtId="0" fontId="5" fillId="4" borderId="0" xfId="0" applyFont="1" applyFill="1" applyAlignment="1">
      <alignment horizontal="left"/>
    </xf>
    <xf numFmtId="0" fontId="17" fillId="4" borderId="0" xfId="0" applyFont="1" applyFill="1"/>
    <xf numFmtId="0" fontId="6" fillId="4" borderId="0" xfId="0" applyFont="1" applyFill="1" applyAlignment="1">
      <alignment horizontal="left" vertical="top"/>
    </xf>
    <xf numFmtId="0" fontId="7" fillId="4" borderId="0" xfId="0" applyFont="1" applyFill="1" applyAlignment="1">
      <alignment horizontal="left" vertical="top"/>
    </xf>
    <xf numFmtId="0" fontId="8" fillId="4" borderId="0" xfId="0" applyFont="1" applyFill="1"/>
    <xf numFmtId="0" fontId="36" fillId="0" borderId="0" xfId="8" applyFont="1"/>
    <xf numFmtId="4" fontId="36" fillId="0" borderId="0" xfId="8" applyNumberFormat="1" applyFont="1"/>
    <xf numFmtId="0" fontId="31" fillId="0" borderId="0" xfId="8" applyFont="1"/>
    <xf numFmtId="4" fontId="31" fillId="0" borderId="0" xfId="8" applyNumberFormat="1" applyFont="1"/>
    <xf numFmtId="0" fontId="21" fillId="4" borderId="0" xfId="8" applyFont="1" applyFill="1"/>
    <xf numFmtId="0" fontId="27" fillId="4" borderId="0" xfId="7" applyFill="1"/>
    <xf numFmtId="0" fontId="49" fillId="10" borderId="0" xfId="0" applyFont="1" applyFill="1" applyAlignment="1">
      <alignment vertical="top" wrapText="1"/>
    </xf>
    <xf numFmtId="0" fontId="49" fillId="3" borderId="0" xfId="0" applyFont="1" applyFill="1" applyAlignment="1">
      <alignment horizontal="left" vertical="center"/>
    </xf>
    <xf numFmtId="0" fontId="0" fillId="4" borderId="0" xfId="0" applyFill="1" applyAlignment="1">
      <alignment horizontal="left" vertical="top"/>
    </xf>
    <xf numFmtId="0" fontId="23" fillId="0" borderId="0" xfId="0" applyFont="1"/>
    <xf numFmtId="0" fontId="59" fillId="0" borderId="0" xfId="0" applyFont="1" applyAlignment="1">
      <alignment vertical="center"/>
    </xf>
    <xf numFmtId="0" fontId="14" fillId="4" borderId="0" xfId="0" applyFont="1" applyFill="1" applyAlignment="1">
      <alignment horizontal="left" vertical="center" wrapText="1"/>
    </xf>
    <xf numFmtId="0" fontId="0" fillId="0" borderId="0" xfId="0" applyAlignment="1">
      <alignment horizontal="center" vertical="center"/>
    </xf>
    <xf numFmtId="0" fontId="25" fillId="4" borderId="0" xfId="0" applyFont="1" applyFill="1" applyAlignment="1">
      <alignment vertical="center" wrapText="1"/>
    </xf>
    <xf numFmtId="0" fontId="25" fillId="4" borderId="0" xfId="0" applyFont="1" applyFill="1" applyAlignment="1">
      <alignment vertical="center"/>
    </xf>
    <xf numFmtId="0" fontId="12" fillId="3" borderId="0" xfId="0" applyFont="1" applyFill="1" applyAlignment="1">
      <alignment horizontal="left" vertical="center"/>
    </xf>
    <xf numFmtId="0" fontId="14" fillId="4" borderId="0" xfId="0" applyFont="1" applyFill="1" applyAlignment="1">
      <alignment horizontal="left" vertical="center" wrapText="1" indent="1"/>
    </xf>
    <xf numFmtId="0" fontId="14" fillId="4" borderId="0" xfId="0" applyFont="1" applyFill="1" applyAlignment="1">
      <alignment horizontal="left" vertical="top"/>
    </xf>
    <xf numFmtId="0" fontId="61" fillId="3" borderId="0" xfId="0" applyFont="1" applyFill="1" applyAlignment="1">
      <alignment horizontal="left" vertical="center"/>
    </xf>
    <xf numFmtId="0" fontId="15" fillId="3" borderId="0" xfId="0" applyFont="1" applyFill="1" applyAlignment="1">
      <alignment vertical="center"/>
    </xf>
    <xf numFmtId="0" fontId="15" fillId="4" borderId="0" xfId="0" applyFont="1" applyFill="1" applyAlignment="1">
      <alignment vertical="center"/>
    </xf>
    <xf numFmtId="0" fontId="31" fillId="4" borderId="0" xfId="8" applyFont="1" applyFill="1"/>
    <xf numFmtId="0" fontId="48" fillId="4" borderId="0" xfId="0" applyFont="1" applyFill="1"/>
    <xf numFmtId="0" fontId="0" fillId="0" borderId="1" xfId="0" applyBorder="1" applyAlignment="1">
      <alignment horizontal="center" vertical="center"/>
    </xf>
    <xf numFmtId="0" fontId="0" fillId="0" borderId="5" xfId="0" applyBorder="1"/>
    <xf numFmtId="0" fontId="0" fillId="0" borderId="2" xfId="0" applyBorder="1"/>
    <xf numFmtId="0" fontId="0" fillId="0" borderId="5" xfId="0" applyBorder="1" applyAlignment="1">
      <alignment horizontal="center" vertical="center"/>
    </xf>
    <xf numFmtId="0" fontId="0" fillId="0" borderId="2" xfId="0" applyBorder="1" applyAlignment="1">
      <alignment horizontal="center" vertical="center"/>
    </xf>
    <xf numFmtId="0" fontId="62" fillId="0" borderId="0" xfId="0" applyFont="1"/>
    <xf numFmtId="44" fontId="18" fillId="3" borderId="0" xfId="1" applyFont="1" applyFill="1" applyBorder="1" applyAlignment="1" applyProtection="1">
      <alignment horizontal="center" vertical="center"/>
    </xf>
    <xf numFmtId="0" fontId="16" fillId="4" borderId="0" xfId="0" applyFont="1" applyFill="1" applyAlignment="1">
      <alignment horizontal="left" vertical="center"/>
    </xf>
    <xf numFmtId="0" fontId="0" fillId="4" borderId="0" xfId="0" applyFill="1" applyAlignment="1">
      <alignment horizontal="left" vertical="center"/>
    </xf>
    <xf numFmtId="0" fontId="12" fillId="4" borderId="0" xfId="0" applyFont="1" applyFill="1" applyAlignment="1">
      <alignment horizontal="left" vertical="center"/>
    </xf>
    <xf numFmtId="0" fontId="16" fillId="3" borderId="0" xfId="0" applyFont="1" applyFill="1"/>
    <xf numFmtId="0" fontId="60" fillId="3" borderId="0" xfId="0" applyFont="1" applyFill="1" applyAlignment="1">
      <alignment horizontal="left" vertical="top" wrapText="1"/>
    </xf>
    <xf numFmtId="0" fontId="20" fillId="12" borderId="0" xfId="0" applyFont="1" applyFill="1" applyAlignment="1">
      <alignment horizontal="left" vertical="center"/>
    </xf>
    <xf numFmtId="0" fontId="20" fillId="12" borderId="42" xfId="0" applyFont="1" applyFill="1" applyBorder="1" applyAlignment="1">
      <alignment horizontal="left" vertical="center"/>
    </xf>
    <xf numFmtId="0" fontId="65" fillId="12" borderId="43" xfId="0" applyFont="1" applyFill="1" applyBorder="1" applyAlignment="1">
      <alignment horizontal="left" vertical="center"/>
    </xf>
    <xf numFmtId="0" fontId="65" fillId="12" borderId="44" xfId="0" applyFont="1" applyFill="1" applyBorder="1" applyAlignment="1">
      <alignment horizontal="left" vertical="center"/>
    </xf>
    <xf numFmtId="0" fontId="15" fillId="3" borderId="0" xfId="0" applyFont="1" applyFill="1"/>
    <xf numFmtId="0" fontId="16" fillId="3" borderId="0" xfId="0" applyFont="1" applyFill="1" applyAlignment="1">
      <alignment vertical="center" wrapText="1"/>
    </xf>
    <xf numFmtId="0" fontId="16" fillId="3" borderId="0" xfId="0" applyFont="1" applyFill="1" applyAlignment="1">
      <alignment horizontal="left" vertical="top"/>
    </xf>
    <xf numFmtId="0" fontId="0" fillId="0" borderId="1" xfId="0" applyBorder="1" applyAlignment="1">
      <alignment horizontal="center" vertical="center" wrapText="1"/>
    </xf>
    <xf numFmtId="0" fontId="0" fillId="0" borderId="5" xfId="0" applyBorder="1" applyAlignment="1">
      <alignment horizontal="center" vertical="center" wrapText="1"/>
    </xf>
    <xf numFmtId="0" fontId="0" fillId="4" borderId="2" xfId="0" applyFill="1" applyBorder="1" applyAlignment="1">
      <alignment wrapText="1"/>
    </xf>
    <xf numFmtId="0" fontId="15" fillId="4" borderId="0" xfId="0" applyFont="1" applyFill="1"/>
    <xf numFmtId="169" fontId="70" fillId="0" borderId="79" xfId="0" applyNumberFormat="1" applyFont="1" applyBorder="1" applyProtection="1">
      <protection locked="0"/>
    </xf>
    <xf numFmtId="169" fontId="70" fillId="0" borderId="77" xfId="0" applyNumberFormat="1" applyFont="1" applyBorder="1" applyProtection="1">
      <protection locked="0"/>
    </xf>
    <xf numFmtId="0" fontId="60" fillId="9" borderId="88" xfId="0" applyFont="1" applyFill="1" applyBorder="1" applyAlignment="1">
      <alignment horizontal="center" vertical="center"/>
    </xf>
    <xf numFmtId="0" fontId="65" fillId="12" borderId="0" xfId="0" applyFont="1" applyFill="1" applyAlignment="1">
      <alignment horizontal="left" vertical="center"/>
    </xf>
    <xf numFmtId="0" fontId="12" fillId="3" borderId="102" xfId="0" applyFont="1" applyFill="1" applyBorder="1" applyAlignment="1">
      <alignment horizontal="center" vertical="center"/>
    </xf>
    <xf numFmtId="0" fontId="12" fillId="3" borderId="2" xfId="0" applyFont="1" applyFill="1" applyBorder="1" applyAlignment="1">
      <alignment horizontal="center" vertical="center"/>
    </xf>
    <xf numFmtId="0" fontId="20" fillId="12" borderId="101" xfId="0" applyFont="1" applyFill="1" applyBorder="1" applyAlignment="1">
      <alignment horizontal="left" vertical="center"/>
    </xf>
    <xf numFmtId="0" fontId="65" fillId="12" borderId="101" xfId="0" applyFont="1" applyFill="1" applyBorder="1" applyAlignment="1">
      <alignment horizontal="left" vertical="center"/>
    </xf>
    <xf numFmtId="0" fontId="15" fillId="4" borderId="0" xfId="0" applyFont="1" applyFill="1" applyAlignment="1">
      <alignment horizontal="left" vertical="center"/>
    </xf>
    <xf numFmtId="0" fontId="20" fillId="5" borderId="0" xfId="0" applyFont="1" applyFill="1" applyAlignment="1">
      <alignment horizontal="left" vertical="center"/>
    </xf>
    <xf numFmtId="0" fontId="20" fillId="5" borderId="0" xfId="0" applyFont="1" applyFill="1" applyAlignment="1">
      <alignment horizontal="left" vertical="center" indent="1"/>
    </xf>
    <xf numFmtId="0" fontId="20" fillId="5" borderId="45" xfId="0" applyFont="1" applyFill="1" applyBorder="1" applyAlignment="1">
      <alignment horizontal="left" vertical="center" indent="1"/>
    </xf>
    <xf numFmtId="0" fontId="20" fillId="5" borderId="45" xfId="0" applyFont="1" applyFill="1" applyBorder="1" applyAlignment="1">
      <alignment horizontal="left" vertical="center"/>
    </xf>
    <xf numFmtId="0" fontId="20" fillId="5" borderId="45" xfId="0" applyFont="1" applyFill="1" applyBorder="1" applyAlignment="1">
      <alignment vertical="center"/>
    </xf>
    <xf numFmtId="0" fontId="20" fillId="5" borderId="45" xfId="0" applyFont="1" applyFill="1" applyBorder="1" applyAlignment="1">
      <alignment horizontal="right" vertical="center" indent="1"/>
    </xf>
    <xf numFmtId="44" fontId="18" fillId="4" borderId="0" xfId="1" applyFont="1" applyFill="1" applyBorder="1" applyAlignment="1" applyProtection="1">
      <alignment horizontal="center" vertical="center"/>
    </xf>
    <xf numFmtId="169" fontId="70" fillId="0" borderId="79" xfId="1" applyNumberFormat="1" applyFont="1" applyBorder="1" applyAlignment="1" applyProtection="1">
      <alignment horizontal="right"/>
      <protection locked="0"/>
    </xf>
    <xf numFmtId="169" fontId="70" fillId="0" borderId="79" xfId="0" applyNumberFormat="1" applyFont="1" applyBorder="1" applyAlignment="1" applyProtection="1">
      <alignment horizontal="right"/>
      <protection locked="0"/>
    </xf>
    <xf numFmtId="0" fontId="15" fillId="4" borderId="0" xfId="0" applyFont="1" applyFill="1" applyAlignment="1">
      <alignment vertical="top"/>
    </xf>
    <xf numFmtId="0" fontId="9" fillId="10" borderId="0" xfId="0" applyFont="1" applyFill="1" applyAlignment="1">
      <alignment horizontal="left" vertical="center" wrapText="1"/>
    </xf>
    <xf numFmtId="0" fontId="18" fillId="0" borderId="0" xfId="0" applyFont="1" applyAlignment="1">
      <alignment horizontal="left" vertical="center" wrapText="1"/>
    </xf>
    <xf numFmtId="0" fontId="24" fillId="0" borderId="0" xfId="0" applyFont="1" applyAlignment="1">
      <alignment horizontal="left" vertical="center" wrapText="1"/>
    </xf>
    <xf numFmtId="0" fontId="60" fillId="9" borderId="74" xfId="0" applyFont="1" applyFill="1" applyBorder="1" applyAlignment="1">
      <alignment horizontal="center" vertical="center"/>
    </xf>
    <xf numFmtId="0" fontId="16" fillId="3" borderId="0" xfId="0" applyFont="1" applyFill="1" applyAlignment="1">
      <alignment horizontal="left" vertical="center" wrapText="1"/>
    </xf>
    <xf numFmtId="0" fontId="19" fillId="0" borderId="0" xfId="0" applyFont="1" applyAlignment="1">
      <alignment horizontal="right"/>
    </xf>
    <xf numFmtId="0" fontId="0" fillId="4" borderId="0" xfId="0" applyFill="1" applyAlignment="1">
      <alignment horizontal="center"/>
    </xf>
    <xf numFmtId="0" fontId="10" fillId="2" borderId="0" xfId="0" applyFont="1" applyFill="1" applyAlignment="1">
      <alignment vertical="center"/>
    </xf>
    <xf numFmtId="0" fontId="9" fillId="2" borderId="0" xfId="0" applyFont="1" applyFill="1" applyAlignment="1">
      <alignment vertical="center"/>
    </xf>
    <xf numFmtId="0" fontId="14" fillId="3" borderId="0" xfId="0" applyFont="1" applyFill="1" applyAlignment="1">
      <alignment horizontal="left" vertical="top" wrapText="1"/>
    </xf>
    <xf numFmtId="0" fontId="0" fillId="3" borderId="0" xfId="0" applyFill="1" applyAlignment="1">
      <alignment horizontal="left" vertical="top" wrapText="1"/>
    </xf>
    <xf numFmtId="0" fontId="14" fillId="3" borderId="0" xfId="0" applyFont="1" applyFill="1" applyAlignment="1">
      <alignment horizontal="left" vertical="center" wrapText="1"/>
    </xf>
    <xf numFmtId="0" fontId="0" fillId="4" borderId="0" xfId="0" applyFill="1" applyAlignment="1">
      <alignment horizontal="left" vertical="top" wrapText="1"/>
    </xf>
    <xf numFmtId="0" fontId="11" fillId="3" borderId="0" xfId="0" applyFont="1" applyFill="1" applyAlignment="1">
      <alignment vertical="top"/>
    </xf>
    <xf numFmtId="0" fontId="14" fillId="3" borderId="0" xfId="0" applyFont="1" applyFill="1" applyAlignment="1">
      <alignment vertical="top"/>
    </xf>
    <xf numFmtId="0" fontId="14" fillId="3" borderId="0" xfId="0" applyFont="1" applyFill="1" applyAlignment="1">
      <alignment horizontal="left" wrapText="1"/>
    </xf>
    <xf numFmtId="0" fontId="14" fillId="3" borderId="0" xfId="0" applyFont="1" applyFill="1" applyAlignment="1">
      <alignment vertical="top" wrapText="1"/>
    </xf>
    <xf numFmtId="0" fontId="14" fillId="4" borderId="0" xfId="0" applyFont="1" applyFill="1" applyAlignment="1">
      <alignment horizontal="left" vertical="top" wrapText="1"/>
    </xf>
    <xf numFmtId="0" fontId="20" fillId="5" borderId="0" xfId="0" applyFont="1" applyFill="1" applyAlignment="1">
      <alignment horizontal="center" vertical="center" wrapText="1"/>
    </xf>
    <xf numFmtId="0" fontId="65" fillId="5" borderId="0" xfId="0" applyFont="1" applyFill="1" applyAlignment="1">
      <alignment horizontal="left" vertical="center" wrapText="1"/>
    </xf>
    <xf numFmtId="0" fontId="20" fillId="5" borderId="118" xfId="0" applyFont="1" applyFill="1" applyBorder="1" applyAlignment="1">
      <alignment horizontal="center" vertical="center" wrapText="1"/>
    </xf>
    <xf numFmtId="0" fontId="11" fillId="3" borderId="0" xfId="0" applyFont="1" applyFill="1" applyAlignment="1">
      <alignment horizontal="center" vertical="top" wrapText="1"/>
    </xf>
    <xf numFmtId="0" fontId="3" fillId="3" borderId="0" xfId="0" applyFont="1" applyFill="1" applyAlignment="1">
      <alignment horizontal="right" vertical="top"/>
    </xf>
    <xf numFmtId="0" fontId="14" fillId="3" borderId="0" xfId="0" applyFont="1" applyFill="1" applyAlignment="1">
      <alignment vertical="center" wrapText="1"/>
    </xf>
    <xf numFmtId="0" fontId="12" fillId="4" borderId="0" xfId="0" applyFont="1" applyFill="1" applyAlignment="1">
      <alignment horizontal="left" vertical="top"/>
    </xf>
    <xf numFmtId="0" fontId="14" fillId="3" borderId="0" xfId="0" applyFont="1" applyFill="1" applyAlignment="1">
      <alignment vertical="center"/>
    </xf>
    <xf numFmtId="0" fontId="14" fillId="3" borderId="0" xfId="0" applyFont="1" applyFill="1" applyAlignment="1">
      <alignment horizontal="left" vertical="center" indent="2"/>
    </xf>
    <xf numFmtId="0" fontId="14" fillId="3" borderId="0" xfId="0" applyFont="1" applyFill="1" applyAlignment="1">
      <alignment horizontal="left" vertical="center" wrapText="1" indent="1"/>
    </xf>
    <xf numFmtId="0" fontId="0" fillId="4" borderId="0" xfId="0" applyFill="1" applyAlignment="1">
      <alignment vertical="top" wrapText="1"/>
    </xf>
    <xf numFmtId="0" fontId="51" fillId="3" borderId="0" xfId="0" applyFont="1" applyFill="1" applyAlignment="1">
      <alignment horizontal="left" vertical="top"/>
    </xf>
    <xf numFmtId="0" fontId="11" fillId="4" borderId="0" xfId="0" applyFont="1" applyFill="1" applyAlignment="1">
      <alignment horizontal="left" vertical="center"/>
    </xf>
    <xf numFmtId="0" fontId="14" fillId="4" borderId="0" xfId="0" applyFont="1" applyFill="1" applyAlignment="1">
      <alignment horizontal="left" vertical="center" indent="2"/>
    </xf>
    <xf numFmtId="0" fontId="14" fillId="4" borderId="0" xfId="0" applyFont="1" applyFill="1" applyAlignment="1">
      <alignment horizontal="left" vertical="center"/>
    </xf>
    <xf numFmtId="0" fontId="14" fillId="4" borderId="0" xfId="0" applyFont="1" applyFill="1" applyAlignment="1">
      <alignment horizontal="center" vertical="center"/>
    </xf>
    <xf numFmtId="0" fontId="60" fillId="0" borderId="53" xfId="0" applyFont="1" applyBorder="1" applyAlignment="1" applyProtection="1">
      <alignment horizontal="center"/>
      <protection locked="0"/>
    </xf>
    <xf numFmtId="0" fontId="60" fillId="0" borderId="65" xfId="0" applyFont="1" applyBorder="1" applyAlignment="1" applyProtection="1">
      <alignment horizontal="center"/>
      <protection locked="0"/>
    </xf>
    <xf numFmtId="0" fontId="92" fillId="0" borderId="62" xfId="0" applyFont="1" applyBorder="1" applyAlignment="1" applyProtection="1">
      <alignment horizontal="left" vertical="center"/>
      <protection locked="0"/>
    </xf>
    <xf numFmtId="0" fontId="92" fillId="0" borderId="64" xfId="0" applyFont="1" applyBorder="1" applyAlignment="1" applyProtection="1">
      <alignment horizontal="left" vertical="center"/>
      <protection locked="0"/>
    </xf>
    <xf numFmtId="0" fontId="92" fillId="0" borderId="19" xfId="0" applyFont="1" applyBorder="1" applyAlignment="1" applyProtection="1">
      <alignment horizontal="left" vertical="center"/>
      <protection locked="0"/>
    </xf>
    <xf numFmtId="0" fontId="92" fillId="0" borderId="23" xfId="0" applyFont="1" applyBorder="1" applyAlignment="1" applyProtection="1">
      <alignment horizontal="left" vertical="center"/>
      <protection locked="0"/>
    </xf>
    <xf numFmtId="0" fontId="92" fillId="0" borderId="25" xfId="0" applyFont="1" applyBorder="1" applyAlignment="1" applyProtection="1">
      <alignment horizontal="left" vertical="center"/>
      <protection locked="0"/>
    </xf>
    <xf numFmtId="0" fontId="78" fillId="6" borderId="0" xfId="0" applyFont="1" applyFill="1"/>
    <xf numFmtId="169" fontId="25" fillId="6" borderId="0" xfId="0" applyNumberFormat="1" applyFont="1" applyFill="1"/>
    <xf numFmtId="0" fontId="0" fillId="6" borderId="0" xfId="0" applyFill="1"/>
    <xf numFmtId="0" fontId="17" fillId="6" borderId="0" xfId="0" applyFont="1" applyFill="1"/>
    <xf numFmtId="0" fontId="79" fillId="6" borderId="0" xfId="0" applyFont="1" applyFill="1"/>
    <xf numFmtId="0" fontId="52" fillId="9" borderId="0" xfId="0" applyFont="1" applyFill="1" applyAlignment="1">
      <alignment horizontal="center" vertical="center"/>
    </xf>
    <xf numFmtId="0" fontId="57" fillId="6" borderId="0" xfId="0" applyFont="1" applyFill="1"/>
    <xf numFmtId="0" fontId="52" fillId="4" borderId="127" xfId="0" applyFont="1" applyFill="1" applyBorder="1" applyAlignment="1">
      <alignment horizontal="center" vertical="center"/>
    </xf>
    <xf numFmtId="0" fontId="0" fillId="4" borderId="6" xfId="0" applyFill="1" applyBorder="1" applyAlignment="1">
      <alignment vertical="center"/>
    </xf>
    <xf numFmtId="0" fontId="0" fillId="4" borderId="128" xfId="0" applyFill="1" applyBorder="1" applyAlignment="1">
      <alignment vertical="center"/>
    </xf>
    <xf numFmtId="0" fontId="70" fillId="4" borderId="121" xfId="0" applyFont="1" applyFill="1" applyBorder="1" applyAlignment="1">
      <alignment horizontal="right" vertical="center"/>
    </xf>
    <xf numFmtId="0" fontId="0" fillId="4" borderId="122" xfId="0" applyFill="1" applyBorder="1" applyAlignment="1">
      <alignment vertical="center"/>
    </xf>
    <xf numFmtId="0" fontId="70" fillId="4" borderId="117" xfId="0" applyFont="1" applyFill="1" applyBorder="1" applyAlignment="1">
      <alignment horizontal="right" vertical="center"/>
    </xf>
    <xf numFmtId="0" fontId="0" fillId="4" borderId="7" xfId="0" applyFill="1" applyBorder="1" applyAlignment="1">
      <alignment vertical="center"/>
    </xf>
    <xf numFmtId="0" fontId="0" fillId="4" borderId="129" xfId="0" applyFill="1" applyBorder="1" applyAlignment="1">
      <alignment vertical="center"/>
    </xf>
    <xf numFmtId="0" fontId="0" fillId="4" borderId="0" xfId="0" applyFill="1" applyAlignment="1">
      <alignment vertical="center"/>
    </xf>
    <xf numFmtId="0" fontId="53" fillId="6" borderId="0" xfId="0" applyFont="1" applyFill="1"/>
    <xf numFmtId="0" fontId="0" fillId="4" borderId="0" xfId="0" applyFill="1" applyAlignment="1">
      <alignment horizontal="center" vertical="center"/>
    </xf>
    <xf numFmtId="0" fontId="80" fillId="5" borderId="45" xfId="0" applyFont="1" applyFill="1" applyBorder="1" applyAlignment="1">
      <alignment vertical="center"/>
    </xf>
    <xf numFmtId="0" fontId="80" fillId="5" borderId="45" xfId="0" applyFont="1" applyFill="1" applyBorder="1" applyAlignment="1">
      <alignment horizontal="left" vertical="center"/>
    </xf>
    <xf numFmtId="0" fontId="80" fillId="5" borderId="45" xfId="0" applyFont="1" applyFill="1" applyBorder="1" applyAlignment="1">
      <alignment horizontal="right" vertical="center" indent="1"/>
    </xf>
    <xf numFmtId="0" fontId="82" fillId="14" borderId="146" xfId="0" applyFont="1" applyFill="1" applyBorder="1" applyAlignment="1">
      <alignment horizontal="center" vertical="center"/>
    </xf>
    <xf numFmtId="0" fontId="82" fillId="14" borderId="118" xfId="0" applyFont="1" applyFill="1" applyBorder="1" applyAlignment="1">
      <alignment horizontal="center" vertical="center"/>
    </xf>
    <xf numFmtId="0" fontId="55" fillId="0" borderId="0" xfId="0" applyFont="1" applyAlignment="1">
      <alignment vertical="center"/>
    </xf>
    <xf numFmtId="0" fontId="55" fillId="0" borderId="0" xfId="0" applyFont="1"/>
    <xf numFmtId="0" fontId="86" fillId="14" borderId="37" xfId="0" applyFont="1" applyFill="1" applyBorder="1" applyAlignment="1">
      <alignment horizontal="left" vertical="center"/>
    </xf>
    <xf numFmtId="0" fontId="86" fillId="14" borderId="171" xfId="0" applyFont="1" applyFill="1" applyBorder="1" applyAlignment="1">
      <alignment horizontal="left" vertical="center"/>
    </xf>
    <xf numFmtId="169" fontId="86" fillId="14" borderId="38" xfId="0" applyNumberFormat="1" applyFont="1" applyFill="1" applyBorder="1" applyAlignment="1">
      <alignment horizontal="right" vertical="center"/>
    </xf>
    <xf numFmtId="169" fontId="86" fillId="14" borderId="41" xfId="0" applyNumberFormat="1" applyFont="1" applyFill="1" applyBorder="1" applyAlignment="1">
      <alignment horizontal="right" vertical="center"/>
    </xf>
    <xf numFmtId="0" fontId="80" fillId="5" borderId="134" xfId="0" applyFont="1" applyFill="1" applyBorder="1" applyAlignment="1">
      <alignment vertical="center"/>
    </xf>
    <xf numFmtId="0" fontId="80" fillId="5" borderId="134" xfId="0" applyFont="1" applyFill="1" applyBorder="1" applyAlignment="1">
      <alignment horizontal="left" vertical="center"/>
    </xf>
    <xf numFmtId="0" fontId="80" fillId="5" borderId="134" xfId="0" applyFont="1" applyFill="1" applyBorder="1" applyAlignment="1">
      <alignment horizontal="right" vertical="center" indent="1"/>
    </xf>
    <xf numFmtId="0" fontId="87" fillId="10" borderId="146" xfId="0" applyFont="1" applyFill="1" applyBorder="1" applyAlignment="1">
      <alignment horizontal="center" vertical="center"/>
    </xf>
    <xf numFmtId="0" fontId="88" fillId="14" borderId="37" xfId="0" applyFont="1" applyFill="1" applyBorder="1" applyAlignment="1">
      <alignment horizontal="left" vertical="center"/>
    </xf>
    <xf numFmtId="0" fontId="88" fillId="14" borderId="171" xfId="0" applyFont="1" applyFill="1" applyBorder="1" applyAlignment="1">
      <alignment horizontal="left" vertical="center"/>
    </xf>
    <xf numFmtId="169" fontId="88" fillId="14" borderId="38" xfId="0" applyNumberFormat="1" applyFont="1" applyFill="1" applyBorder="1" applyAlignment="1">
      <alignment horizontal="right" vertical="center"/>
    </xf>
    <xf numFmtId="169" fontId="88" fillId="14" borderId="41" xfId="0" applyNumberFormat="1" applyFont="1" applyFill="1" applyBorder="1" applyAlignment="1">
      <alignment horizontal="right" vertical="center"/>
    </xf>
    <xf numFmtId="0" fontId="54" fillId="5" borderId="45" xfId="0" applyFont="1" applyFill="1" applyBorder="1" applyAlignment="1">
      <alignment vertical="center"/>
    </xf>
    <xf numFmtId="0" fontId="54" fillId="5" borderId="45" xfId="0" applyFont="1" applyFill="1" applyBorder="1" applyAlignment="1">
      <alignment horizontal="left" vertical="center"/>
    </xf>
    <xf numFmtId="0" fontId="87" fillId="10" borderId="32" xfId="0" applyFont="1" applyFill="1" applyBorder="1" applyAlignment="1">
      <alignment horizontal="center" vertical="center"/>
    </xf>
    <xf numFmtId="0" fontId="54" fillId="5" borderId="134" xfId="0" applyFont="1" applyFill="1" applyBorder="1" applyAlignment="1">
      <alignment vertical="center"/>
    </xf>
    <xf numFmtId="0" fontId="54" fillId="5" borderId="134" xfId="0" applyFont="1" applyFill="1" applyBorder="1" applyAlignment="1">
      <alignment horizontal="left" vertical="center"/>
    </xf>
    <xf numFmtId="0" fontId="42" fillId="0" borderId="0" xfId="0" applyFont="1"/>
    <xf numFmtId="0" fontId="89" fillId="0" borderId="0" xfId="0" applyFont="1"/>
    <xf numFmtId="0" fontId="16" fillId="0" borderId="0" xfId="0" applyFont="1"/>
    <xf numFmtId="0" fontId="82" fillId="10" borderId="32" xfId="0" applyFont="1" applyFill="1" applyBorder="1" applyAlignment="1">
      <alignment horizontal="center" vertical="center"/>
    </xf>
    <xf numFmtId="0" fontId="70" fillId="4" borderId="48" xfId="0" applyFont="1" applyFill="1" applyBorder="1" applyAlignment="1" applyProtection="1">
      <alignment horizontal="center" vertical="center"/>
      <protection locked="0"/>
    </xf>
    <xf numFmtId="0" fontId="70" fillId="4" borderId="0" xfId="0" applyFont="1" applyFill="1" applyAlignment="1" applyProtection="1">
      <alignment horizontal="center" vertical="center"/>
      <protection locked="0"/>
    </xf>
    <xf numFmtId="0" fontId="0" fillId="9" borderId="0" xfId="0" applyFill="1" applyAlignment="1">
      <alignment vertical="center"/>
    </xf>
    <xf numFmtId="0" fontId="56" fillId="9" borderId="0" xfId="0" applyFont="1" applyFill="1" applyAlignment="1">
      <alignment horizontal="left" vertical="center"/>
    </xf>
    <xf numFmtId="0" fontId="0" fillId="0" borderId="0" xfId="0" applyAlignment="1">
      <alignment vertical="center"/>
    </xf>
    <xf numFmtId="0" fontId="0" fillId="4" borderId="127" xfId="0" applyFill="1" applyBorder="1" applyAlignment="1">
      <alignment vertical="center"/>
    </xf>
    <xf numFmtId="0" fontId="52" fillId="4" borderId="6" xfId="0" applyFont="1" applyFill="1" applyBorder="1" applyAlignment="1">
      <alignment horizontal="right" vertical="center"/>
    </xf>
    <xf numFmtId="0" fontId="0" fillId="4" borderId="6" xfId="0" applyFill="1" applyBorder="1" applyAlignment="1">
      <alignment horizontal="right" vertical="center"/>
    </xf>
    <xf numFmtId="0" fontId="0" fillId="4" borderId="49" xfId="0" applyFill="1" applyBorder="1" applyAlignment="1">
      <alignment horizontal="right" vertical="center"/>
    </xf>
    <xf numFmtId="0" fontId="0" fillId="4" borderId="121" xfId="0" applyFill="1" applyBorder="1" applyAlignment="1">
      <alignment vertical="center"/>
    </xf>
    <xf numFmtId="0" fontId="26" fillId="4" borderId="0" xfId="0" applyFont="1" applyFill="1" applyAlignment="1">
      <alignment vertical="center"/>
    </xf>
    <xf numFmtId="0" fontId="0" fillId="4" borderId="50" xfId="0" applyFill="1" applyBorder="1" applyAlignment="1">
      <alignment vertical="center"/>
    </xf>
    <xf numFmtId="0" fontId="26" fillId="4" borderId="0" xfId="0" applyFont="1" applyFill="1" applyAlignment="1">
      <alignment horizontal="right" vertical="center"/>
    </xf>
    <xf numFmtId="0" fontId="0" fillId="4" borderId="0" xfId="0" applyFill="1" applyAlignment="1">
      <alignment horizontal="right" vertical="center"/>
    </xf>
    <xf numFmtId="0" fontId="0" fillId="4" borderId="50" xfId="0" applyFill="1" applyBorder="1" applyAlignment="1">
      <alignment horizontal="right" vertical="center"/>
    </xf>
    <xf numFmtId="0" fontId="26" fillId="4" borderId="48" xfId="0" applyFont="1" applyFill="1" applyBorder="1" applyAlignment="1">
      <alignment vertical="center"/>
    </xf>
    <xf numFmtId="0" fontId="26" fillId="4" borderId="50" xfId="0" applyFont="1" applyFill="1" applyBorder="1" applyAlignment="1">
      <alignment vertical="center"/>
    </xf>
    <xf numFmtId="0" fontId="0" fillId="4" borderId="117" xfId="0" applyFill="1" applyBorder="1" applyAlignment="1">
      <alignment vertical="center"/>
    </xf>
    <xf numFmtId="0" fontId="26" fillId="4" borderId="7" xfId="0" applyFont="1" applyFill="1" applyBorder="1" applyAlignment="1">
      <alignment horizontal="right" vertical="center"/>
    </xf>
    <xf numFmtId="0" fontId="0" fillId="4" borderId="7" xfId="0" applyFill="1" applyBorder="1" applyAlignment="1">
      <alignment horizontal="right" vertical="center"/>
    </xf>
    <xf numFmtId="0" fontId="0" fillId="4" borderId="52" xfId="0" applyFill="1" applyBorder="1" applyAlignment="1">
      <alignment horizontal="right" vertical="center"/>
    </xf>
    <xf numFmtId="0" fontId="46" fillId="4" borderId="0" xfId="0" applyFont="1" applyFill="1" applyAlignment="1">
      <alignment horizontal="center" vertical="center" wrapText="1"/>
    </xf>
    <xf numFmtId="0" fontId="15" fillId="0" borderId="0" xfId="0" applyFont="1" applyAlignment="1">
      <alignment horizontal="right"/>
    </xf>
    <xf numFmtId="0" fontId="46" fillId="4" borderId="0" xfId="0" applyFont="1" applyFill="1" applyAlignment="1">
      <alignment vertical="center" wrapText="1"/>
    </xf>
    <xf numFmtId="0" fontId="10" fillId="2" borderId="0" xfId="0" applyFont="1" applyFill="1" applyAlignment="1">
      <alignment horizontal="left" vertical="center" wrapText="1"/>
    </xf>
    <xf numFmtId="0" fontId="10" fillId="2" borderId="0" xfId="0" applyFont="1" applyFill="1" applyAlignment="1">
      <alignment horizontal="left" vertical="center"/>
    </xf>
    <xf numFmtId="0" fontId="0" fillId="3" borderId="0" xfId="0" applyFill="1" applyAlignment="1">
      <alignment horizontal="center" vertical="center"/>
    </xf>
    <xf numFmtId="0" fontId="0" fillId="9" borderId="0" xfId="0" applyFill="1" applyAlignment="1">
      <alignment horizontal="center" vertical="center"/>
    </xf>
    <xf numFmtId="0" fontId="69" fillId="3" borderId="0" xfId="0" applyFont="1" applyFill="1"/>
    <xf numFmtId="0" fontId="46" fillId="3" borderId="0" xfId="0" applyFont="1" applyFill="1"/>
    <xf numFmtId="0" fontId="46" fillId="4" borderId="0" xfId="0" applyFont="1" applyFill="1"/>
    <xf numFmtId="0" fontId="0" fillId="4" borderId="0" xfId="0" applyFill="1" applyAlignment="1">
      <alignment horizontal="center" vertical="top"/>
    </xf>
    <xf numFmtId="0" fontId="11" fillId="3" borderId="0" xfId="0" applyFont="1" applyFill="1" applyAlignment="1">
      <alignment horizontal="left" vertical="top" wrapText="1"/>
    </xf>
    <xf numFmtId="0" fontId="9" fillId="3" borderId="0" xfId="0" applyFont="1" applyFill="1" applyAlignment="1">
      <alignment horizontal="left" vertical="top" wrapText="1"/>
    </xf>
    <xf numFmtId="0" fontId="9" fillId="5" borderId="0" xfId="0" applyFont="1" applyFill="1" applyAlignment="1">
      <alignment horizontal="left" vertical="top" wrapText="1"/>
    </xf>
    <xf numFmtId="0" fontId="0" fillId="5" borderId="0" xfId="0" applyFill="1"/>
    <xf numFmtId="170" fontId="0" fillId="4" borderId="0" xfId="0" applyNumberFormat="1" applyFill="1" applyAlignment="1">
      <alignment horizontal="left" vertical="top"/>
    </xf>
    <xf numFmtId="0" fontId="15" fillId="3" borderId="0" xfId="0" applyFont="1" applyFill="1" applyAlignment="1">
      <alignment horizontal="left" vertical="top"/>
    </xf>
    <xf numFmtId="0" fontId="60" fillId="11" borderId="149" xfId="0" applyFont="1" applyFill="1" applyBorder="1" applyAlignment="1">
      <alignment horizontal="center" vertical="center" wrapText="1"/>
    </xf>
    <xf numFmtId="0" fontId="14" fillId="3" borderId="0" xfId="0" applyFont="1" applyFill="1" applyAlignment="1">
      <alignment horizontal="right" vertical="top" indent="1"/>
    </xf>
    <xf numFmtId="0" fontId="14" fillId="3" borderId="0" xfId="0" applyFont="1" applyFill="1" applyAlignment="1">
      <alignment horizontal="right" vertical="top"/>
    </xf>
    <xf numFmtId="0" fontId="11" fillId="4" borderId="0" xfId="0" applyFont="1" applyFill="1" applyAlignment="1">
      <alignment horizontal="left" vertical="top"/>
    </xf>
    <xf numFmtId="0" fontId="12" fillId="3" borderId="0" xfId="0" applyFont="1" applyFill="1" applyAlignment="1">
      <alignment vertical="top" wrapText="1"/>
    </xf>
    <xf numFmtId="0" fontId="14" fillId="4" borderId="0" xfId="0" applyFont="1" applyFill="1" applyAlignment="1">
      <alignment vertical="center"/>
    </xf>
    <xf numFmtId="14" fontId="16" fillId="3" borderId="0" xfId="1" applyNumberFormat="1" applyFont="1" applyFill="1" applyBorder="1" applyAlignment="1" applyProtection="1">
      <alignment horizontal="left" vertical="center"/>
    </xf>
    <xf numFmtId="0" fontId="14" fillId="4" borderId="0" xfId="0" applyFont="1" applyFill="1" applyAlignment="1">
      <alignment vertical="center" wrapText="1"/>
    </xf>
    <xf numFmtId="14" fontId="16" fillId="3" borderId="0" xfId="1" applyNumberFormat="1" applyFont="1" applyFill="1" applyBorder="1" applyAlignment="1" applyProtection="1">
      <alignment horizontal="center" vertical="center"/>
    </xf>
    <xf numFmtId="0" fontId="16" fillId="4" borderId="0" xfId="0" applyFont="1" applyFill="1" applyAlignment="1">
      <alignment vertical="top"/>
    </xf>
    <xf numFmtId="0" fontId="16" fillId="3" borderId="0" xfId="0" applyFont="1" applyFill="1" applyAlignment="1">
      <alignment horizontal="center" vertical="center"/>
    </xf>
    <xf numFmtId="0" fontId="16" fillId="3" borderId="0" xfId="1" applyNumberFormat="1" applyFont="1" applyFill="1" applyBorder="1" applyAlignment="1" applyProtection="1">
      <alignment horizontal="left" vertical="center"/>
    </xf>
    <xf numFmtId="9" fontId="16" fillId="4" borderId="0" xfId="3" applyFont="1" applyFill="1" applyBorder="1" applyAlignment="1" applyProtection="1">
      <alignment horizontal="center" vertical="top"/>
    </xf>
    <xf numFmtId="0" fontId="16" fillId="4" borderId="0" xfId="0" applyFont="1" applyFill="1" applyAlignment="1">
      <alignment horizontal="left" vertical="top" indent="1"/>
    </xf>
    <xf numFmtId="0" fontId="0" fillId="4" borderId="0" xfId="0" applyFill="1" applyAlignment="1">
      <alignment horizontal="left" vertical="top" indent="1"/>
    </xf>
    <xf numFmtId="0" fontId="45" fillId="0" borderId="0" xfId="0" applyFont="1" applyAlignment="1">
      <alignment horizontal="left" vertical="center"/>
    </xf>
    <xf numFmtId="0" fontId="16" fillId="0" borderId="0" xfId="0" applyFont="1" applyAlignment="1">
      <alignment vertical="top" wrapText="1"/>
    </xf>
    <xf numFmtId="0" fontId="92" fillId="11" borderId="154" xfId="0" applyFont="1" applyFill="1" applyBorder="1" applyAlignment="1">
      <alignment horizontal="center" vertical="center" wrapText="1"/>
    </xf>
    <xf numFmtId="0" fontId="92" fillId="11" borderId="156" xfId="0" applyFont="1" applyFill="1" applyBorder="1" applyAlignment="1">
      <alignment horizontal="center" vertical="center" wrapText="1"/>
    </xf>
    <xf numFmtId="14" fontId="24" fillId="4" borderId="11" xfId="1" applyNumberFormat="1" applyFont="1" applyFill="1" applyBorder="1" applyAlignment="1" applyProtection="1">
      <alignment horizontal="left" vertical="center"/>
      <protection locked="0"/>
    </xf>
    <xf numFmtId="14" fontId="24" fillId="4" borderId="11" xfId="1" applyNumberFormat="1" applyFont="1" applyFill="1" applyBorder="1" applyAlignment="1" applyProtection="1">
      <alignment horizontal="center" vertical="center"/>
      <protection locked="0"/>
    </xf>
    <xf numFmtId="0" fontId="8" fillId="0" borderId="0" xfId="0" applyFont="1"/>
    <xf numFmtId="0" fontId="9" fillId="13" borderId="0" xfId="0" applyFont="1" applyFill="1" applyAlignment="1">
      <alignment vertical="top" wrapText="1"/>
    </xf>
    <xf numFmtId="0" fontId="10" fillId="13" borderId="0" xfId="0" applyFont="1" applyFill="1" applyAlignment="1">
      <alignment vertical="center"/>
    </xf>
    <xf numFmtId="0" fontId="20" fillId="13" borderId="0" xfId="0" applyFont="1" applyFill="1" applyAlignment="1">
      <alignment vertical="center"/>
    </xf>
    <xf numFmtId="0" fontId="60" fillId="3" borderId="0" xfId="0" applyFont="1" applyFill="1" applyAlignment="1">
      <alignment vertical="top"/>
    </xf>
    <xf numFmtId="0" fontId="20" fillId="5" borderId="163" xfId="0" applyFont="1" applyFill="1" applyBorder="1" applyAlignment="1">
      <alignment horizontal="center" vertical="center" wrapText="1"/>
    </xf>
    <xf numFmtId="0" fontId="20" fillId="5" borderId="164" xfId="0" applyFont="1" applyFill="1" applyBorder="1" applyAlignment="1">
      <alignment horizontal="center" vertical="center" wrapText="1"/>
    </xf>
    <xf numFmtId="0" fontId="14" fillId="3" borderId="0" xfId="0" applyFont="1" applyFill="1" applyAlignment="1">
      <alignment horizontal="left" vertical="center" wrapText="1" indent="2"/>
    </xf>
    <xf numFmtId="0" fontId="0" fillId="3" borderId="0" xfId="0" applyFill="1" applyAlignment="1">
      <alignment horizontal="right"/>
    </xf>
    <xf numFmtId="0" fontId="0" fillId="0" borderId="0" xfId="0" applyAlignment="1">
      <alignment horizontal="right"/>
    </xf>
    <xf numFmtId="0" fontId="14" fillId="3" borderId="0" xfId="0" applyFont="1" applyFill="1" applyAlignment="1">
      <alignment horizontal="left" vertical="center" wrapText="1" indent="3"/>
    </xf>
    <xf numFmtId="0" fontId="80" fillId="5" borderId="45" xfId="0" applyFont="1" applyFill="1" applyBorder="1" applyAlignment="1">
      <alignment horizontal="right" vertical="center"/>
    </xf>
    <xf numFmtId="0" fontId="0" fillId="4" borderId="6" xfId="0" applyFill="1" applyBorder="1" applyAlignment="1">
      <alignment horizontal="left" indent="1"/>
    </xf>
    <xf numFmtId="0" fontId="0" fillId="4" borderId="121" xfId="0" applyFill="1" applyBorder="1" applyAlignment="1">
      <alignment horizontal="left" indent="1"/>
    </xf>
    <xf numFmtId="0" fontId="0" fillId="4" borderId="6" xfId="0" applyFill="1" applyBorder="1" applyAlignment="1" applyProtection="1">
      <alignment horizontal="center"/>
      <protection locked="0"/>
    </xf>
    <xf numFmtId="0" fontId="0" fillId="4" borderId="0" xfId="0" applyFill="1" applyAlignment="1">
      <alignment horizontal="left"/>
    </xf>
    <xf numFmtId="0" fontId="0" fillId="4" borderId="117" xfId="0" applyFill="1" applyBorder="1" applyAlignment="1">
      <alignment horizontal="left" indent="1"/>
    </xf>
    <xf numFmtId="0" fontId="0" fillId="4" borderId="7" xfId="0" applyFill="1" applyBorder="1" applyAlignment="1">
      <alignment horizontal="left" indent="1"/>
    </xf>
    <xf numFmtId="0" fontId="0" fillId="4" borderId="7" xfId="0" applyFill="1" applyBorder="1" applyAlignment="1" applyProtection="1">
      <alignment horizontal="center"/>
      <protection locked="0"/>
    </xf>
    <xf numFmtId="0" fontId="0" fillId="4" borderId="7" xfId="0" applyFill="1" applyBorder="1" applyAlignment="1">
      <alignment horizontal="left"/>
    </xf>
    <xf numFmtId="0" fontId="0" fillId="0" borderId="127" xfId="0" applyBorder="1" applyAlignment="1">
      <alignment vertical="center"/>
    </xf>
    <xf numFmtId="0" fontId="0" fillId="0" borderId="6" xfId="0" applyBorder="1" applyAlignment="1">
      <alignment vertical="center"/>
    </xf>
    <xf numFmtId="0" fontId="96" fillId="6" borderId="0" xfId="0" applyFont="1" applyFill="1"/>
    <xf numFmtId="0" fontId="0" fillId="9" borderId="0" xfId="0" applyFill="1"/>
    <xf numFmtId="0" fontId="97" fillId="4" borderId="76" xfId="0" applyFont="1" applyFill="1" applyBorder="1" applyAlignment="1">
      <alignment horizontal="right" vertical="center"/>
    </xf>
    <xf numFmtId="0" fontId="0" fillId="4" borderId="157" xfId="0" applyFill="1" applyBorder="1" applyAlignment="1">
      <alignment horizontal="right" vertical="center"/>
    </xf>
    <xf numFmtId="0" fontId="0" fillId="0" borderId="16" xfId="0" applyBorder="1"/>
    <xf numFmtId="0" fontId="26" fillId="4" borderId="215" xfId="0" applyFont="1" applyFill="1" applyBorder="1" applyAlignment="1">
      <alignment horizontal="left" vertical="center" indent="1"/>
    </xf>
    <xf numFmtId="0" fontId="0" fillId="4" borderId="48" xfId="0" applyFill="1" applyBorder="1" applyAlignment="1">
      <alignment horizontal="center" vertical="center"/>
    </xf>
    <xf numFmtId="0" fontId="7" fillId="0" borderId="17" xfId="0" applyFont="1" applyBorder="1" applyAlignment="1">
      <alignment horizontal="left" vertical="top"/>
    </xf>
    <xf numFmtId="0" fontId="98" fillId="0" borderId="0" xfId="0" applyFont="1" applyAlignment="1">
      <alignment horizontal="left" vertical="top"/>
    </xf>
    <xf numFmtId="0" fontId="26" fillId="4" borderId="216" xfId="0" applyFont="1" applyFill="1" applyBorder="1" applyAlignment="1">
      <alignment horizontal="center" vertical="center"/>
    </xf>
    <xf numFmtId="0" fontId="0" fillId="4" borderId="17" xfId="0" applyFill="1" applyBorder="1" applyAlignment="1">
      <alignment vertical="center"/>
    </xf>
    <xf numFmtId="0" fontId="26" fillId="4" borderId="75" xfId="0" applyFont="1" applyFill="1" applyBorder="1" applyAlignment="1">
      <alignment horizontal="left" vertical="center" indent="1"/>
    </xf>
    <xf numFmtId="0" fontId="0" fillId="4" borderId="216" xfId="0" applyFill="1" applyBorder="1" applyAlignment="1">
      <alignment horizontal="right" vertical="center"/>
    </xf>
    <xf numFmtId="0" fontId="7" fillId="0" borderId="18" xfId="0" applyFont="1" applyBorder="1" applyAlignment="1">
      <alignment horizontal="left" vertical="top"/>
    </xf>
    <xf numFmtId="0" fontId="10" fillId="2" borderId="0" xfId="0" applyFont="1" applyFill="1" applyAlignment="1">
      <alignment vertical="center" wrapText="1"/>
    </xf>
    <xf numFmtId="0" fontId="65" fillId="5" borderId="143" xfId="0" applyFont="1" applyFill="1" applyBorder="1" applyAlignment="1">
      <alignment horizontal="center" vertical="center" wrapText="1"/>
    </xf>
    <xf numFmtId="0" fontId="65" fillId="5" borderId="147" xfId="0" applyFont="1" applyFill="1" applyBorder="1" applyAlignment="1">
      <alignment horizontal="center" vertical="center" wrapText="1"/>
    </xf>
    <xf numFmtId="0" fontId="10" fillId="5" borderId="146" xfId="0" applyFont="1" applyFill="1" applyBorder="1" applyAlignment="1">
      <alignment horizontal="center" vertical="center" wrapText="1"/>
    </xf>
    <xf numFmtId="0" fontId="10" fillId="5" borderId="218" xfId="0" applyFont="1" applyFill="1" applyBorder="1" applyAlignment="1">
      <alignment horizontal="center" vertical="center" wrapText="1"/>
    </xf>
    <xf numFmtId="0" fontId="16" fillId="4" borderId="19" xfId="0" applyFont="1" applyFill="1" applyBorder="1" applyAlignment="1" applyProtection="1">
      <alignment horizontal="left" vertical="center"/>
      <protection locked="0"/>
    </xf>
    <xf numFmtId="0" fontId="16" fillId="4" borderId="30" xfId="0" applyFont="1" applyFill="1" applyBorder="1" applyAlignment="1" applyProtection="1">
      <alignment horizontal="left" vertical="center"/>
      <protection locked="0"/>
    </xf>
    <xf numFmtId="0" fontId="16" fillId="4" borderId="20" xfId="0" applyFont="1" applyFill="1" applyBorder="1" applyAlignment="1" applyProtection="1">
      <alignment horizontal="center" vertical="center"/>
      <protection locked="0"/>
    </xf>
    <xf numFmtId="0" fontId="16" fillId="4" borderId="30" xfId="0" applyFont="1" applyFill="1" applyBorder="1" applyAlignment="1" applyProtection="1">
      <alignment horizontal="center" vertical="center"/>
      <protection locked="0"/>
    </xf>
    <xf numFmtId="0" fontId="16" fillId="4" borderId="22" xfId="0" applyFont="1" applyFill="1" applyBorder="1" applyAlignment="1" applyProtection="1">
      <alignment horizontal="center" vertical="center"/>
      <protection locked="0"/>
    </xf>
    <xf numFmtId="170" fontId="16" fillId="9" borderId="219" xfId="1" applyNumberFormat="1" applyFont="1" applyFill="1" applyBorder="1" applyAlignment="1" applyProtection="1">
      <alignment horizontal="center" vertical="top"/>
    </xf>
    <xf numFmtId="0" fontId="16" fillId="4" borderId="23" xfId="0" applyFont="1" applyFill="1" applyBorder="1" applyAlignment="1" applyProtection="1">
      <alignment horizontal="left" vertical="center"/>
      <protection locked="0"/>
    </xf>
    <xf numFmtId="0" fontId="16" fillId="4" borderId="15" xfId="0" applyFont="1" applyFill="1" applyBorder="1" applyAlignment="1" applyProtection="1">
      <alignment horizontal="left" vertical="center"/>
      <protection locked="0"/>
    </xf>
    <xf numFmtId="0" fontId="16" fillId="4" borderId="13" xfId="0" applyFont="1" applyFill="1" applyBorder="1" applyAlignment="1" applyProtection="1">
      <alignment horizontal="center" vertical="center"/>
      <protection locked="0"/>
    </xf>
    <xf numFmtId="0" fontId="16" fillId="4" borderId="15" xfId="0" applyFont="1" applyFill="1" applyBorder="1" applyAlignment="1" applyProtection="1">
      <alignment horizontal="center" vertical="center"/>
      <protection locked="0"/>
    </xf>
    <xf numFmtId="0" fontId="16" fillId="4" borderId="24" xfId="0" applyFont="1" applyFill="1" applyBorder="1" applyAlignment="1" applyProtection="1">
      <alignment horizontal="center" vertical="center"/>
      <protection locked="0"/>
    </xf>
    <xf numFmtId="170" fontId="16" fillId="9" borderId="220" xfId="1" applyNumberFormat="1" applyFont="1" applyFill="1" applyBorder="1" applyAlignment="1" applyProtection="1">
      <alignment horizontal="center" vertical="top"/>
    </xf>
    <xf numFmtId="0" fontId="16" fillId="4" borderId="25" xfId="0" applyFont="1" applyFill="1" applyBorder="1" applyAlignment="1" applyProtection="1">
      <alignment horizontal="left" vertical="center"/>
      <protection locked="0"/>
    </xf>
    <xf numFmtId="0" fontId="16" fillId="4" borderId="29" xfId="0" applyFont="1" applyFill="1" applyBorder="1" applyAlignment="1" applyProtection="1">
      <alignment horizontal="left" vertical="center"/>
      <protection locked="0"/>
    </xf>
    <xf numFmtId="0" fontId="16" fillId="4" borderId="26" xfId="0" applyFont="1" applyFill="1" applyBorder="1" applyAlignment="1" applyProtection="1">
      <alignment horizontal="center" vertical="center"/>
      <protection locked="0"/>
    </xf>
    <xf numFmtId="0" fontId="16" fillId="4" borderId="29" xfId="0" applyFont="1" applyFill="1" applyBorder="1" applyAlignment="1" applyProtection="1">
      <alignment horizontal="center" vertical="center"/>
      <protection locked="0"/>
    </xf>
    <xf numFmtId="0" fontId="16" fillId="4" borderId="28" xfId="0" applyFont="1" applyFill="1" applyBorder="1" applyAlignment="1" applyProtection="1">
      <alignment horizontal="center" vertical="center"/>
      <protection locked="0"/>
    </xf>
    <xf numFmtId="170" fontId="16" fillId="9" borderId="221" xfId="1" applyNumberFormat="1" applyFont="1" applyFill="1" applyBorder="1" applyAlignment="1" applyProtection="1">
      <alignment horizontal="center" vertical="top"/>
    </xf>
    <xf numFmtId="0" fontId="16" fillId="3" borderId="0" xfId="0" applyFont="1" applyFill="1" applyAlignment="1">
      <alignment horizontal="center" vertical="top"/>
    </xf>
    <xf numFmtId="0" fontId="16" fillId="3" borderId="0" xfId="0" applyFont="1" applyFill="1" applyAlignment="1">
      <alignment horizontal="right" vertical="top" indent="1"/>
    </xf>
    <xf numFmtId="170" fontId="16" fillId="9" borderId="26" xfId="0" applyNumberFormat="1" applyFont="1" applyFill="1" applyBorder="1" applyAlignment="1">
      <alignment horizontal="center" vertical="top"/>
    </xf>
    <xf numFmtId="0" fontId="16" fillId="4" borderId="222" xfId="0" applyFont="1" applyFill="1" applyBorder="1" applyAlignment="1" applyProtection="1">
      <alignment horizontal="center" vertical="top"/>
      <protection locked="0"/>
    </xf>
    <xf numFmtId="0" fontId="16" fillId="4" borderId="223" xfId="0" applyFont="1" applyFill="1" applyBorder="1" applyAlignment="1" applyProtection="1">
      <alignment horizontal="center" vertical="top"/>
      <protection locked="0"/>
    </xf>
    <xf numFmtId="0" fontId="16" fillId="4" borderId="224" xfId="0" applyFont="1" applyFill="1" applyBorder="1" applyAlignment="1" applyProtection="1">
      <alignment horizontal="center" vertical="top"/>
      <protection locked="0"/>
    </xf>
    <xf numFmtId="0" fontId="65" fillId="5" borderId="146" xfId="0" applyFont="1" applyFill="1" applyBorder="1" applyAlignment="1">
      <alignment horizontal="center" vertical="center" wrapText="1"/>
    </xf>
    <xf numFmtId="0" fontId="65" fillId="5" borderId="225" xfId="0" applyFont="1" applyFill="1" applyBorder="1" applyAlignment="1">
      <alignment horizontal="center" vertical="center" wrapText="1"/>
    </xf>
    <xf numFmtId="170" fontId="16" fillId="9" borderId="226" xfId="1" applyNumberFormat="1" applyFont="1" applyFill="1" applyBorder="1" applyAlignment="1" applyProtection="1">
      <alignment horizontal="center" vertical="top"/>
    </xf>
    <xf numFmtId="170" fontId="16" fillId="9" borderId="227" xfId="0" applyNumberFormat="1" applyFont="1" applyFill="1" applyBorder="1" applyAlignment="1">
      <alignment horizontal="center" vertical="top"/>
    </xf>
    <xf numFmtId="0" fontId="101" fillId="16" borderId="228" xfId="0" applyFont="1" applyFill="1" applyBorder="1" applyAlignment="1">
      <alignment horizontal="center" vertical="center" wrapText="1"/>
    </xf>
    <xf numFmtId="0" fontId="101" fillId="16" borderId="17" xfId="0" applyFont="1" applyFill="1" applyBorder="1" applyAlignment="1">
      <alignment horizontal="center" vertical="center" wrapText="1"/>
    </xf>
    <xf numFmtId="0" fontId="10" fillId="16" borderId="228" xfId="0" applyFont="1" applyFill="1" applyBorder="1" applyAlignment="1">
      <alignment horizontal="center" vertical="center" wrapText="1"/>
    </xf>
    <xf numFmtId="0" fontId="10" fillId="16" borderId="50" xfId="0" applyFont="1" applyFill="1" applyBorder="1" applyAlignment="1">
      <alignment horizontal="center" vertical="center" wrapText="1"/>
    </xf>
    <xf numFmtId="0" fontId="10" fillId="16" borderId="234" xfId="0" applyFont="1" applyFill="1" applyBorder="1" applyAlignment="1">
      <alignment horizontal="center" vertical="center" wrapText="1"/>
    </xf>
    <xf numFmtId="0" fontId="0" fillId="3" borderId="0" xfId="0" applyFill="1" applyAlignment="1">
      <alignment horizontal="right" vertical="top" indent="1"/>
    </xf>
    <xf numFmtId="0" fontId="46" fillId="0" borderId="0" xfId="0" applyFont="1"/>
    <xf numFmtId="0" fontId="11" fillId="3" borderId="0" xfId="0" applyFont="1" applyFill="1" applyAlignment="1">
      <alignment horizontal="left"/>
    </xf>
    <xf numFmtId="0" fontId="16" fillId="0" borderId="0" xfId="0" applyFont="1" applyAlignment="1">
      <alignment vertical="center" wrapText="1"/>
    </xf>
    <xf numFmtId="0" fontId="16" fillId="4" borderId="0" xfId="0" applyFont="1" applyFill="1" applyAlignment="1">
      <alignment vertical="center" wrapText="1"/>
    </xf>
    <xf numFmtId="9" fontId="16" fillId="4" borderId="0" xfId="3" applyFont="1" applyFill="1" applyBorder="1" applyAlignment="1" applyProtection="1">
      <alignment vertical="top"/>
    </xf>
    <xf numFmtId="0" fontId="43" fillId="0" borderId="0" xfId="7" applyFont="1" applyAlignment="1" applyProtection="1">
      <alignment horizontal="left" vertical="center"/>
    </xf>
    <xf numFmtId="0" fontId="0" fillId="0" borderId="0" xfId="0" applyProtection="1">
      <protection locked="0"/>
    </xf>
    <xf numFmtId="0" fontId="5" fillId="0" borderId="0" xfId="0" applyFont="1" applyAlignment="1" applyProtection="1">
      <alignment horizontal="left"/>
      <protection locked="0"/>
    </xf>
    <xf numFmtId="0" fontId="16" fillId="0" borderId="0" xfId="0" applyFont="1" applyAlignment="1" applyProtection="1">
      <alignment vertical="center"/>
      <protection locked="0"/>
    </xf>
    <xf numFmtId="0" fontId="0" fillId="4" borderId="0" xfId="0" applyFill="1" applyProtection="1">
      <protection locked="0"/>
    </xf>
    <xf numFmtId="0" fontId="0" fillId="4" borderId="0" xfId="0" applyFill="1" applyAlignment="1" applyProtection="1">
      <alignment horizontal="left" vertical="top" wrapText="1"/>
      <protection locked="0"/>
    </xf>
    <xf numFmtId="0" fontId="14" fillId="4" borderId="0" xfId="0" applyFont="1" applyFill="1" applyAlignment="1" applyProtection="1">
      <alignment vertical="top"/>
      <protection locked="0"/>
    </xf>
    <xf numFmtId="0" fontId="25" fillId="4" borderId="0" xfId="0" applyFont="1" applyFill="1" applyAlignment="1" applyProtection="1">
      <alignment vertical="top"/>
      <protection locked="0"/>
    </xf>
    <xf numFmtId="0" fontId="14" fillId="4" borderId="0" xfId="0" applyFont="1" applyFill="1" applyAlignment="1" applyProtection="1">
      <alignment vertical="top" wrapText="1"/>
      <protection locked="0"/>
    </xf>
    <xf numFmtId="0" fontId="14" fillId="4" borderId="0" xfId="0" applyFont="1" applyFill="1" applyAlignment="1" applyProtection="1">
      <alignment horizontal="left" vertical="top" wrapText="1"/>
      <protection locked="0"/>
    </xf>
    <xf numFmtId="0" fontId="0" fillId="4" borderId="0" xfId="0" applyFill="1" applyAlignment="1" applyProtection="1">
      <alignment horizontal="left" vertical="top"/>
      <protection locked="0"/>
    </xf>
    <xf numFmtId="0" fontId="0" fillId="4" borderId="0" xfId="0" applyFill="1" applyAlignment="1" applyProtection="1">
      <alignment vertical="top" wrapText="1"/>
      <protection locked="0"/>
    </xf>
    <xf numFmtId="0" fontId="42" fillId="0" borderId="0" xfId="0" applyFont="1" applyAlignment="1" applyProtection="1">
      <alignment vertical="center"/>
      <protection locked="0"/>
    </xf>
    <xf numFmtId="0" fontId="26" fillId="0" borderId="0" xfId="0" applyFont="1" applyProtection="1">
      <protection locked="0"/>
    </xf>
    <xf numFmtId="0" fontId="24" fillId="0" borderId="0" xfId="0" applyFont="1" applyAlignment="1">
      <alignment horizontal="left" vertical="center"/>
    </xf>
    <xf numFmtId="0" fontId="18" fillId="0" borderId="0" xfId="0" applyFont="1" applyAlignment="1">
      <alignment horizontal="left" vertical="center"/>
    </xf>
    <xf numFmtId="0" fontId="0" fillId="6" borderId="0" xfId="0" applyFill="1" applyProtection="1">
      <protection locked="0"/>
    </xf>
    <xf numFmtId="0" fontId="42" fillId="6" borderId="0" xfId="0" applyFont="1" applyFill="1" applyProtection="1">
      <protection locked="0"/>
    </xf>
    <xf numFmtId="0" fontId="42" fillId="0" borderId="0" xfId="0" applyFont="1" applyProtection="1">
      <protection locked="0"/>
    </xf>
    <xf numFmtId="0" fontId="89" fillId="6" borderId="0" xfId="0" applyFont="1" applyFill="1" applyProtection="1">
      <protection locked="0"/>
    </xf>
    <xf numFmtId="0" fontId="89" fillId="0" borderId="0" xfId="0" applyFont="1" applyProtection="1">
      <protection locked="0"/>
    </xf>
    <xf numFmtId="0" fontId="16" fillId="6" borderId="0" xfId="0" applyFont="1" applyFill="1" applyProtection="1">
      <protection locked="0"/>
    </xf>
    <xf numFmtId="0" fontId="16" fillId="0" borderId="0" xfId="0" applyFont="1" applyProtection="1">
      <protection locked="0"/>
    </xf>
    <xf numFmtId="0" fontId="43" fillId="0" borderId="0" xfId="7" applyFont="1" applyAlignment="1" applyProtection="1">
      <alignment horizontal="left" vertical="center"/>
      <protection locked="0"/>
    </xf>
    <xf numFmtId="0" fontId="24" fillId="0" borderId="0" xfId="0" applyFont="1" applyAlignment="1" applyProtection="1">
      <alignment horizontal="left" vertical="center" wrapText="1"/>
      <protection locked="0"/>
    </xf>
    <xf numFmtId="0" fontId="0" fillId="0" borderId="0" xfId="0" applyAlignment="1" applyProtection="1">
      <alignment horizontal="left" vertical="top" wrapText="1"/>
      <protection locked="0"/>
    </xf>
    <xf numFmtId="0" fontId="18" fillId="0" borderId="0" xfId="0" applyFont="1" applyAlignment="1" applyProtection="1">
      <alignment horizontal="left" vertical="center" wrapText="1"/>
      <protection locked="0"/>
    </xf>
    <xf numFmtId="0" fontId="0" fillId="0" borderId="0" xfId="0" applyAlignment="1" applyProtection="1">
      <alignment vertical="center"/>
      <protection locked="0"/>
    </xf>
    <xf numFmtId="0" fontId="0" fillId="4" borderId="0" xfId="0" applyFill="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center"/>
      <protection locked="0"/>
    </xf>
    <xf numFmtId="169" fontId="70" fillId="0" borderId="168" xfId="1" applyNumberFormat="1" applyFont="1" applyBorder="1" applyAlignment="1" applyProtection="1">
      <alignment horizontal="right"/>
      <protection locked="0"/>
    </xf>
    <xf numFmtId="169" fontId="70" fillId="0" borderId="177" xfId="1" applyNumberFormat="1" applyFont="1" applyBorder="1" applyAlignment="1" applyProtection="1">
      <alignment horizontal="right"/>
      <protection locked="0"/>
    </xf>
    <xf numFmtId="0" fontId="82" fillId="14" borderId="0" xfId="0" applyFont="1" applyFill="1" applyAlignment="1">
      <alignment horizontal="center" vertical="center"/>
    </xf>
    <xf numFmtId="0" fontId="20" fillId="5" borderId="235" xfId="0" applyFont="1" applyFill="1" applyBorder="1" applyAlignment="1">
      <alignment horizontal="center" vertical="center" wrapText="1"/>
    </xf>
    <xf numFmtId="0" fontId="65" fillId="14" borderId="13" xfId="0" applyFont="1" applyFill="1" applyBorder="1" applyAlignment="1">
      <alignment vertical="center" wrapText="1"/>
    </xf>
    <xf numFmtId="0" fontId="60" fillId="8" borderId="15" xfId="0" applyFont="1" applyFill="1" applyBorder="1" applyAlignment="1">
      <alignment horizontal="left" vertical="center" wrapText="1"/>
    </xf>
    <xf numFmtId="0" fontId="16" fillId="4" borderId="222" xfId="0" applyFont="1" applyFill="1" applyBorder="1" applyAlignment="1" applyProtection="1">
      <alignment horizontal="center" vertical="center"/>
      <protection locked="0"/>
    </xf>
    <xf numFmtId="0" fontId="65" fillId="14" borderId="13" xfId="0" applyFont="1" applyFill="1" applyBorder="1"/>
    <xf numFmtId="0" fontId="16" fillId="8" borderId="15" xfId="0" applyFont="1" applyFill="1" applyBorder="1" applyAlignment="1">
      <alignment vertical="center"/>
    </xf>
    <xf numFmtId="0" fontId="16" fillId="4" borderId="223" xfId="0" applyFont="1" applyFill="1" applyBorder="1" applyAlignment="1" applyProtection="1">
      <alignment horizontal="center" vertical="center"/>
      <protection locked="0"/>
    </xf>
    <xf numFmtId="0" fontId="16" fillId="4" borderId="224" xfId="0" applyFont="1" applyFill="1" applyBorder="1" applyAlignment="1" applyProtection="1">
      <alignment horizontal="center" vertical="center"/>
      <protection locked="0"/>
    </xf>
    <xf numFmtId="0" fontId="16" fillId="8" borderId="13" xfId="0" applyFont="1" applyFill="1" applyBorder="1" applyAlignment="1">
      <alignment horizontal="left" vertical="center"/>
    </xf>
    <xf numFmtId="0" fontId="16" fillId="8" borderId="15" xfId="0" applyFont="1" applyFill="1" applyBorder="1" applyAlignment="1">
      <alignment horizontal="left" vertical="center"/>
    </xf>
    <xf numFmtId="169" fontId="1" fillId="0" borderId="79" xfId="0" applyNumberFormat="1" applyFont="1" applyBorder="1" applyProtection="1">
      <protection locked="0"/>
    </xf>
    <xf numFmtId="169" fontId="1" fillId="0" borderId="79" xfId="0" applyNumberFormat="1" applyFont="1" applyBorder="1" applyAlignment="1" applyProtection="1">
      <alignment horizontal="right" shrinkToFit="1"/>
      <protection locked="0"/>
    </xf>
    <xf numFmtId="169" fontId="1" fillId="0" borderId="172" xfId="0" applyNumberFormat="1" applyFont="1" applyBorder="1" applyAlignment="1" applyProtection="1">
      <alignment horizontal="right" shrinkToFit="1"/>
      <protection locked="0"/>
    </xf>
    <xf numFmtId="169" fontId="1" fillId="0" borderId="79" xfId="0" applyNumberFormat="1" applyFont="1" applyBorder="1" applyAlignment="1" applyProtection="1">
      <alignment horizontal="right"/>
      <protection locked="0"/>
    </xf>
    <xf numFmtId="169" fontId="1" fillId="0" borderId="172" xfId="0" applyNumberFormat="1" applyFont="1" applyBorder="1" applyAlignment="1" applyProtection="1">
      <alignment horizontal="right"/>
      <protection locked="0"/>
    </xf>
    <xf numFmtId="169" fontId="1" fillId="0" borderId="33" xfId="0" applyNumberFormat="1" applyFont="1" applyBorder="1" applyAlignment="1" applyProtection="1">
      <alignment horizontal="right"/>
      <protection locked="0"/>
    </xf>
    <xf numFmtId="169" fontId="1" fillId="0" borderId="178" xfId="0" applyNumberFormat="1" applyFont="1" applyBorder="1" applyAlignment="1" applyProtection="1">
      <alignment horizontal="right"/>
      <protection locked="0"/>
    </xf>
    <xf numFmtId="169" fontId="1" fillId="8" borderId="39" xfId="0" applyNumberFormat="1" applyFont="1" applyFill="1" applyBorder="1" applyAlignment="1">
      <alignment horizontal="right" vertical="center"/>
    </xf>
    <xf numFmtId="0" fontId="1" fillId="6" borderId="0" xfId="0" applyFont="1" applyFill="1" applyAlignment="1" applyProtection="1">
      <alignment vertical="center"/>
      <protection locked="0"/>
    </xf>
    <xf numFmtId="0" fontId="1" fillId="0" borderId="0" xfId="0" applyFont="1" applyAlignment="1" applyProtection="1">
      <alignment vertical="center"/>
      <protection locked="0"/>
    </xf>
    <xf numFmtId="169" fontId="1" fillId="8" borderId="33" xfId="0" applyNumberFormat="1" applyFont="1" applyFill="1" applyBorder="1" applyAlignment="1">
      <alignment horizontal="right"/>
    </xf>
    <xf numFmtId="169" fontId="1" fillId="8" borderId="39" xfId="0" applyNumberFormat="1" applyFont="1" applyFill="1" applyBorder="1"/>
    <xf numFmtId="0" fontId="1" fillId="6" borderId="0" xfId="0" applyFont="1" applyFill="1" applyProtection="1">
      <protection locked="0"/>
    </xf>
    <xf numFmtId="0" fontId="1" fillId="0" borderId="0" xfId="0" applyFont="1" applyProtection="1">
      <protection locked="0"/>
    </xf>
    <xf numFmtId="169" fontId="1" fillId="8" borderId="36" xfId="0" applyNumberFormat="1" applyFont="1" applyFill="1" applyBorder="1"/>
    <xf numFmtId="169" fontId="1" fillId="8" borderId="33" xfId="0" applyNumberFormat="1" applyFont="1" applyFill="1" applyBorder="1" applyAlignment="1">
      <alignment horizontal="right" vertical="center"/>
    </xf>
    <xf numFmtId="169" fontId="1" fillId="8" borderId="36" xfId="0" applyNumberFormat="1" applyFont="1" applyFill="1" applyBorder="1" applyAlignment="1">
      <alignment horizontal="right"/>
    </xf>
    <xf numFmtId="169" fontId="1" fillId="0" borderId="79" xfId="0" applyNumberFormat="1" applyFont="1" applyBorder="1" applyAlignment="1" applyProtection="1">
      <alignment shrinkToFit="1"/>
      <protection locked="0"/>
    </xf>
    <xf numFmtId="169" fontId="1" fillId="0" borderId="33" xfId="0" applyNumberFormat="1" applyFont="1" applyBorder="1" applyProtection="1">
      <protection locked="0"/>
    </xf>
    <xf numFmtId="169" fontId="1" fillId="8" borderId="33" xfId="0" applyNumberFormat="1" applyFont="1" applyFill="1" applyBorder="1" applyAlignment="1">
      <alignment vertical="center"/>
    </xf>
    <xf numFmtId="169" fontId="1" fillId="8" borderId="33" xfId="0" applyNumberFormat="1" applyFont="1" applyFill="1" applyBorder="1"/>
    <xf numFmtId="169" fontId="1" fillId="0" borderId="78" xfId="0" applyNumberFormat="1" applyFont="1" applyBorder="1" applyAlignment="1" applyProtection="1">
      <alignment shrinkToFit="1"/>
      <protection locked="0"/>
    </xf>
    <xf numFmtId="169" fontId="1" fillId="0" borderId="78" xfId="0" applyNumberFormat="1" applyFont="1" applyBorder="1" applyProtection="1">
      <protection locked="0"/>
    </xf>
    <xf numFmtId="171" fontId="92" fillId="11" borderId="214" xfId="1" applyNumberFormat="1" applyFont="1" applyFill="1" applyBorder="1" applyAlignment="1" applyProtection="1">
      <alignment horizontal="center" vertical="center" wrapText="1"/>
    </xf>
    <xf numFmtId="0" fontId="0" fillId="3" borderId="0" xfId="0" applyFill="1" applyAlignment="1">
      <alignment vertical="center"/>
    </xf>
    <xf numFmtId="0" fontId="0" fillId="3" borderId="0" xfId="0" applyFill="1" applyAlignment="1">
      <alignment horizontal="right" vertical="center"/>
    </xf>
    <xf numFmtId="0" fontId="19" fillId="3" borderId="0" xfId="0" applyFont="1" applyFill="1" applyAlignment="1">
      <alignment horizontal="right"/>
    </xf>
    <xf numFmtId="0" fontId="15" fillId="3" borderId="0" xfId="0" applyFont="1" applyFill="1" applyAlignment="1">
      <alignment horizontal="right"/>
    </xf>
    <xf numFmtId="171" fontId="92" fillId="11" borderId="243" xfId="1" applyNumberFormat="1" applyFont="1" applyFill="1" applyBorder="1" applyAlignment="1" applyProtection="1">
      <alignment horizontal="center" vertical="center" wrapText="1"/>
    </xf>
    <xf numFmtId="170" fontId="11" fillId="3" borderId="246" xfId="0" applyNumberFormat="1" applyFont="1" applyFill="1" applyBorder="1" applyAlignment="1">
      <alignment horizontal="center" vertical="top"/>
    </xf>
    <xf numFmtId="0" fontId="24" fillId="4" borderId="11" xfId="0" applyFont="1" applyFill="1" applyBorder="1" applyAlignment="1" applyProtection="1">
      <alignment horizontal="left" vertical="center"/>
      <protection locked="0"/>
    </xf>
    <xf numFmtId="0" fontId="25" fillId="4" borderId="0" xfId="0" applyFont="1" applyFill="1" applyAlignment="1">
      <alignment horizontal="right" indent="1"/>
    </xf>
    <xf numFmtId="0" fontId="14" fillId="17" borderId="0" xfId="0" applyFont="1" applyFill="1" applyAlignment="1">
      <alignment horizontal="center" vertical="center"/>
    </xf>
    <xf numFmtId="0" fontId="92" fillId="6" borderId="247" xfId="0" applyFont="1" applyFill="1" applyBorder="1" applyAlignment="1" applyProtection="1">
      <alignment horizontal="center" vertical="center"/>
      <protection locked="0"/>
    </xf>
    <xf numFmtId="0" fontId="92" fillId="6" borderId="53" xfId="0" applyFont="1" applyFill="1" applyBorder="1" applyAlignment="1" applyProtection="1">
      <alignment horizontal="center" vertical="center"/>
      <protection locked="0"/>
    </xf>
    <xf numFmtId="169" fontId="92" fillId="11" borderId="53" xfId="1" applyNumberFormat="1" applyFont="1" applyFill="1" applyBorder="1" applyAlignment="1" applyProtection="1">
      <alignment horizontal="center" vertical="top"/>
    </xf>
    <xf numFmtId="170" fontId="92" fillId="6" borderId="248" xfId="1" applyNumberFormat="1" applyFont="1" applyFill="1" applyBorder="1" applyAlignment="1" applyProtection="1">
      <alignment horizontal="center" vertical="center"/>
      <protection locked="0"/>
    </xf>
    <xf numFmtId="170" fontId="92" fillId="6" borderId="115" xfId="1" applyNumberFormat="1" applyFont="1" applyFill="1" applyBorder="1" applyAlignment="1" applyProtection="1">
      <alignment horizontal="center" vertical="center"/>
      <protection locked="0"/>
    </xf>
    <xf numFmtId="0" fontId="69" fillId="11" borderId="239" xfId="0" applyFont="1" applyFill="1" applyBorder="1" applyAlignment="1">
      <alignment horizontal="center" vertical="center" wrapText="1"/>
    </xf>
    <xf numFmtId="4" fontId="0" fillId="0" borderId="0" xfId="0" applyNumberFormat="1"/>
    <xf numFmtId="169" fontId="1" fillId="0" borderId="79" xfId="0" applyNumberFormat="1" applyFont="1" applyBorder="1"/>
    <xf numFmtId="169" fontId="1" fillId="8" borderId="0" xfId="0" applyNumberFormat="1" applyFont="1" applyFill="1" applyAlignment="1">
      <alignment vertical="center"/>
    </xf>
    <xf numFmtId="169" fontId="1" fillId="8" borderId="40" xfId="0" applyNumberFormat="1" applyFont="1" applyFill="1" applyBorder="1"/>
    <xf numFmtId="0" fontId="92" fillId="0" borderId="0" xfId="0" applyFont="1" applyAlignment="1" applyProtection="1">
      <alignment horizontal="center"/>
      <protection locked="0"/>
    </xf>
    <xf numFmtId="0" fontId="92" fillId="6" borderId="257" xfId="0" applyFont="1" applyFill="1" applyBorder="1" applyAlignment="1" applyProtection="1">
      <alignment horizontal="center" vertical="center"/>
      <protection locked="0"/>
    </xf>
    <xf numFmtId="170" fontId="92" fillId="6" borderId="258" xfId="1" applyNumberFormat="1" applyFont="1" applyFill="1" applyBorder="1" applyAlignment="1" applyProtection="1">
      <alignment horizontal="center" vertical="center"/>
      <protection locked="0"/>
    </xf>
    <xf numFmtId="169" fontId="92" fillId="11" borderId="257" xfId="1" applyNumberFormat="1" applyFont="1" applyFill="1" applyBorder="1" applyAlignment="1" applyProtection="1">
      <alignment horizontal="center" vertical="top"/>
    </xf>
    <xf numFmtId="2" fontId="92" fillId="9" borderId="53" xfId="0" applyNumberFormat="1" applyFont="1" applyFill="1" applyBorder="1" applyAlignment="1">
      <alignment horizontal="center" vertical="center"/>
    </xf>
    <xf numFmtId="2" fontId="92" fillId="9" borderId="259" xfId="0" applyNumberFormat="1" applyFont="1" applyFill="1" applyBorder="1" applyAlignment="1">
      <alignment horizontal="center" vertical="center"/>
    </xf>
    <xf numFmtId="0" fontId="20" fillId="5" borderId="251" xfId="0" applyFont="1" applyFill="1" applyBorder="1" applyAlignment="1">
      <alignment horizontal="left" vertical="center" indent="1"/>
    </xf>
    <xf numFmtId="0" fontId="20" fillId="5" borderId="262" xfId="0" applyFont="1" applyFill="1" applyBorder="1" applyAlignment="1">
      <alignment horizontal="left" vertical="center" indent="1"/>
    </xf>
    <xf numFmtId="0" fontId="0" fillId="3" borderId="0" xfId="0" applyFill="1" applyProtection="1">
      <protection locked="0"/>
    </xf>
    <xf numFmtId="0" fontId="20" fillId="5" borderId="262" xfId="0" applyFont="1" applyFill="1" applyBorder="1" applyAlignment="1">
      <alignment vertical="center"/>
    </xf>
    <xf numFmtId="0" fontId="20" fillId="3" borderId="0" xfId="0" applyFont="1" applyFill="1" applyAlignment="1">
      <alignment vertical="center"/>
    </xf>
    <xf numFmtId="0" fontId="24" fillId="0" borderId="253" xfId="0" applyFont="1" applyBorder="1" applyAlignment="1" applyProtection="1">
      <alignment horizontal="center" vertical="center"/>
      <protection locked="0"/>
    </xf>
    <xf numFmtId="0" fontId="24" fillId="0" borderId="255" xfId="0" applyFont="1" applyBorder="1" applyAlignment="1" applyProtection="1">
      <alignment horizontal="center" vertical="center"/>
      <protection locked="0"/>
    </xf>
    <xf numFmtId="0" fontId="24" fillId="0" borderId="260" xfId="0" applyFont="1" applyBorder="1" applyAlignment="1" applyProtection="1">
      <alignment horizontal="center" vertical="center"/>
      <protection locked="0"/>
    </xf>
    <xf numFmtId="0" fontId="24" fillId="0" borderId="261" xfId="0" applyFont="1" applyBorder="1" applyAlignment="1" applyProtection="1">
      <alignment horizontal="center" vertical="center"/>
      <protection locked="0"/>
    </xf>
    <xf numFmtId="172" fontId="0" fillId="9" borderId="0" xfId="0" applyNumberFormat="1" applyFill="1" applyAlignment="1">
      <alignment horizontal="center" vertical="top"/>
    </xf>
    <xf numFmtId="0" fontId="0" fillId="18" borderId="0" xfId="0" applyFill="1" applyAlignment="1">
      <alignment horizontal="left" vertical="top"/>
    </xf>
    <xf numFmtId="0" fontId="0" fillId="18" borderId="0" xfId="0" applyFill="1"/>
    <xf numFmtId="0" fontId="16" fillId="18" borderId="0" xfId="0" applyFont="1" applyFill="1" applyAlignment="1">
      <alignment horizontal="left" vertical="center" wrapText="1"/>
    </xf>
    <xf numFmtId="0" fontId="0" fillId="18" borderId="0" xfId="0" applyFill="1" applyAlignment="1">
      <alignment horizontal="left" vertical="top" wrapText="1"/>
    </xf>
    <xf numFmtId="0" fontId="20" fillId="3" borderId="0" xfId="0" applyFont="1" applyFill="1" applyAlignment="1">
      <alignment horizontal="right" vertical="center" indent="1"/>
    </xf>
    <xf numFmtId="0" fontId="76" fillId="3" borderId="0" xfId="0" applyFont="1" applyFill="1" applyAlignment="1">
      <alignment horizontal="center" vertical="center" wrapText="1"/>
    </xf>
    <xf numFmtId="2" fontId="92" fillId="3" borderId="0" xfId="0" applyNumberFormat="1" applyFont="1" applyFill="1" applyAlignment="1">
      <alignment horizontal="center" vertical="center"/>
    </xf>
    <xf numFmtId="0" fontId="24" fillId="3" borderId="0" xfId="0" applyFont="1" applyFill="1" applyAlignment="1" applyProtection="1">
      <alignment horizontal="center" vertical="center"/>
      <protection locked="0"/>
    </xf>
    <xf numFmtId="0" fontId="20" fillId="5" borderId="263" xfId="0" applyFont="1" applyFill="1" applyBorder="1" applyAlignment="1">
      <alignment vertical="center"/>
    </xf>
    <xf numFmtId="0" fontId="24" fillId="0" borderId="264" xfId="0" applyFont="1" applyBorder="1" applyAlignment="1" applyProtection="1">
      <alignment horizontal="center" vertical="center"/>
      <protection locked="0"/>
    </xf>
    <xf numFmtId="0" fontId="24" fillId="0" borderId="265" xfId="0" applyFont="1" applyBorder="1" applyAlignment="1" applyProtection="1">
      <alignment horizontal="center" vertical="center"/>
      <protection locked="0"/>
    </xf>
    <xf numFmtId="0" fontId="24" fillId="0" borderId="266" xfId="0" applyFont="1" applyBorder="1" applyAlignment="1" applyProtection="1">
      <alignment horizontal="center" vertical="center"/>
      <protection locked="0"/>
    </xf>
    <xf numFmtId="0" fontId="24" fillId="0" borderId="263" xfId="0" applyFont="1" applyBorder="1" applyAlignment="1" applyProtection="1">
      <alignment horizontal="center" vertical="center"/>
      <protection locked="0"/>
    </xf>
    <xf numFmtId="172" fontId="0" fillId="9" borderId="43" xfId="0" applyNumberFormat="1" applyFill="1" applyBorder="1" applyAlignment="1">
      <alignment horizontal="center" vertical="top"/>
    </xf>
    <xf numFmtId="2" fontId="24" fillId="3" borderId="0" xfId="0" applyNumberFormat="1" applyFont="1" applyFill="1" applyAlignment="1">
      <alignment horizontal="center" vertical="center"/>
    </xf>
    <xf numFmtId="0" fontId="20" fillId="5" borderId="267" xfId="0" applyFont="1" applyFill="1" applyBorder="1" applyAlignment="1">
      <alignment vertical="center"/>
    </xf>
    <xf numFmtId="0" fontId="24" fillId="0" borderId="268" xfId="0" applyFont="1" applyBorder="1" applyAlignment="1" applyProtection="1">
      <alignment horizontal="center" vertical="center"/>
      <protection locked="0"/>
    </xf>
    <xf numFmtId="0" fontId="24" fillId="0" borderId="269" xfId="0" applyFont="1" applyBorder="1" applyAlignment="1" applyProtection="1">
      <alignment horizontal="center" vertical="center"/>
      <protection locked="0"/>
    </xf>
    <xf numFmtId="0" fontId="24" fillId="0" borderId="270" xfId="0" applyFont="1" applyBorder="1" applyAlignment="1" applyProtection="1">
      <alignment horizontal="center" vertical="center"/>
      <protection locked="0"/>
    </xf>
    <xf numFmtId="0" fontId="24" fillId="0" borderId="271" xfId="0" applyFont="1" applyBorder="1" applyAlignment="1" applyProtection="1">
      <alignment horizontal="center" vertical="center"/>
      <protection locked="0"/>
    </xf>
    <xf numFmtId="2" fontId="92" fillId="9" borderId="56" xfId="0" applyNumberFormat="1" applyFont="1" applyFill="1" applyBorder="1" applyAlignment="1">
      <alignment horizontal="center" vertical="center"/>
    </xf>
    <xf numFmtId="2" fontId="92" fillId="9" borderId="272" xfId="0" applyNumberFormat="1" applyFont="1" applyFill="1" applyBorder="1" applyAlignment="1">
      <alignment horizontal="center" vertical="center"/>
    </xf>
    <xf numFmtId="170" fontId="92" fillId="9" borderId="126" xfId="1" applyNumberFormat="1" applyFont="1" applyFill="1" applyBorder="1" applyAlignment="1" applyProtection="1">
      <alignment horizontal="center" vertical="top"/>
    </xf>
    <xf numFmtId="170" fontId="92" fillId="9" borderId="273" xfId="1" applyNumberFormat="1" applyFont="1" applyFill="1" applyBorder="1" applyAlignment="1" applyProtection="1">
      <alignment horizontal="center" vertical="top"/>
    </xf>
    <xf numFmtId="0" fontId="0" fillId="3" borderId="4" xfId="0" applyFill="1" applyBorder="1" applyAlignment="1">
      <alignment horizontal="center" vertical="top"/>
    </xf>
    <xf numFmtId="169" fontId="92" fillId="11" borderId="1" xfId="1" applyNumberFormat="1" applyFont="1" applyFill="1" applyBorder="1" applyAlignment="1" applyProtection="1">
      <alignment horizontal="center" vertical="top"/>
    </xf>
    <xf numFmtId="0" fontId="92" fillId="6" borderId="2" xfId="0" applyFont="1" applyFill="1" applyBorder="1" applyAlignment="1" applyProtection="1">
      <alignment horizontal="center" vertical="center"/>
      <protection locked="0"/>
    </xf>
    <xf numFmtId="170" fontId="92" fillId="6" borderId="117" xfId="1" applyNumberFormat="1" applyFont="1" applyFill="1" applyBorder="1" applyAlignment="1" applyProtection="1">
      <alignment horizontal="center" vertical="center"/>
      <protection locked="0"/>
    </xf>
    <xf numFmtId="169" fontId="92" fillId="11" borderId="2" xfId="1" applyNumberFormat="1" applyFont="1" applyFill="1" applyBorder="1" applyAlignment="1" applyProtection="1">
      <alignment horizontal="center" vertical="top"/>
    </xf>
    <xf numFmtId="2" fontId="92" fillId="9" borderId="2" xfId="0" applyNumberFormat="1" applyFont="1" applyFill="1" applyBorder="1" applyAlignment="1">
      <alignment horizontal="center" vertical="center"/>
    </xf>
    <xf numFmtId="0" fontId="104" fillId="5" borderId="212" xfId="0" applyFont="1" applyFill="1" applyBorder="1" applyAlignment="1">
      <alignment horizontal="center" vertical="center" wrapText="1"/>
    </xf>
    <xf numFmtId="0" fontId="104" fillId="5" borderId="275" xfId="0" applyFont="1" applyFill="1" applyBorder="1" applyAlignment="1">
      <alignment horizontal="center" vertical="center" wrapText="1"/>
    </xf>
    <xf numFmtId="0" fontId="76" fillId="5" borderId="211" xfId="0" applyFont="1" applyFill="1" applyBorder="1" applyAlignment="1">
      <alignment horizontal="center" vertical="center" wrapText="1"/>
    </xf>
    <xf numFmtId="170" fontId="92" fillId="9" borderId="276" xfId="1" applyNumberFormat="1" applyFont="1" applyFill="1" applyBorder="1" applyAlignment="1" applyProtection="1">
      <alignment horizontal="center" vertical="top"/>
    </xf>
    <xf numFmtId="2" fontId="92" fillId="9" borderId="48" xfId="0" applyNumberFormat="1" applyFont="1" applyFill="1" applyBorder="1" applyAlignment="1">
      <alignment horizontal="center" vertical="center"/>
    </xf>
    <xf numFmtId="0" fontId="76" fillId="5" borderId="210" xfId="0" applyFont="1" applyFill="1" applyBorder="1" applyAlignment="1">
      <alignment horizontal="center" vertical="center" wrapText="1"/>
    </xf>
    <xf numFmtId="0" fontId="20" fillId="5" borderId="133" xfId="0" applyFont="1" applyFill="1" applyBorder="1" applyAlignment="1">
      <alignment horizontal="left" vertical="center" indent="1"/>
    </xf>
    <xf numFmtId="0" fontId="20" fillId="5" borderId="131" xfId="0" applyFont="1" applyFill="1" applyBorder="1" applyAlignment="1">
      <alignment horizontal="left" vertical="center" indent="1"/>
    </xf>
    <xf numFmtId="0" fontId="104" fillId="5" borderId="278" xfId="0" applyFont="1" applyFill="1" applyBorder="1" applyAlignment="1">
      <alignment horizontal="center" vertical="center" wrapText="1"/>
    </xf>
    <xf numFmtId="0" fontId="104" fillId="5" borderId="146" xfId="0" applyFont="1" applyFill="1" applyBorder="1" applyAlignment="1">
      <alignment horizontal="center" vertical="center" wrapText="1"/>
    </xf>
    <xf numFmtId="0" fontId="76" fillId="5" borderId="32" xfId="0" applyFont="1" applyFill="1" applyBorder="1" applyAlignment="1">
      <alignment horizontal="center" vertical="center" wrapText="1"/>
    </xf>
    <xf numFmtId="0" fontId="76" fillId="5" borderId="279" xfId="0" applyFont="1" applyFill="1" applyBorder="1" applyAlignment="1">
      <alignment horizontal="center" vertical="center" wrapText="1"/>
    </xf>
    <xf numFmtId="0" fontId="20" fillId="5" borderId="280" xfId="0" applyFont="1" applyFill="1" applyBorder="1" applyAlignment="1">
      <alignment horizontal="left" vertical="center" indent="1"/>
    </xf>
    <xf numFmtId="0" fontId="20" fillId="5" borderId="281" xfId="0" applyFont="1" applyFill="1" applyBorder="1" applyAlignment="1">
      <alignment horizontal="left" vertical="center" indent="1"/>
    </xf>
    <xf numFmtId="0" fontId="20" fillId="5" borderId="281" xfId="0" applyFont="1" applyFill="1" applyBorder="1" applyAlignment="1">
      <alignment vertical="center"/>
    </xf>
    <xf numFmtId="0" fontId="20" fillId="5" borderId="282" xfId="0" applyFont="1" applyFill="1" applyBorder="1" applyAlignment="1">
      <alignment vertical="center"/>
    </xf>
    <xf numFmtId="0" fontId="20" fillId="5" borderId="212" xfId="0" applyFont="1" applyFill="1" applyBorder="1" applyAlignment="1">
      <alignment horizontal="left" vertical="center" indent="1"/>
    </xf>
    <xf numFmtId="0" fontId="20" fillId="5" borderId="283" xfId="0" applyFont="1" applyFill="1" applyBorder="1" applyAlignment="1">
      <alignment horizontal="left" vertical="center" indent="1"/>
    </xf>
    <xf numFmtId="0" fontId="20" fillId="5" borderId="283" xfId="0" applyFont="1" applyFill="1" applyBorder="1" applyAlignment="1">
      <alignment vertical="center"/>
    </xf>
    <xf numFmtId="0" fontId="20" fillId="5" borderId="210" xfId="0" applyFont="1" applyFill="1" applyBorder="1" applyAlignment="1">
      <alignment vertical="center"/>
    </xf>
    <xf numFmtId="0" fontId="14" fillId="4" borderId="0" xfId="0" applyFont="1" applyFill="1" applyAlignment="1">
      <alignment horizontal="left" vertical="center" wrapText="1" indent="2"/>
    </xf>
    <xf numFmtId="0" fontId="92" fillId="0" borderId="54" xfId="0" applyFont="1" applyBorder="1" applyAlignment="1" applyProtection="1">
      <alignment horizontal="left" vertical="center"/>
      <protection locked="0"/>
    </xf>
    <xf numFmtId="0" fontId="92" fillId="0" borderId="56" xfId="0" applyFont="1" applyBorder="1" applyAlignment="1" applyProtection="1">
      <alignment horizontal="left" vertical="center"/>
      <protection locked="0"/>
    </xf>
    <xf numFmtId="0" fontId="92" fillId="0" borderId="55" xfId="0" applyFont="1" applyBorder="1" applyAlignment="1" applyProtection="1">
      <alignment horizontal="left" vertical="center"/>
      <protection locked="0"/>
    </xf>
    <xf numFmtId="0" fontId="69" fillId="3" borderId="0" xfId="0" applyFont="1" applyFill="1" applyAlignment="1">
      <alignment horizontal="left" vertical="top" wrapText="1"/>
    </xf>
    <xf numFmtId="0" fontId="16" fillId="4" borderId="8" xfId="0" applyFont="1" applyFill="1" applyBorder="1" applyAlignment="1" applyProtection="1">
      <alignment horizontal="left" vertical="top" wrapText="1"/>
      <protection locked="0"/>
    </xf>
    <xf numFmtId="0" fontId="16" fillId="4" borderId="9" xfId="0" applyFont="1" applyFill="1" applyBorder="1" applyAlignment="1" applyProtection="1">
      <alignment horizontal="left" vertical="top" wrapText="1"/>
      <protection locked="0"/>
    </xf>
    <xf numFmtId="0" fontId="16" fillId="4" borderId="10" xfId="0" applyFont="1" applyFill="1" applyBorder="1" applyAlignment="1" applyProtection="1">
      <alignment horizontal="left" vertical="top" wrapText="1"/>
      <protection locked="0"/>
    </xf>
    <xf numFmtId="0" fontId="12" fillId="3" borderId="51" xfId="0" applyFont="1" applyFill="1" applyBorder="1" applyAlignment="1">
      <alignment horizontal="center" vertical="center" wrapText="1"/>
    </xf>
    <xf numFmtId="0" fontId="12" fillId="3" borderId="48" xfId="0" applyFont="1" applyFill="1" applyBorder="1" applyAlignment="1">
      <alignment horizontal="center" vertical="center" wrapText="1"/>
    </xf>
    <xf numFmtId="0" fontId="12" fillId="3" borderId="52" xfId="0" applyFont="1" applyFill="1" applyBorder="1" applyAlignment="1">
      <alignment horizontal="center" vertical="center" wrapText="1"/>
    </xf>
    <xf numFmtId="0" fontId="12" fillId="3" borderId="51" xfId="0" applyFont="1" applyFill="1" applyBorder="1" applyAlignment="1">
      <alignment horizontal="center" vertical="center"/>
    </xf>
    <xf numFmtId="0" fontId="12" fillId="3" borderId="48" xfId="0" applyFont="1" applyFill="1" applyBorder="1" applyAlignment="1">
      <alignment horizontal="center" vertical="center"/>
    </xf>
    <xf numFmtId="0" fontId="12" fillId="3" borderId="52" xfId="0" applyFont="1" applyFill="1" applyBorder="1" applyAlignment="1">
      <alignment horizontal="center" vertical="center"/>
    </xf>
    <xf numFmtId="0" fontId="20" fillId="5" borderId="0" xfId="0" applyFont="1" applyFill="1" applyAlignment="1">
      <alignment horizontal="center" vertical="center" wrapText="1"/>
    </xf>
    <xf numFmtId="0" fontId="20" fillId="5" borderId="101" xfId="0" applyFont="1" applyFill="1" applyBorder="1" applyAlignment="1">
      <alignment horizontal="center" vertical="center" wrapText="1"/>
    </xf>
    <xf numFmtId="0" fontId="20" fillId="5" borderId="109" xfId="0" applyFont="1" applyFill="1" applyBorder="1" applyAlignment="1">
      <alignment horizontal="center" vertical="center" wrapText="1"/>
    </xf>
    <xf numFmtId="0" fontId="24" fillId="4" borderId="8" xfId="0" applyFont="1" applyFill="1" applyBorder="1" applyAlignment="1" applyProtection="1">
      <alignment horizontal="left" vertical="center"/>
      <protection locked="0"/>
    </xf>
    <xf numFmtId="0" fontId="24" fillId="4" borderId="9" xfId="0" applyFont="1" applyFill="1" applyBorder="1" applyAlignment="1" applyProtection="1">
      <alignment horizontal="left" vertical="center"/>
      <protection locked="0"/>
    </xf>
    <xf numFmtId="0" fontId="24" fillId="4" borderId="10" xfId="0" applyFont="1" applyFill="1" applyBorder="1" applyAlignment="1" applyProtection="1">
      <alignment horizontal="left" vertical="center"/>
      <protection locked="0"/>
    </xf>
    <xf numFmtId="0" fontId="94" fillId="4" borderId="8" xfId="0" applyFont="1" applyFill="1" applyBorder="1" applyAlignment="1" applyProtection="1">
      <alignment horizontal="left" vertical="center" wrapText="1"/>
      <protection locked="0"/>
    </xf>
    <xf numFmtId="0" fontId="94" fillId="4" borderId="9" xfId="0" applyFont="1" applyFill="1" applyBorder="1" applyAlignment="1" applyProtection="1">
      <alignment horizontal="left" vertical="center" wrapText="1"/>
      <protection locked="0"/>
    </xf>
    <xf numFmtId="0" fontId="94" fillId="4" borderId="10" xfId="0" applyFont="1" applyFill="1" applyBorder="1" applyAlignment="1" applyProtection="1">
      <alignment horizontal="left" vertical="center" wrapText="1"/>
      <protection locked="0"/>
    </xf>
    <xf numFmtId="0" fontId="14" fillId="3" borderId="0" xfId="0" applyFont="1" applyFill="1" applyAlignment="1">
      <alignment horizontal="left" vertical="center" wrapText="1"/>
    </xf>
    <xf numFmtId="0" fontId="60" fillId="3" borderId="0" xfId="0" applyFont="1" applyFill="1" applyAlignment="1">
      <alignment horizontal="left" vertical="center" wrapText="1"/>
    </xf>
    <xf numFmtId="0" fontId="92" fillId="0" borderId="63" xfId="0" applyFont="1" applyBorder="1" applyAlignment="1" applyProtection="1">
      <alignment horizontal="left" vertical="center"/>
      <protection locked="0"/>
    </xf>
    <xf numFmtId="0" fontId="24" fillId="4" borderId="92" xfId="0" applyFont="1" applyFill="1" applyBorder="1" applyAlignment="1" applyProtection="1">
      <alignment horizontal="left" vertical="center"/>
      <protection locked="0"/>
    </xf>
    <xf numFmtId="0" fontId="24" fillId="4" borderId="93" xfId="0" applyFont="1" applyFill="1" applyBorder="1" applyAlignment="1" applyProtection="1">
      <alignment horizontal="left" vertical="center"/>
      <protection locked="0"/>
    </xf>
    <xf numFmtId="0" fontId="24" fillId="4" borderId="94" xfId="0" applyFont="1" applyFill="1" applyBorder="1" applyAlignment="1" applyProtection="1">
      <alignment horizontal="left" vertical="center"/>
      <protection locked="0"/>
    </xf>
    <xf numFmtId="0" fontId="24" fillId="4" borderId="95" xfId="0" applyFont="1" applyFill="1" applyBorder="1" applyAlignment="1" applyProtection="1">
      <alignment horizontal="center" vertical="center"/>
      <protection locked="0"/>
    </xf>
    <xf numFmtId="0" fontId="24" fillId="4" borderId="96" xfId="0" applyFont="1" applyFill="1" applyBorder="1" applyAlignment="1" applyProtection="1">
      <alignment horizontal="center" vertical="center"/>
      <protection locked="0"/>
    </xf>
    <xf numFmtId="0" fontId="24" fillId="4" borderId="97" xfId="0" applyFont="1" applyFill="1" applyBorder="1" applyAlignment="1" applyProtection="1">
      <alignment horizontal="center" vertical="center"/>
      <protection locked="0"/>
    </xf>
    <xf numFmtId="0" fontId="24" fillId="4" borderId="95" xfId="0" applyFont="1" applyFill="1" applyBorder="1" applyAlignment="1" applyProtection="1">
      <alignment horizontal="left" vertical="center"/>
      <protection locked="0"/>
    </xf>
    <xf numFmtId="0" fontId="24" fillId="4" borderId="96" xfId="0" applyFont="1" applyFill="1" applyBorder="1" applyAlignment="1" applyProtection="1">
      <alignment horizontal="left" vertical="center"/>
      <protection locked="0"/>
    </xf>
    <xf numFmtId="0" fontId="24" fillId="4" borderId="97" xfId="0" applyFont="1" applyFill="1" applyBorder="1" applyAlignment="1" applyProtection="1">
      <alignment horizontal="left" vertical="center"/>
      <protection locked="0"/>
    </xf>
    <xf numFmtId="0" fontId="24" fillId="4" borderId="98" xfId="0" applyFont="1" applyFill="1" applyBorder="1" applyAlignment="1" applyProtection="1">
      <alignment horizontal="left" vertical="center"/>
      <protection locked="0"/>
    </xf>
    <xf numFmtId="0" fontId="24" fillId="4" borderId="99" xfId="0" applyFont="1" applyFill="1" applyBorder="1" applyAlignment="1" applyProtection="1">
      <alignment horizontal="left" vertical="center"/>
      <protection locked="0"/>
    </xf>
    <xf numFmtId="0" fontId="24" fillId="4" borderId="100" xfId="0" applyFont="1" applyFill="1" applyBorder="1" applyAlignment="1" applyProtection="1">
      <alignment horizontal="left" vertical="center"/>
      <protection locked="0"/>
    </xf>
    <xf numFmtId="0" fontId="24" fillId="4" borderId="8" xfId="0" applyFont="1" applyFill="1" applyBorder="1" applyAlignment="1" applyProtection="1">
      <alignment horizontal="center" vertical="center" wrapText="1"/>
      <protection locked="0"/>
    </xf>
    <xf numFmtId="0" fontId="24" fillId="4" borderId="9" xfId="0" applyFont="1" applyFill="1" applyBorder="1" applyAlignment="1" applyProtection="1">
      <alignment horizontal="center" vertical="center" wrapText="1"/>
      <protection locked="0"/>
    </xf>
    <xf numFmtId="0" fontId="24" fillId="4" borderId="10" xfId="0" applyFont="1" applyFill="1" applyBorder="1" applyAlignment="1" applyProtection="1">
      <alignment horizontal="center" vertical="center" wrapText="1"/>
      <protection locked="0"/>
    </xf>
    <xf numFmtId="0" fontId="23" fillId="0" borderId="0" xfId="0" applyFont="1" applyAlignment="1">
      <alignment horizontal="left" vertical="center" wrapText="1"/>
    </xf>
    <xf numFmtId="0" fontId="10" fillId="10" borderId="0" xfId="0" applyFont="1" applyFill="1" applyAlignment="1">
      <alignment horizontal="left" vertical="center" wrapText="1"/>
    </xf>
    <xf numFmtId="0" fontId="9" fillId="10" borderId="0" xfId="0" applyFont="1" applyFill="1" applyAlignment="1">
      <alignment horizontal="left" vertical="center" wrapText="1"/>
    </xf>
    <xf numFmtId="0" fontId="24" fillId="0" borderId="8" xfId="0" applyFont="1" applyBorder="1" applyAlignment="1" applyProtection="1">
      <alignment vertical="center"/>
      <protection locked="0"/>
    </xf>
    <xf numFmtId="0" fontId="24" fillId="0" borderId="9" xfId="0" applyFont="1" applyBorder="1" applyAlignment="1" applyProtection="1">
      <alignment vertical="center"/>
      <protection locked="0"/>
    </xf>
    <xf numFmtId="0" fontId="24" fillId="0" borderId="10" xfId="0" applyFont="1" applyBorder="1" applyAlignment="1" applyProtection="1">
      <alignment vertical="center"/>
      <protection locked="0"/>
    </xf>
    <xf numFmtId="0" fontId="24" fillId="4" borderId="8" xfId="0" applyFont="1" applyFill="1" applyBorder="1" applyAlignment="1" applyProtection="1">
      <alignment vertical="center"/>
      <protection locked="0"/>
    </xf>
    <xf numFmtId="0" fontId="24" fillId="4" borderId="9" xfId="0" applyFont="1" applyFill="1" applyBorder="1" applyAlignment="1" applyProtection="1">
      <alignment vertical="center"/>
      <protection locked="0"/>
    </xf>
    <xf numFmtId="0" fontId="24" fillId="4" borderId="10" xfId="0" applyFont="1" applyFill="1" applyBorder="1" applyAlignment="1" applyProtection="1">
      <alignment vertical="center"/>
      <protection locked="0"/>
    </xf>
    <xf numFmtId="0" fontId="15" fillId="3" borderId="51" xfId="0" applyFont="1" applyFill="1" applyBorder="1" applyAlignment="1">
      <alignment horizontal="center" vertical="center"/>
    </xf>
    <xf numFmtId="0" fontId="15" fillId="3" borderId="52" xfId="0" applyFont="1" applyFill="1" applyBorder="1" applyAlignment="1">
      <alignment horizontal="center" vertical="center"/>
    </xf>
    <xf numFmtId="0" fontId="91" fillId="4" borderId="8" xfId="7" applyFont="1" applyFill="1" applyBorder="1" applyAlignment="1" applyProtection="1">
      <alignment vertical="center"/>
      <protection locked="0"/>
    </xf>
    <xf numFmtId="0" fontId="91" fillId="4" borderId="9" xfId="7" applyFont="1" applyFill="1" applyBorder="1" applyAlignment="1" applyProtection="1">
      <alignment vertical="center"/>
      <protection locked="0"/>
    </xf>
    <xf numFmtId="0" fontId="91" fillId="4" borderId="10" xfId="7" applyFont="1" applyFill="1" applyBorder="1" applyAlignment="1" applyProtection="1">
      <alignment vertical="center"/>
      <protection locked="0"/>
    </xf>
    <xf numFmtId="0" fontId="12" fillId="3" borderId="103" xfId="0" applyFont="1" applyFill="1" applyBorder="1" applyAlignment="1">
      <alignment horizontal="center" vertical="center"/>
    </xf>
    <xf numFmtId="0" fontId="60" fillId="0" borderId="13"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169" fontId="92" fillId="0" borderId="15" xfId="0" applyNumberFormat="1" applyFont="1" applyBorder="1" applyAlignment="1" applyProtection="1">
      <alignment horizontal="center" vertical="center"/>
      <protection locked="0"/>
    </xf>
    <xf numFmtId="169" fontId="92" fillId="0" borderId="14" xfId="0" applyNumberFormat="1" applyFont="1" applyBorder="1" applyAlignment="1" applyProtection="1">
      <alignment horizontal="center" vertical="center"/>
      <protection locked="0"/>
    </xf>
    <xf numFmtId="0" fontId="60" fillId="0" borderId="20" xfId="0" applyFont="1" applyBorder="1" applyAlignment="1" applyProtection="1">
      <alignment horizontal="center" vertical="center"/>
      <protection locked="0"/>
    </xf>
    <xf numFmtId="0" fontId="60" fillId="9" borderId="74" xfId="0" applyFont="1" applyFill="1" applyBorder="1" applyAlignment="1">
      <alignment horizontal="center" vertical="center" wrapText="1"/>
    </xf>
    <xf numFmtId="0" fontId="18" fillId="0" borderId="0" xfId="0" applyFont="1" applyAlignment="1">
      <alignment horizontal="left" vertical="center" wrapText="1"/>
    </xf>
    <xf numFmtId="0" fontId="0" fillId="4" borderId="0" xfId="0" applyFill="1" applyAlignment="1">
      <alignment horizontal="left" vertical="top" wrapText="1" indent="2"/>
    </xf>
    <xf numFmtId="0" fontId="43" fillId="0" borderId="0" xfId="7" applyFont="1" applyAlignment="1" applyProtection="1">
      <alignment horizontal="left" vertical="center"/>
    </xf>
    <xf numFmtId="0" fontId="24" fillId="0" borderId="0" xfId="0" applyFont="1" applyAlignment="1">
      <alignment horizontal="left" vertical="center" wrapText="1"/>
    </xf>
    <xf numFmtId="0" fontId="60" fillId="9" borderId="84" xfId="0" applyFont="1" applyFill="1" applyBorder="1" applyAlignment="1">
      <alignment horizontal="center" vertical="center" wrapText="1"/>
    </xf>
    <xf numFmtId="0" fontId="92" fillId="0" borderId="20" xfId="0" applyFont="1" applyBorder="1" applyAlignment="1" applyProtection="1">
      <alignment horizontal="left" vertical="center"/>
      <protection locked="0"/>
    </xf>
    <xf numFmtId="169" fontId="92" fillId="0" borderId="30" xfId="0" applyNumberFormat="1" applyFont="1" applyBorder="1" applyAlignment="1" applyProtection="1">
      <alignment horizontal="center" vertical="center"/>
      <protection locked="0"/>
    </xf>
    <xf numFmtId="169" fontId="92" fillId="0" borderId="21" xfId="0" applyNumberFormat="1" applyFont="1" applyBorder="1" applyAlignment="1" applyProtection="1">
      <alignment horizontal="center" vertical="center"/>
      <protection locked="0"/>
    </xf>
    <xf numFmtId="0" fontId="92" fillId="0" borderId="13" xfId="0" applyFont="1" applyBorder="1" applyAlignment="1" applyProtection="1">
      <alignment horizontal="left" vertical="center"/>
      <protection locked="0"/>
    </xf>
    <xf numFmtId="0" fontId="60" fillId="0" borderId="22" xfId="0" applyFont="1" applyBorder="1" applyAlignment="1" applyProtection="1">
      <alignment horizontal="center" vertical="center"/>
      <protection locked="0"/>
    </xf>
    <xf numFmtId="0" fontId="46" fillId="3" borderId="12" xfId="0" applyFont="1" applyFill="1" applyBorder="1" applyAlignment="1">
      <alignment horizontal="center" vertical="top"/>
    </xf>
    <xf numFmtId="0" fontId="14" fillId="4" borderId="8" xfId="0" applyFont="1" applyFill="1" applyBorder="1" applyAlignment="1" applyProtection="1">
      <alignment horizontal="center" vertical="center" wrapText="1"/>
      <protection locked="0"/>
    </xf>
    <xf numFmtId="0" fontId="14" fillId="4" borderId="10" xfId="0" applyFont="1" applyFill="1" applyBorder="1" applyAlignment="1" applyProtection="1">
      <alignment horizontal="center" vertical="center" wrapText="1"/>
      <protection locked="0"/>
    </xf>
    <xf numFmtId="0" fontId="60" fillId="9" borderId="74" xfId="0" applyFont="1" applyFill="1" applyBorder="1" applyAlignment="1">
      <alignment horizontal="center" vertical="center"/>
    </xf>
    <xf numFmtId="0" fontId="94" fillId="4" borderId="98" xfId="0" applyFont="1" applyFill="1" applyBorder="1" applyAlignment="1" applyProtection="1">
      <alignment horizontal="center" vertical="center" wrapText="1"/>
      <protection locked="0"/>
    </xf>
    <xf numFmtId="0" fontId="94" fillId="4" borderId="99" xfId="0" applyFont="1" applyFill="1" applyBorder="1" applyAlignment="1" applyProtection="1">
      <alignment horizontal="center" vertical="center" wrapText="1"/>
      <protection locked="0"/>
    </xf>
    <xf numFmtId="0" fontId="94" fillId="4" borderId="112" xfId="0" applyFont="1" applyFill="1" applyBorder="1" applyAlignment="1" applyProtection="1">
      <alignment horizontal="center" vertical="center" wrapText="1"/>
      <protection locked="0"/>
    </xf>
    <xf numFmtId="0" fontId="60" fillId="9" borderId="89" xfId="0" applyFont="1" applyFill="1" applyBorder="1" applyAlignment="1">
      <alignment horizontal="center" vertical="center"/>
    </xf>
    <xf numFmtId="0" fontId="60" fillId="9" borderId="90" xfId="0" applyFont="1" applyFill="1" applyBorder="1" applyAlignment="1">
      <alignment horizontal="center" vertical="center"/>
    </xf>
    <xf numFmtId="44" fontId="94" fillId="4" borderId="116" xfId="0" applyNumberFormat="1" applyFont="1" applyFill="1" applyBorder="1" applyAlignment="1" applyProtection="1">
      <alignment horizontal="center" vertical="center"/>
      <protection locked="0"/>
    </xf>
    <xf numFmtId="44" fontId="94" fillId="4" borderId="99" xfId="0" applyNumberFormat="1" applyFont="1" applyFill="1" applyBorder="1" applyAlignment="1" applyProtection="1">
      <alignment horizontal="center" vertical="center"/>
      <protection locked="0"/>
    </xf>
    <xf numFmtId="44" fontId="94" fillId="4" borderId="100" xfId="0" applyNumberFormat="1" applyFont="1" applyFill="1" applyBorder="1" applyAlignment="1" applyProtection="1">
      <alignment horizontal="center" vertical="center"/>
      <protection locked="0"/>
    </xf>
    <xf numFmtId="0" fontId="16" fillId="3" borderId="0" xfId="0" applyFont="1" applyFill="1" applyAlignment="1">
      <alignment horizontal="left" vertical="center" wrapText="1"/>
    </xf>
    <xf numFmtId="0" fontId="94" fillId="4" borderId="95" xfId="0" applyFont="1" applyFill="1" applyBorder="1" applyAlignment="1" applyProtection="1">
      <alignment horizontal="center" vertical="center" wrapText="1"/>
      <protection locked="0"/>
    </xf>
    <xf numFmtId="0" fontId="94" fillId="4" borderId="96" xfId="0" applyFont="1" applyFill="1" applyBorder="1" applyAlignment="1" applyProtection="1">
      <alignment horizontal="center" vertical="center" wrapText="1"/>
      <protection locked="0"/>
    </xf>
    <xf numFmtId="0" fontId="94" fillId="4" borderId="111" xfId="0" applyFont="1" applyFill="1" applyBorder="1" applyAlignment="1" applyProtection="1">
      <alignment horizontal="center" vertical="center" wrapText="1"/>
      <protection locked="0"/>
    </xf>
    <xf numFmtId="44" fontId="24" fillId="4" borderId="115" xfId="1" applyFont="1" applyFill="1" applyBorder="1" applyAlignment="1" applyProtection="1">
      <alignment horizontal="center" vertical="top"/>
      <protection locked="0"/>
    </xf>
    <xf numFmtId="44" fontId="24" fillId="4" borderId="96" xfId="1" applyFont="1" applyFill="1" applyBorder="1" applyAlignment="1" applyProtection="1">
      <alignment horizontal="center" vertical="top"/>
      <protection locked="0"/>
    </xf>
    <xf numFmtId="44" fontId="24" fillId="4" borderId="120" xfId="1" applyFont="1" applyFill="1" applyBorder="1" applyAlignment="1" applyProtection="1">
      <alignment horizontal="center" vertical="top"/>
      <protection locked="0"/>
    </xf>
    <xf numFmtId="44" fontId="24" fillId="4" borderId="114" xfId="1" applyFont="1" applyFill="1" applyBorder="1" applyAlignment="1" applyProtection="1">
      <alignment horizontal="center" vertical="top"/>
      <protection locked="0"/>
    </xf>
    <xf numFmtId="44" fontId="24" fillId="4" borderId="93" xfId="1" applyFont="1" applyFill="1" applyBorder="1" applyAlignment="1" applyProtection="1">
      <alignment horizontal="center" vertical="top"/>
      <protection locked="0"/>
    </xf>
    <xf numFmtId="44" fontId="24" fillId="4" borderId="119" xfId="1" applyFont="1" applyFill="1" applyBorder="1" applyAlignment="1" applyProtection="1">
      <alignment horizontal="center" vertical="top"/>
      <protection locked="0"/>
    </xf>
    <xf numFmtId="0" fontId="91" fillId="4" borderId="8" xfId="7" applyFont="1" applyFill="1" applyBorder="1" applyAlignment="1" applyProtection="1">
      <alignment horizontal="left" vertical="center"/>
      <protection locked="0"/>
    </xf>
    <xf numFmtId="0" fontId="91" fillId="4" borderId="9" xfId="7" applyFont="1" applyFill="1" applyBorder="1" applyAlignment="1" applyProtection="1">
      <alignment horizontal="left" vertical="center"/>
      <protection locked="0"/>
    </xf>
    <xf numFmtId="0" fontId="91" fillId="4" borderId="10" xfId="7" applyFont="1" applyFill="1" applyBorder="1" applyAlignment="1" applyProtection="1">
      <alignment horizontal="left" vertical="center"/>
      <protection locked="0"/>
    </xf>
    <xf numFmtId="0" fontId="94" fillId="4" borderId="92" xfId="0" applyFont="1" applyFill="1" applyBorder="1" applyAlignment="1" applyProtection="1">
      <alignment horizontal="center" vertical="center" wrapText="1"/>
      <protection locked="0"/>
    </xf>
    <xf numFmtId="0" fontId="94" fillId="4" borderId="93" xfId="0" applyFont="1" applyFill="1" applyBorder="1" applyAlignment="1" applyProtection="1">
      <alignment horizontal="center" vertical="center" wrapText="1"/>
      <protection locked="0"/>
    </xf>
    <xf numFmtId="0" fontId="94" fillId="4" borderId="110" xfId="0" applyFont="1" applyFill="1" applyBorder="1" applyAlignment="1" applyProtection="1">
      <alignment horizontal="center" vertical="center" wrapText="1"/>
      <protection locked="0"/>
    </xf>
    <xf numFmtId="0" fontId="92" fillId="0" borderId="66" xfId="0" applyFont="1" applyBorder="1" applyAlignment="1" applyProtection="1">
      <alignment horizontal="left" vertical="center"/>
      <protection locked="0"/>
    </xf>
    <xf numFmtId="0" fontId="92" fillId="0" borderId="67" xfId="0" applyFont="1" applyBorder="1" applyAlignment="1" applyProtection="1">
      <alignment horizontal="left" vertical="center"/>
      <protection locked="0"/>
    </xf>
    <xf numFmtId="0" fontId="16" fillId="4" borderId="57" xfId="0" applyFont="1" applyFill="1" applyBorder="1" applyAlignment="1" applyProtection="1">
      <alignment horizontal="center" vertical="center"/>
      <protection locked="0"/>
    </xf>
    <xf numFmtId="0" fontId="16" fillId="4" borderId="12" xfId="0" applyFont="1" applyFill="1" applyBorder="1" applyAlignment="1" applyProtection="1">
      <alignment horizontal="center" vertical="center"/>
      <protection locked="0"/>
    </xf>
    <xf numFmtId="0" fontId="16" fillId="4" borderId="58" xfId="0" applyFont="1" applyFill="1" applyBorder="1" applyAlignment="1" applyProtection="1">
      <alignment horizontal="center" vertical="center"/>
      <protection locked="0"/>
    </xf>
    <xf numFmtId="0" fontId="16" fillId="4" borderId="59" xfId="0" applyFont="1" applyFill="1" applyBorder="1" applyAlignment="1" applyProtection="1">
      <alignment horizontal="center" vertical="center"/>
      <protection locked="0"/>
    </xf>
    <xf numFmtId="0" fontId="16" fillId="4" borderId="60" xfId="0" applyFont="1" applyFill="1" applyBorder="1" applyAlignment="1" applyProtection="1">
      <alignment horizontal="center" vertical="center"/>
      <protection locked="0"/>
    </xf>
    <xf numFmtId="0" fontId="16" fillId="4" borderId="61" xfId="0" applyFont="1" applyFill="1" applyBorder="1" applyAlignment="1" applyProtection="1">
      <alignment horizontal="center" vertical="center"/>
      <protection locked="0"/>
    </xf>
    <xf numFmtId="0" fontId="92" fillId="0" borderId="68" xfId="0" applyFont="1" applyBorder="1" applyAlignment="1" applyProtection="1">
      <alignment horizontal="left" vertical="center"/>
      <protection locked="0"/>
    </xf>
    <xf numFmtId="0" fontId="92" fillId="0" borderId="69" xfId="0" applyFont="1" applyBorder="1" applyAlignment="1" applyProtection="1">
      <alignment horizontal="left" vertical="center"/>
      <protection locked="0"/>
    </xf>
    <xf numFmtId="0" fontId="93" fillId="4" borderId="8" xfId="0" applyFont="1" applyFill="1" applyBorder="1" applyAlignment="1" applyProtection="1">
      <alignment horizontal="left" vertical="center"/>
      <protection locked="0"/>
    </xf>
    <xf numFmtId="0" fontId="93" fillId="4" borderId="9" xfId="0" applyFont="1" applyFill="1" applyBorder="1" applyAlignment="1" applyProtection="1">
      <alignment horizontal="left" vertical="center"/>
      <protection locked="0"/>
    </xf>
    <xf numFmtId="0" fontId="93" fillId="4" borderId="10" xfId="0" applyFont="1" applyFill="1" applyBorder="1" applyAlignment="1" applyProtection="1">
      <alignment horizontal="left" vertical="center"/>
      <protection locked="0"/>
    </xf>
    <xf numFmtId="0" fontId="60" fillId="0" borderId="26" xfId="0" applyFont="1" applyBorder="1" applyAlignment="1" applyProtection="1">
      <alignment horizontal="center" vertical="center"/>
      <protection locked="0"/>
    </xf>
    <xf numFmtId="0" fontId="60" fillId="0" borderId="28" xfId="0" applyFont="1" applyBorder="1" applyAlignment="1" applyProtection="1">
      <alignment horizontal="center" vertical="center"/>
      <protection locked="0"/>
    </xf>
    <xf numFmtId="0" fontId="92" fillId="0" borderId="26" xfId="0" applyFont="1" applyBorder="1" applyAlignment="1" applyProtection="1">
      <alignment horizontal="left" vertical="center"/>
      <protection locked="0"/>
    </xf>
    <xf numFmtId="169" fontId="92" fillId="0" borderId="29" xfId="0" applyNumberFormat="1" applyFont="1" applyBorder="1" applyAlignment="1" applyProtection="1">
      <alignment horizontal="center" vertical="center"/>
      <protection locked="0"/>
    </xf>
    <xf numFmtId="169" fontId="92" fillId="0" borderId="27" xfId="0" applyNumberFormat="1" applyFont="1" applyBorder="1" applyAlignment="1" applyProtection="1">
      <alignment horizontal="center" vertical="center"/>
      <protection locked="0"/>
    </xf>
    <xf numFmtId="0" fontId="60" fillId="3" borderId="72" xfId="0" applyFont="1" applyFill="1" applyBorder="1" applyAlignment="1">
      <alignment horizontal="center" vertical="center"/>
    </xf>
    <xf numFmtId="0" fontId="60" fillId="3" borderId="73" xfId="0" applyFont="1" applyFill="1" applyBorder="1" applyAlignment="1">
      <alignment horizontal="center" vertical="center"/>
    </xf>
    <xf numFmtId="0" fontId="95" fillId="4" borderId="114" xfId="0" applyFont="1" applyFill="1" applyBorder="1" applyAlignment="1" applyProtection="1">
      <alignment horizontal="center" vertical="top" wrapText="1"/>
      <protection locked="0"/>
    </xf>
    <xf numFmtId="0" fontId="95" fillId="4" borderId="93" xfId="0" applyFont="1" applyFill="1" applyBorder="1" applyAlignment="1" applyProtection="1">
      <alignment horizontal="center" vertical="top" wrapText="1"/>
      <protection locked="0"/>
    </xf>
    <xf numFmtId="0" fontId="95" fillId="4" borderId="110" xfId="0" applyFont="1" applyFill="1" applyBorder="1" applyAlignment="1" applyProtection="1">
      <alignment horizontal="center" vertical="top" wrapText="1"/>
      <protection locked="0"/>
    </xf>
    <xf numFmtId="0" fontId="95" fillId="4" borderId="115" xfId="0" applyFont="1" applyFill="1" applyBorder="1" applyAlignment="1" applyProtection="1">
      <alignment horizontal="center" vertical="top" wrapText="1"/>
      <protection locked="0"/>
    </xf>
    <xf numFmtId="0" fontId="95" fillId="4" borderId="96" xfId="0" applyFont="1" applyFill="1" applyBorder="1" applyAlignment="1" applyProtection="1">
      <alignment horizontal="center" vertical="top" wrapText="1"/>
      <protection locked="0"/>
    </xf>
    <xf numFmtId="0" fontId="95" fillId="4" borderId="111" xfId="0" applyFont="1" applyFill="1" applyBorder="1" applyAlignment="1" applyProtection="1">
      <alignment horizontal="center" vertical="top" wrapText="1"/>
      <protection locked="0"/>
    </xf>
    <xf numFmtId="0" fontId="95" fillId="4" borderId="116" xfId="0" applyFont="1" applyFill="1" applyBorder="1" applyAlignment="1" applyProtection="1">
      <alignment horizontal="center" vertical="top" wrapText="1"/>
      <protection locked="0"/>
    </xf>
    <xf numFmtId="0" fontId="95" fillId="4" borderId="99" xfId="0" applyFont="1" applyFill="1" applyBorder="1" applyAlignment="1" applyProtection="1">
      <alignment horizontal="center" vertical="top" wrapText="1"/>
      <protection locked="0"/>
    </xf>
    <xf numFmtId="0" fontId="95" fillId="4" borderId="112" xfId="0" applyFont="1" applyFill="1" applyBorder="1" applyAlignment="1" applyProtection="1">
      <alignment horizontal="center" vertical="top" wrapText="1"/>
      <protection locked="0"/>
    </xf>
    <xf numFmtId="0" fontId="87" fillId="10" borderId="196" xfId="0" applyFont="1" applyFill="1" applyBorder="1" applyAlignment="1">
      <alignment horizontal="center" vertical="center"/>
    </xf>
    <xf numFmtId="0" fontId="87" fillId="10" borderId="197" xfId="0" applyFont="1" applyFill="1" applyBorder="1" applyAlignment="1">
      <alignment horizontal="center" vertical="center"/>
    </xf>
    <xf numFmtId="0" fontId="87" fillId="10" borderId="143" xfId="0" applyFont="1" applyFill="1" applyBorder="1" applyAlignment="1">
      <alignment horizontal="center" vertical="center"/>
    </xf>
    <xf numFmtId="0" fontId="87" fillId="10" borderId="144" xfId="0" applyFont="1" applyFill="1" applyBorder="1" applyAlignment="1">
      <alignment horizontal="center" vertical="center"/>
    </xf>
    <xf numFmtId="169" fontId="1" fillId="3" borderId="185" xfId="0" applyNumberFormat="1" applyFont="1" applyFill="1" applyBorder="1" applyAlignment="1" applyProtection="1">
      <alignment horizontal="left"/>
      <protection locked="0"/>
    </xf>
    <xf numFmtId="169" fontId="1" fillId="3" borderId="186" xfId="0" applyNumberFormat="1" applyFont="1" applyFill="1" applyBorder="1" applyAlignment="1" applyProtection="1">
      <alignment horizontal="left"/>
      <protection locked="0"/>
    </xf>
    <xf numFmtId="169" fontId="1" fillId="8" borderId="39" xfId="0" applyNumberFormat="1" applyFont="1" applyFill="1" applyBorder="1" applyAlignment="1">
      <alignment horizontal="left"/>
    </xf>
    <xf numFmtId="169" fontId="1" fillId="8" borderId="158" xfId="0" applyNumberFormat="1" applyFont="1" applyFill="1" applyBorder="1" applyAlignment="1">
      <alignment horizontal="left"/>
    </xf>
    <xf numFmtId="169" fontId="1" fillId="3" borderId="205" xfId="0" applyNumberFormat="1" applyFont="1" applyFill="1" applyBorder="1" applyAlignment="1" applyProtection="1">
      <alignment horizontal="left"/>
      <protection locked="0"/>
    </xf>
    <xf numFmtId="169" fontId="1" fillId="3" borderId="206" xfId="0" applyNumberFormat="1" applyFont="1" applyFill="1" applyBorder="1" applyAlignment="1" applyProtection="1">
      <alignment horizontal="left"/>
      <protection locked="0"/>
    </xf>
    <xf numFmtId="169" fontId="1" fillId="3" borderId="201" xfId="0" applyNumberFormat="1" applyFont="1" applyFill="1" applyBorder="1" applyAlignment="1" applyProtection="1">
      <alignment horizontal="left"/>
      <protection locked="0"/>
    </xf>
    <xf numFmtId="169" fontId="1" fillId="3" borderId="202" xfId="0" applyNumberFormat="1" applyFont="1" applyFill="1" applyBorder="1" applyAlignment="1" applyProtection="1">
      <alignment horizontal="left"/>
      <protection locked="0"/>
    </xf>
    <xf numFmtId="169" fontId="1" fillId="3" borderId="199" xfId="0" applyNumberFormat="1" applyFont="1" applyFill="1" applyBorder="1" applyAlignment="1" applyProtection="1">
      <alignment horizontal="left"/>
      <protection locked="0"/>
    </xf>
    <xf numFmtId="169" fontId="1" fillId="3" borderId="200" xfId="0" applyNumberFormat="1" applyFont="1" applyFill="1" applyBorder="1" applyAlignment="1" applyProtection="1">
      <alignment horizontal="left"/>
      <protection locked="0"/>
    </xf>
    <xf numFmtId="0" fontId="1" fillId="0" borderId="180" xfId="0" applyFont="1" applyBorder="1" applyAlignment="1" applyProtection="1">
      <alignment horizontal="left"/>
      <protection locked="0"/>
    </xf>
    <xf numFmtId="0" fontId="1" fillId="0" borderId="172" xfId="0" applyFont="1" applyBorder="1" applyAlignment="1" applyProtection="1">
      <alignment horizontal="left"/>
      <protection locked="0"/>
    </xf>
    <xf numFmtId="0" fontId="1" fillId="0" borderId="181" xfId="0" applyFont="1" applyBorder="1" applyAlignment="1" applyProtection="1">
      <alignment horizontal="left"/>
      <protection locked="0"/>
    </xf>
    <xf numFmtId="0" fontId="1" fillId="0" borderId="178" xfId="0" applyFont="1" applyBorder="1" applyAlignment="1" applyProtection="1">
      <alignment horizontal="left"/>
      <protection locked="0"/>
    </xf>
    <xf numFmtId="0" fontId="22" fillId="8" borderId="59" xfId="0" applyFont="1" applyFill="1" applyBorder="1" applyAlignment="1">
      <alignment horizontal="left"/>
    </xf>
    <xf numFmtId="0" fontId="22" fillId="8" borderId="170" xfId="0" applyFont="1" applyFill="1" applyBorder="1" applyAlignment="1">
      <alignment horizontal="left"/>
    </xf>
    <xf numFmtId="0" fontId="22" fillId="8" borderId="123" xfId="0" applyFont="1" applyFill="1" applyBorder="1" applyAlignment="1">
      <alignment horizontal="left"/>
    </xf>
    <xf numFmtId="0" fontId="22" fillId="8" borderId="169" xfId="0" applyFont="1" applyFill="1" applyBorder="1" applyAlignment="1">
      <alignment horizontal="left"/>
    </xf>
    <xf numFmtId="169" fontId="1" fillId="3" borderId="189" xfId="0" applyNumberFormat="1" applyFont="1" applyFill="1" applyBorder="1" applyAlignment="1" applyProtection="1">
      <alignment horizontal="left"/>
      <protection locked="0"/>
    </xf>
    <xf numFmtId="169" fontId="1" fillId="3" borderId="190" xfId="0" applyNumberFormat="1" applyFont="1" applyFill="1" applyBorder="1" applyAlignment="1" applyProtection="1">
      <alignment horizontal="left"/>
      <protection locked="0"/>
    </xf>
    <xf numFmtId="169" fontId="1" fillId="3" borderId="187" xfId="0" applyNumberFormat="1" applyFont="1" applyFill="1" applyBorder="1" applyAlignment="1" applyProtection="1">
      <alignment horizontal="left"/>
      <protection locked="0"/>
    </xf>
    <xf numFmtId="169" fontId="1" fillId="3" borderId="188" xfId="0" applyNumberFormat="1" applyFont="1" applyFill="1" applyBorder="1" applyAlignment="1" applyProtection="1">
      <alignment horizontal="left"/>
      <protection locked="0"/>
    </xf>
    <xf numFmtId="0" fontId="58" fillId="0" borderId="91" xfId="0" applyFont="1" applyBorder="1" applyAlignment="1">
      <alignment horizontal="center" vertical="center"/>
    </xf>
    <xf numFmtId="169" fontId="49" fillId="0" borderId="125" xfId="0" applyNumberFormat="1" applyFont="1" applyBorder="1" applyAlignment="1">
      <alignment horizontal="center" vertical="center"/>
    </xf>
    <xf numFmtId="169" fontId="49" fillId="0" borderId="91" xfId="0" applyNumberFormat="1" applyFont="1" applyBorder="1" applyAlignment="1">
      <alignment horizontal="center" vertical="center"/>
    </xf>
    <xf numFmtId="0" fontId="44" fillId="0" borderId="124" xfId="0" applyFont="1" applyBorder="1" applyAlignment="1">
      <alignment horizontal="center" vertical="center"/>
    </xf>
    <xf numFmtId="0" fontId="68" fillId="0" borderId="125" xfId="0" applyFont="1" applyBorder="1" applyAlignment="1">
      <alignment horizontal="center" vertical="center"/>
    </xf>
    <xf numFmtId="0" fontId="70" fillId="0" borderId="182" xfId="0" applyFont="1" applyBorder="1" applyAlignment="1" applyProtection="1">
      <alignment horizontal="left"/>
      <protection locked="0"/>
    </xf>
    <xf numFmtId="0" fontId="70" fillId="0" borderId="168" xfId="0" applyFont="1" applyBorder="1" applyAlignment="1" applyProtection="1">
      <alignment horizontal="left"/>
      <protection locked="0"/>
    </xf>
    <xf numFmtId="0" fontId="22" fillId="8" borderId="123" xfId="0" applyFont="1" applyFill="1" applyBorder="1" applyAlignment="1">
      <alignment horizontal="left" vertical="center"/>
    </xf>
    <xf numFmtId="0" fontId="22" fillId="8" borderId="169" xfId="0" applyFont="1" applyFill="1" applyBorder="1" applyAlignment="1">
      <alignment horizontal="left" vertical="center"/>
    </xf>
    <xf numFmtId="0" fontId="80" fillId="5" borderId="31" xfId="0" applyFont="1" applyFill="1" applyBorder="1" applyAlignment="1">
      <alignment horizontal="center" vertical="center"/>
    </xf>
    <xf numFmtId="0" fontId="80" fillId="5" borderId="32" xfId="0" applyFont="1" applyFill="1" applyBorder="1" applyAlignment="1">
      <alignment horizontal="center" vertical="center"/>
    </xf>
    <xf numFmtId="0" fontId="49" fillId="0" borderId="34" xfId="0" applyFont="1" applyBorder="1" applyAlignment="1">
      <alignment horizontal="center" vertical="center"/>
    </xf>
    <xf numFmtId="0" fontId="49" fillId="0" borderId="35" xfId="0" applyFont="1" applyBorder="1" applyAlignment="1">
      <alignment horizontal="center" vertical="center"/>
    </xf>
    <xf numFmtId="0" fontId="70" fillId="0" borderId="207" xfId="0" applyFont="1" applyBorder="1" applyAlignment="1" applyProtection="1">
      <alignment horizontal="left"/>
      <protection locked="0"/>
    </xf>
    <xf numFmtId="0" fontId="70" fillId="0" borderId="167" xfId="0" applyFont="1" applyBorder="1" applyAlignment="1" applyProtection="1">
      <alignment horizontal="left"/>
      <protection locked="0"/>
    </xf>
    <xf numFmtId="0" fontId="82" fillId="10" borderId="144" xfId="0" applyFont="1" applyFill="1" applyBorder="1" applyAlignment="1">
      <alignment horizontal="center" vertical="center"/>
    </xf>
    <xf numFmtId="0" fontId="82" fillId="10" borderId="191" xfId="0" applyFont="1" applyFill="1" applyBorder="1" applyAlignment="1">
      <alignment horizontal="center" vertical="center"/>
    </xf>
    <xf numFmtId="0" fontId="82" fillId="10" borderId="148" xfId="0" applyFont="1" applyFill="1" applyBorder="1" applyAlignment="1">
      <alignment horizontal="center" vertical="center"/>
    </xf>
    <xf numFmtId="0" fontId="82" fillId="10" borderId="192" xfId="0" applyFont="1" applyFill="1" applyBorder="1" applyAlignment="1">
      <alignment horizontal="center" vertical="center"/>
    </xf>
    <xf numFmtId="0" fontId="83" fillId="0" borderId="57" xfId="0" applyFont="1" applyBorder="1" applyAlignment="1">
      <alignment horizontal="center" vertical="center"/>
    </xf>
    <xf numFmtId="0" fontId="83" fillId="0" borderId="58" xfId="0" applyFont="1" applyBorder="1" applyAlignment="1">
      <alignment horizontal="center" vertical="center"/>
    </xf>
    <xf numFmtId="0" fontId="68" fillId="0" borderId="59" xfId="0" applyFont="1" applyBorder="1" applyAlignment="1">
      <alignment horizontal="center" vertical="center"/>
    </xf>
    <xf numFmtId="0" fontId="68" fillId="0" borderId="61" xfId="0" applyFont="1" applyBorder="1" applyAlignment="1">
      <alignment horizontal="center" vertical="center"/>
    </xf>
    <xf numFmtId="0" fontId="87" fillId="5" borderId="31" xfId="0" applyFont="1" applyFill="1" applyBorder="1" applyAlignment="1">
      <alignment horizontal="center" vertical="center"/>
    </xf>
    <xf numFmtId="0" fontId="87" fillId="5" borderId="32" xfId="0" applyFont="1" applyFill="1" applyBorder="1" applyAlignment="1">
      <alignment horizontal="center" vertical="center"/>
    </xf>
    <xf numFmtId="0" fontId="87" fillId="5" borderId="132" xfId="0" applyFont="1" applyFill="1" applyBorder="1" applyAlignment="1">
      <alignment horizontal="center" vertical="center"/>
    </xf>
    <xf numFmtId="169" fontId="1" fillId="8" borderId="39" xfId="0" applyNumberFormat="1" applyFont="1" applyFill="1" applyBorder="1" applyAlignment="1">
      <alignment horizontal="left" vertical="center"/>
    </xf>
    <xf numFmtId="169" fontId="1" fillId="8" borderId="158" xfId="0" applyNumberFormat="1" applyFont="1" applyFill="1" applyBorder="1" applyAlignment="1">
      <alignment horizontal="left" vertical="center"/>
    </xf>
    <xf numFmtId="0" fontId="82" fillId="10" borderId="193" xfId="0" applyFont="1" applyFill="1" applyBorder="1" applyAlignment="1">
      <alignment horizontal="center" vertical="center"/>
    </xf>
    <xf numFmtId="0" fontId="82" fillId="10" borderId="141" xfId="0" applyFont="1" applyFill="1" applyBorder="1" applyAlignment="1">
      <alignment horizontal="center" vertical="center"/>
    </xf>
    <xf numFmtId="0" fontId="82" fillId="10" borderId="194" xfId="0" applyFont="1" applyFill="1" applyBorder="1" applyAlignment="1">
      <alignment horizontal="center" vertical="center"/>
    </xf>
    <xf numFmtId="0" fontId="82" fillId="10" borderId="60" xfId="0" applyFont="1" applyFill="1" applyBorder="1" applyAlignment="1">
      <alignment horizontal="center" vertical="center"/>
    </xf>
    <xf numFmtId="0" fontId="49" fillId="0" borderId="57" xfId="0" applyFont="1" applyBorder="1" applyAlignment="1">
      <alignment horizontal="center" vertical="center"/>
    </xf>
    <xf numFmtId="0" fontId="49" fillId="0" borderId="58" xfId="0" applyFont="1" applyBorder="1" applyAlignment="1">
      <alignment horizontal="center" vertical="center"/>
    </xf>
    <xf numFmtId="0" fontId="49" fillId="0" borderId="59" xfId="0" applyFont="1" applyBorder="1" applyAlignment="1">
      <alignment horizontal="center" vertical="center"/>
    </xf>
    <xf numFmtId="0" fontId="49" fillId="0" borderId="61" xfId="0" applyFont="1" applyBorder="1" applyAlignment="1">
      <alignment horizontal="center" vertical="center"/>
    </xf>
    <xf numFmtId="0" fontId="79" fillId="6" borderId="213" xfId="0" applyFont="1" applyFill="1" applyBorder="1" applyAlignment="1" applyProtection="1">
      <alignment horizontal="center"/>
      <protection locked="0"/>
    </xf>
    <xf numFmtId="0" fontId="70" fillId="0" borderId="179" xfId="0" applyFont="1" applyBorder="1" applyAlignment="1" applyProtection="1">
      <alignment horizontal="left"/>
      <protection locked="0"/>
    </xf>
    <xf numFmtId="0" fontId="70" fillId="0" borderId="177" xfId="0" applyFont="1" applyBorder="1" applyAlignment="1" applyProtection="1">
      <alignment horizontal="left"/>
      <protection locked="0"/>
    </xf>
    <xf numFmtId="0" fontId="85" fillId="5" borderId="144" xfId="0" applyFont="1" applyFill="1" applyBorder="1" applyAlignment="1">
      <alignment horizontal="center" vertical="center"/>
    </xf>
    <xf numFmtId="0" fontId="85" fillId="5" borderId="141" xfId="0" applyFont="1" applyFill="1" applyBorder="1" applyAlignment="1">
      <alignment horizontal="center" vertical="center"/>
    </xf>
    <xf numFmtId="0" fontId="85" fillId="5" borderId="142" xfId="0" applyFont="1" applyFill="1" applyBorder="1" applyAlignment="1">
      <alignment horizontal="center" vertical="center"/>
    </xf>
    <xf numFmtId="0" fontId="49" fillId="0" borderId="125" xfId="0" applyFont="1" applyBorder="1" applyAlignment="1">
      <alignment horizontal="center" vertical="center"/>
    </xf>
    <xf numFmtId="0" fontId="49" fillId="0" borderId="91" xfId="0" applyFont="1" applyBorder="1" applyAlignment="1">
      <alignment horizontal="center" vertical="center"/>
    </xf>
    <xf numFmtId="0" fontId="15" fillId="4" borderId="0" xfId="0" applyFont="1" applyFill="1" applyAlignment="1">
      <alignment horizontal="left" vertical="center" wrapText="1"/>
    </xf>
    <xf numFmtId="0" fontId="83" fillId="0" borderId="173" xfId="0" applyFont="1" applyBorder="1" applyAlignment="1">
      <alignment horizontal="center" wrapText="1"/>
    </xf>
    <xf numFmtId="0" fontId="68" fillId="0" borderId="125" xfId="0" applyFont="1" applyBorder="1" applyAlignment="1">
      <alignment horizontal="center" vertical="center" wrapText="1"/>
    </xf>
    <xf numFmtId="0" fontId="82" fillId="14" borderId="141" xfId="0" applyFont="1" applyFill="1" applyBorder="1" applyAlignment="1">
      <alignment horizontal="center" vertical="center"/>
    </xf>
    <xf numFmtId="0" fontId="82" fillId="14" borderId="142" xfId="0" applyFont="1" applyFill="1" applyBorder="1" applyAlignment="1">
      <alignment horizontal="center" vertical="center"/>
    </xf>
    <xf numFmtId="0" fontId="82" fillId="14" borderId="0" xfId="0" applyFont="1" applyFill="1" applyAlignment="1">
      <alignment horizontal="center" vertical="center"/>
    </xf>
    <xf numFmtId="0" fontId="82" fillId="14" borderId="145" xfId="0" applyFont="1" applyFill="1" applyBorder="1" applyAlignment="1">
      <alignment horizontal="center" vertical="center"/>
    </xf>
    <xf numFmtId="0" fontId="82" fillId="14" borderId="144" xfId="0" applyFont="1" applyFill="1" applyBorder="1" applyAlignment="1">
      <alignment horizontal="center" vertical="center"/>
    </xf>
    <xf numFmtId="0" fontId="82" fillId="14" borderId="118" xfId="0" applyFont="1" applyFill="1" applyBorder="1" applyAlignment="1">
      <alignment horizontal="center" vertical="center"/>
    </xf>
    <xf numFmtId="0" fontId="49" fillId="0" borderId="105" xfId="0" applyFont="1" applyBorder="1" applyAlignment="1">
      <alignment horizontal="center" vertical="center"/>
    </xf>
    <xf numFmtId="0" fontId="49" fillId="0" borderId="106" xfId="0" applyFont="1" applyBorder="1" applyAlignment="1">
      <alignment horizontal="center" vertical="center"/>
    </xf>
    <xf numFmtId="0" fontId="49" fillId="0" borderId="107" xfId="0" applyFont="1" applyBorder="1" applyAlignment="1">
      <alignment horizontal="center" vertical="center"/>
    </xf>
    <xf numFmtId="0" fontId="49" fillId="0" borderId="108" xfId="0" applyFont="1" applyBorder="1" applyAlignment="1">
      <alignment horizontal="center" vertical="center"/>
    </xf>
    <xf numFmtId="169" fontId="1" fillId="3" borderId="183" xfId="0" applyNumberFormat="1" applyFont="1" applyFill="1" applyBorder="1" applyAlignment="1" applyProtection="1">
      <alignment horizontal="left"/>
      <protection locked="0"/>
    </xf>
    <xf numFmtId="169" fontId="1" fillId="3" borderId="184" xfId="0" applyNumberFormat="1" applyFont="1" applyFill="1" applyBorder="1" applyAlignment="1" applyProtection="1">
      <alignment horizontal="left"/>
      <protection locked="0"/>
    </xf>
    <xf numFmtId="0" fontId="52" fillId="9" borderId="0" xfId="0" applyFont="1" applyFill="1" applyAlignment="1">
      <alignment horizontal="left" vertical="center"/>
    </xf>
    <xf numFmtId="0" fontId="1" fillId="0" borderId="182" xfId="0" applyFont="1" applyBorder="1" applyAlignment="1" applyProtection="1">
      <alignment horizontal="left"/>
      <protection locked="0"/>
    </xf>
    <xf numFmtId="0" fontId="1" fillId="0" borderId="168" xfId="0" applyFont="1" applyBorder="1" applyAlignment="1" applyProtection="1">
      <alignment horizontal="left"/>
      <protection locked="0"/>
    </xf>
    <xf numFmtId="0" fontId="70" fillId="0" borderId="180" xfId="0" applyFont="1" applyBorder="1" applyAlignment="1" applyProtection="1">
      <alignment horizontal="left"/>
      <protection locked="0"/>
    </xf>
    <xf numFmtId="0" fontId="70" fillId="0" borderId="172" xfId="0" applyFont="1" applyBorder="1" applyAlignment="1" applyProtection="1">
      <alignment horizontal="left"/>
      <protection locked="0"/>
    </xf>
    <xf numFmtId="169" fontId="1" fillId="8" borderId="40" xfId="0" applyNumberFormat="1" applyFont="1" applyFill="1" applyBorder="1" applyAlignment="1">
      <alignment horizontal="center"/>
    </xf>
    <xf numFmtId="169" fontId="1" fillId="8" borderId="61" xfId="0" applyNumberFormat="1" applyFont="1" applyFill="1" applyBorder="1" applyAlignment="1">
      <alignment horizontal="center"/>
    </xf>
    <xf numFmtId="169" fontId="86" fillId="14" borderId="41" xfId="0" applyNumberFormat="1" applyFont="1" applyFill="1" applyBorder="1" applyAlignment="1">
      <alignment horizontal="center" vertical="center"/>
    </xf>
    <xf numFmtId="169" fontId="86" fillId="14" borderId="10" xfId="0" applyNumberFormat="1" applyFont="1" applyFill="1" applyBorder="1" applyAlignment="1">
      <alignment horizontal="center" vertical="center"/>
    </xf>
    <xf numFmtId="0" fontId="82" fillId="10" borderId="195" xfId="0" applyFont="1" applyFill="1" applyBorder="1" applyAlignment="1">
      <alignment horizontal="center" vertical="center"/>
    </xf>
    <xf numFmtId="0" fontId="82" fillId="10" borderId="196" xfId="0" applyFont="1" applyFill="1" applyBorder="1" applyAlignment="1">
      <alignment horizontal="center" vertical="center"/>
    </xf>
    <xf numFmtId="0" fontId="82" fillId="10" borderId="142" xfId="0" applyFont="1" applyFill="1" applyBorder="1" applyAlignment="1">
      <alignment horizontal="center" vertical="center"/>
    </xf>
    <xf numFmtId="0" fontId="82" fillId="10" borderId="143" xfId="0" applyFont="1" applyFill="1" applyBorder="1" applyAlignment="1">
      <alignment horizontal="center" vertical="center"/>
    </xf>
    <xf numFmtId="0" fontId="1" fillId="0" borderId="180" xfId="0" applyFont="1" applyBorder="1" applyProtection="1">
      <protection locked="0"/>
    </xf>
    <xf numFmtId="0" fontId="1" fillId="0" borderId="172" xfId="0" applyFont="1" applyBorder="1" applyProtection="1">
      <protection locked="0"/>
    </xf>
    <xf numFmtId="0" fontId="87" fillId="5" borderId="198" xfId="0" applyFont="1" applyFill="1" applyBorder="1" applyAlignment="1">
      <alignment horizontal="center" vertical="center"/>
    </xf>
    <xf numFmtId="169" fontId="1" fillId="3" borderId="203" xfId="0" applyNumberFormat="1" applyFont="1" applyFill="1" applyBorder="1" applyAlignment="1" applyProtection="1">
      <alignment horizontal="left"/>
      <protection locked="0"/>
    </xf>
    <xf numFmtId="169" fontId="1" fillId="3" borderId="204" xfId="0" applyNumberFormat="1" applyFont="1" applyFill="1" applyBorder="1" applyAlignment="1" applyProtection="1">
      <alignment horizontal="left"/>
      <protection locked="0"/>
    </xf>
    <xf numFmtId="0" fontId="22" fillId="8" borderId="123" xfId="0" applyFont="1" applyFill="1" applyBorder="1" applyAlignment="1">
      <alignment vertical="center"/>
    </xf>
    <xf numFmtId="0" fontId="22" fillId="8" borderId="169" xfId="0" applyFont="1" applyFill="1" applyBorder="1" applyAlignment="1">
      <alignment vertical="center"/>
    </xf>
    <xf numFmtId="0" fontId="70" fillId="0" borderId="182" xfId="0" applyFont="1" applyBorder="1" applyProtection="1">
      <protection locked="0"/>
    </xf>
    <xf numFmtId="0" fontId="70" fillId="0" borderId="168" xfId="0" applyFont="1" applyBorder="1" applyProtection="1">
      <protection locked="0"/>
    </xf>
    <xf numFmtId="0" fontId="1" fillId="0" borderId="181" xfId="0" applyFont="1" applyBorder="1" applyProtection="1">
      <protection locked="0"/>
    </xf>
    <xf numFmtId="0" fontId="1" fillId="0" borderId="178" xfId="0" applyFont="1" applyBorder="1" applyProtection="1">
      <protection locked="0"/>
    </xf>
    <xf numFmtId="0" fontId="70" fillId="0" borderId="179" xfId="0" applyFont="1" applyBorder="1" applyProtection="1">
      <protection locked="0"/>
    </xf>
    <xf numFmtId="0" fontId="70" fillId="0" borderId="177" xfId="0" applyFont="1" applyBorder="1" applyProtection="1">
      <protection locked="0"/>
    </xf>
    <xf numFmtId="0" fontId="22" fillId="8" borderId="59" xfId="0" applyFont="1" applyFill="1" applyBorder="1"/>
    <xf numFmtId="0" fontId="22" fillId="8" borderId="170" xfId="0" applyFont="1" applyFill="1" applyBorder="1"/>
    <xf numFmtId="0" fontId="22" fillId="8" borderId="123" xfId="0" applyFont="1" applyFill="1" applyBorder="1"/>
    <xf numFmtId="0" fontId="22" fillId="8" borderId="169" xfId="0" applyFont="1" applyFill="1" applyBorder="1"/>
    <xf numFmtId="0" fontId="1" fillId="0" borderId="182" xfId="0" applyFont="1" applyBorder="1" applyProtection="1">
      <protection locked="0"/>
    </xf>
    <xf numFmtId="0" fontId="1" fillId="0" borderId="168" xfId="0" applyFont="1" applyBorder="1" applyProtection="1">
      <protection locked="0"/>
    </xf>
    <xf numFmtId="0" fontId="70" fillId="0" borderId="180" xfId="0" applyFont="1" applyBorder="1" applyProtection="1">
      <protection locked="0"/>
    </xf>
    <xf numFmtId="0" fontId="70" fillId="0" borderId="172" xfId="0" applyFont="1" applyBorder="1" applyProtection="1">
      <protection locked="0"/>
    </xf>
    <xf numFmtId="169" fontId="88" fillId="14" borderId="41" xfId="0" applyNumberFormat="1" applyFont="1" applyFill="1" applyBorder="1" applyAlignment="1">
      <alignment horizontal="left" vertical="center"/>
    </xf>
    <xf numFmtId="169" fontId="88" fillId="14" borderId="10" xfId="0" applyNumberFormat="1" applyFont="1" applyFill="1" applyBorder="1" applyAlignment="1">
      <alignment horizontal="left" vertical="center"/>
    </xf>
    <xf numFmtId="0" fontId="87" fillId="10" borderId="176" xfId="0" applyFont="1" applyFill="1" applyBorder="1" applyAlignment="1">
      <alignment horizontal="center" vertical="center"/>
    </xf>
    <xf numFmtId="0" fontId="87" fillId="10" borderId="174" xfId="0" applyFont="1" applyFill="1" applyBorder="1" applyAlignment="1">
      <alignment horizontal="center" vertical="center"/>
    </xf>
    <xf numFmtId="0" fontId="87" fillId="10" borderId="142" xfId="0" applyFont="1" applyFill="1" applyBorder="1" applyAlignment="1">
      <alignment horizontal="center" vertical="center"/>
    </xf>
    <xf numFmtId="0" fontId="87" fillId="10" borderId="175" xfId="0" applyFont="1" applyFill="1" applyBorder="1" applyAlignment="1">
      <alignment horizontal="center" vertical="center"/>
    </xf>
    <xf numFmtId="0" fontId="83" fillId="0" borderId="124" xfId="0" applyFont="1" applyBorder="1" applyAlignment="1">
      <alignment horizontal="center" vertical="center"/>
    </xf>
    <xf numFmtId="169" fontId="1" fillId="8" borderId="40" xfId="0" applyNumberFormat="1" applyFont="1" applyFill="1" applyBorder="1" applyAlignment="1">
      <alignment horizontal="left"/>
    </xf>
    <xf numFmtId="169" fontId="1" fillId="8" borderId="61" xfId="0" applyNumberFormat="1" applyFont="1" applyFill="1" applyBorder="1" applyAlignment="1">
      <alignment horizontal="left"/>
    </xf>
    <xf numFmtId="0" fontId="87" fillId="5" borderId="143" xfId="0" applyFont="1" applyFill="1" applyBorder="1" applyAlignment="1">
      <alignment horizontal="center" vertical="center"/>
    </xf>
    <xf numFmtId="0" fontId="87" fillId="10" borderId="191" xfId="0" applyFont="1" applyFill="1" applyBorder="1" applyAlignment="1">
      <alignment horizontal="center" vertical="center"/>
    </xf>
    <xf numFmtId="0" fontId="87" fillId="10" borderId="148" xfId="0" applyFont="1" applyFill="1" applyBorder="1" applyAlignment="1">
      <alignment horizontal="center" vertical="center"/>
    </xf>
    <xf numFmtId="0" fontId="87" fillId="10" borderId="192" xfId="0" applyFont="1" applyFill="1" applyBorder="1" applyAlignment="1">
      <alignment horizontal="center" vertical="center"/>
    </xf>
    <xf numFmtId="0" fontId="22" fillId="8" borderId="0" xfId="0" applyFont="1" applyFill="1" applyAlignment="1">
      <alignment horizontal="left" vertical="center"/>
    </xf>
    <xf numFmtId="0" fontId="87" fillId="10" borderId="193" xfId="0" applyFont="1" applyFill="1" applyBorder="1" applyAlignment="1">
      <alignment horizontal="center" vertical="center"/>
    </xf>
    <xf numFmtId="0" fontId="87" fillId="10" borderId="141" xfId="0" applyFont="1" applyFill="1" applyBorder="1" applyAlignment="1">
      <alignment horizontal="center" vertical="center"/>
    </xf>
    <xf numFmtId="0" fontId="87" fillId="10" borderId="194" xfId="0" applyFont="1" applyFill="1" applyBorder="1" applyAlignment="1">
      <alignment horizontal="center" vertical="center"/>
    </xf>
    <xf numFmtId="0" fontId="87" fillId="10" borderId="60" xfId="0" applyFont="1" applyFill="1" applyBorder="1" applyAlignment="1">
      <alignment horizontal="center" vertical="center"/>
    </xf>
    <xf numFmtId="169" fontId="1" fillId="3" borderId="201" xfId="0" applyNumberFormat="1" applyFont="1" applyFill="1" applyBorder="1" applyAlignment="1" applyProtection="1">
      <alignment horizontal="center"/>
      <protection locked="0"/>
    </xf>
    <xf numFmtId="169" fontId="1" fillId="3" borderId="202" xfId="0" applyNumberFormat="1" applyFont="1" applyFill="1" applyBorder="1" applyAlignment="1" applyProtection="1">
      <alignment horizontal="center"/>
      <protection locked="0"/>
    </xf>
    <xf numFmtId="169" fontId="1" fillId="3" borderId="203" xfId="0" applyNumberFormat="1" applyFont="1" applyFill="1" applyBorder="1" applyAlignment="1" applyProtection="1">
      <alignment horizontal="center"/>
      <protection locked="0"/>
    </xf>
    <xf numFmtId="169" fontId="1" fillId="3" borderId="204" xfId="0" applyNumberFormat="1" applyFont="1" applyFill="1" applyBorder="1" applyAlignment="1" applyProtection="1">
      <alignment horizontal="center"/>
      <protection locked="0"/>
    </xf>
    <xf numFmtId="169" fontId="1" fillId="8" borderId="39" xfId="0" applyNumberFormat="1" applyFont="1" applyFill="1" applyBorder="1" applyAlignment="1">
      <alignment horizontal="center"/>
    </xf>
    <xf numFmtId="169" fontId="1" fillId="8" borderId="158" xfId="0" applyNumberFormat="1" applyFont="1" applyFill="1" applyBorder="1" applyAlignment="1">
      <alignment horizontal="center"/>
    </xf>
    <xf numFmtId="169" fontId="1" fillId="3" borderId="205" xfId="0" applyNumberFormat="1" applyFont="1" applyFill="1" applyBorder="1" applyAlignment="1" applyProtection="1">
      <alignment horizontal="center"/>
      <protection locked="0"/>
    </xf>
    <xf numFmtId="169" fontId="1" fillId="3" borderId="206" xfId="0" applyNumberFormat="1" applyFont="1" applyFill="1" applyBorder="1" applyAlignment="1" applyProtection="1">
      <alignment horizontal="center"/>
      <protection locked="0"/>
    </xf>
    <xf numFmtId="169" fontId="1" fillId="3" borderId="208" xfId="0" applyNumberFormat="1" applyFont="1" applyFill="1" applyBorder="1" applyAlignment="1" applyProtection="1">
      <alignment horizontal="center"/>
      <protection locked="0"/>
    </xf>
    <xf numFmtId="169" fontId="1" fillId="3" borderId="209" xfId="0" applyNumberFormat="1" applyFont="1" applyFill="1" applyBorder="1" applyAlignment="1" applyProtection="1">
      <alignment horizontal="center"/>
      <protection locked="0"/>
    </xf>
    <xf numFmtId="169" fontId="1" fillId="8" borderId="39" xfId="0" applyNumberFormat="1" applyFont="1" applyFill="1" applyBorder="1" applyAlignment="1">
      <alignment horizontal="center" vertical="center"/>
    </xf>
    <xf numFmtId="169" fontId="1" fillId="8" borderId="158" xfId="0" applyNumberFormat="1" applyFont="1" applyFill="1" applyBorder="1" applyAlignment="1">
      <alignment horizontal="center" vertical="center"/>
    </xf>
    <xf numFmtId="0" fontId="87" fillId="10" borderId="211" xfId="0" applyFont="1" applyFill="1" applyBorder="1" applyAlignment="1">
      <alignment horizontal="center" vertical="center"/>
    </xf>
    <xf numFmtId="0" fontId="87" fillId="10" borderId="212" xfId="0" applyFont="1" applyFill="1" applyBorder="1" applyAlignment="1">
      <alignment horizontal="center" vertical="center"/>
    </xf>
    <xf numFmtId="0" fontId="87" fillId="10" borderId="132" xfId="0" applyFont="1" applyFill="1" applyBorder="1" applyAlignment="1">
      <alignment horizontal="center" vertical="center"/>
    </xf>
    <xf numFmtId="0" fontId="87" fillId="10" borderId="133" xfId="0" applyFont="1" applyFill="1" applyBorder="1" applyAlignment="1">
      <alignment horizontal="center" vertical="center"/>
    </xf>
    <xf numFmtId="169" fontId="1" fillId="3" borderId="199" xfId="0" applyNumberFormat="1" applyFont="1" applyFill="1" applyBorder="1" applyAlignment="1" applyProtection="1">
      <alignment horizontal="center"/>
      <protection locked="0"/>
    </xf>
    <xf numFmtId="169" fontId="1" fillId="3" borderId="200" xfId="0" applyNumberFormat="1" applyFont="1" applyFill="1" applyBorder="1" applyAlignment="1" applyProtection="1">
      <alignment horizontal="center"/>
      <protection locked="0"/>
    </xf>
    <xf numFmtId="0" fontId="87" fillId="10" borderId="210" xfId="0" applyFont="1" applyFill="1" applyBorder="1" applyAlignment="1">
      <alignment horizontal="center" vertical="center"/>
    </xf>
    <xf numFmtId="0" fontId="87" fillId="10" borderId="131" xfId="0" applyFont="1" applyFill="1" applyBorder="1" applyAlignment="1">
      <alignment horizontal="center" vertical="center"/>
    </xf>
    <xf numFmtId="169" fontId="88" fillId="14" borderId="41" xfId="0" applyNumberFormat="1" applyFont="1" applyFill="1" applyBorder="1" applyAlignment="1">
      <alignment horizontal="center" vertical="center"/>
    </xf>
    <xf numFmtId="169" fontId="88" fillId="14" borderId="10" xfId="0" applyNumberFormat="1" applyFont="1" applyFill="1" applyBorder="1" applyAlignment="1">
      <alignment horizontal="center" vertical="center"/>
    </xf>
    <xf numFmtId="169" fontId="1" fillId="3" borderId="208" xfId="0" applyNumberFormat="1" applyFont="1" applyFill="1" applyBorder="1" applyAlignment="1" applyProtection="1">
      <alignment horizontal="left"/>
      <protection locked="0"/>
    </xf>
    <xf numFmtId="169" fontId="1" fillId="3" borderId="209" xfId="0" applyNumberFormat="1" applyFont="1" applyFill="1" applyBorder="1" applyAlignment="1" applyProtection="1">
      <alignment horizontal="left"/>
      <protection locked="0"/>
    </xf>
    <xf numFmtId="169" fontId="1" fillId="15" borderId="205" xfId="0" applyNumberFormat="1" applyFont="1" applyFill="1" applyBorder="1" applyAlignment="1" applyProtection="1">
      <alignment horizontal="center"/>
      <protection locked="0"/>
    </xf>
    <xf numFmtId="169" fontId="1" fillId="15" borderId="206" xfId="0" applyNumberFormat="1" applyFont="1" applyFill="1" applyBorder="1" applyAlignment="1" applyProtection="1">
      <alignment horizontal="center"/>
      <protection locked="0"/>
    </xf>
    <xf numFmtId="169" fontId="1" fillId="15" borderId="208" xfId="0" applyNumberFormat="1" applyFont="1" applyFill="1" applyBorder="1" applyAlignment="1" applyProtection="1">
      <alignment horizontal="center"/>
      <protection locked="0"/>
    </xf>
    <xf numFmtId="169" fontId="1" fillId="15" borderId="209" xfId="0" applyNumberFormat="1" applyFont="1" applyFill="1" applyBorder="1" applyAlignment="1" applyProtection="1">
      <alignment horizontal="center"/>
      <protection locked="0"/>
    </xf>
    <xf numFmtId="169" fontId="1" fillId="15" borderId="201" xfId="0" applyNumberFormat="1" applyFont="1" applyFill="1" applyBorder="1" applyAlignment="1" applyProtection="1">
      <alignment horizontal="center"/>
      <protection locked="0"/>
    </xf>
    <xf numFmtId="169" fontId="1" fillId="15" borderId="202" xfId="0" applyNumberFormat="1" applyFont="1" applyFill="1" applyBorder="1" applyAlignment="1" applyProtection="1">
      <alignment horizontal="center"/>
      <protection locked="0"/>
    </xf>
    <xf numFmtId="169" fontId="1" fillId="15" borderId="203" xfId="0" applyNumberFormat="1" applyFont="1" applyFill="1" applyBorder="1" applyAlignment="1" applyProtection="1">
      <alignment horizontal="center"/>
      <protection locked="0"/>
    </xf>
    <xf numFmtId="169" fontId="1" fillId="15" borderId="204" xfId="0" applyNumberFormat="1" applyFont="1" applyFill="1" applyBorder="1" applyAlignment="1" applyProtection="1">
      <alignment horizontal="center"/>
      <protection locked="0"/>
    </xf>
    <xf numFmtId="0" fontId="16" fillId="4" borderId="85" xfId="0" applyFont="1" applyFill="1" applyBorder="1" applyAlignment="1" applyProtection="1">
      <alignment horizontal="center" vertical="center"/>
      <protection locked="0"/>
    </xf>
    <xf numFmtId="0" fontId="16" fillId="4" borderId="249" xfId="0" applyFont="1" applyFill="1" applyBorder="1" applyAlignment="1" applyProtection="1">
      <alignment horizontal="center" vertical="center"/>
      <protection locked="0"/>
    </xf>
    <xf numFmtId="0" fontId="16" fillId="4" borderId="87" xfId="0" applyFont="1" applyFill="1" applyBorder="1" applyAlignment="1" applyProtection="1">
      <alignment horizontal="center" vertical="center"/>
      <protection locked="0"/>
    </xf>
    <xf numFmtId="0" fontId="16" fillId="4" borderId="250" xfId="0" applyFont="1" applyFill="1" applyBorder="1" applyAlignment="1" applyProtection="1">
      <alignment horizontal="center" vertical="center"/>
      <protection locked="0"/>
    </xf>
    <xf numFmtId="0" fontId="16" fillId="4" borderId="86" xfId="0" applyFont="1" applyFill="1" applyBorder="1" applyAlignment="1" applyProtection="1">
      <alignment horizontal="center" vertical="center"/>
      <protection locked="0"/>
    </xf>
    <xf numFmtId="0" fontId="16" fillId="4" borderId="238" xfId="0" applyFont="1" applyFill="1" applyBorder="1" applyAlignment="1" applyProtection="1">
      <alignment horizontal="center" vertical="center"/>
      <protection locked="0"/>
    </xf>
    <xf numFmtId="0" fontId="0" fillId="9" borderId="12" xfId="0" applyFill="1" applyBorder="1" applyAlignment="1">
      <alignment horizontal="center" vertical="center"/>
    </xf>
    <xf numFmtId="0" fontId="92" fillId="6" borderId="254" xfId="0" applyFont="1" applyFill="1" applyBorder="1" applyAlignment="1" applyProtection="1">
      <alignment horizontal="left" vertical="center"/>
      <protection locked="0"/>
    </xf>
    <xf numFmtId="0" fontId="92" fillId="6" borderId="53" xfId="0" applyFont="1" applyFill="1" applyBorder="1" applyAlignment="1" applyProtection="1">
      <alignment horizontal="left" vertical="center"/>
      <protection locked="0"/>
    </xf>
    <xf numFmtId="0" fontId="92" fillId="6" borderId="256" xfId="0" applyFont="1" applyFill="1" applyBorder="1" applyAlignment="1" applyProtection="1">
      <alignment horizontal="left" vertical="center"/>
      <protection locked="0"/>
    </xf>
    <xf numFmtId="0" fontId="92" fillId="6" borderId="257" xfId="0" applyFont="1" applyFill="1" applyBorder="1" applyAlignment="1" applyProtection="1">
      <alignment horizontal="left" vertical="center"/>
      <protection locked="0"/>
    </xf>
    <xf numFmtId="0" fontId="76" fillId="5" borderId="277" xfId="0" applyFont="1" applyFill="1" applyBorder="1" applyAlignment="1">
      <alignment horizontal="left" vertical="center" wrapText="1"/>
    </xf>
    <xf numFmtId="0" fontId="76" fillId="5" borderId="31" xfId="0" applyFont="1" applyFill="1" applyBorder="1" applyAlignment="1">
      <alignment horizontal="left" vertical="center" wrapText="1"/>
    </xf>
    <xf numFmtId="0" fontId="92" fillId="6" borderId="252" xfId="0" applyFont="1" applyFill="1" applyBorder="1" applyAlignment="1" applyProtection="1">
      <alignment horizontal="left" vertical="center"/>
      <protection locked="0"/>
    </xf>
    <xf numFmtId="0" fontId="92" fillId="6" borderId="247" xfId="0" applyFont="1" applyFill="1" applyBorder="1" applyAlignment="1" applyProtection="1">
      <alignment horizontal="left" vertical="center"/>
      <protection locked="0"/>
    </xf>
    <xf numFmtId="0" fontId="76" fillId="5" borderId="212" xfId="0" applyFont="1" applyFill="1" applyBorder="1" applyAlignment="1">
      <alignment horizontal="left" vertical="center" wrapText="1"/>
    </xf>
    <xf numFmtId="0" fontId="76" fillId="5" borderId="210" xfId="0" applyFont="1" applyFill="1" applyBorder="1" applyAlignment="1">
      <alignment horizontal="left" vertical="center" wrapText="1"/>
    </xf>
    <xf numFmtId="0" fontId="92" fillId="6" borderId="274" xfId="0" applyFont="1" applyFill="1" applyBorder="1" applyAlignment="1" applyProtection="1">
      <alignment horizontal="left" vertical="center"/>
      <protection locked="0"/>
    </xf>
    <xf numFmtId="0" fontId="92" fillId="6" borderId="2" xfId="0" applyFont="1" applyFill="1" applyBorder="1" applyAlignment="1" applyProtection="1">
      <alignment horizontal="left" vertical="center"/>
      <protection locked="0"/>
    </xf>
    <xf numFmtId="169" fontId="92" fillId="11" borderId="15" xfId="1" applyNumberFormat="1" applyFont="1" applyFill="1" applyBorder="1" applyAlignment="1" applyProtection="1">
      <alignment horizontal="center" vertical="center" wrapText="1"/>
    </xf>
    <xf numFmtId="169" fontId="92" fillId="11" borderId="70" xfId="1" applyNumberFormat="1" applyFont="1" applyFill="1" applyBorder="1" applyAlignment="1" applyProtection="1">
      <alignment horizontal="center" vertical="center" wrapText="1"/>
    </xf>
    <xf numFmtId="169" fontId="92" fillId="11" borderId="155" xfId="1" applyNumberFormat="1" applyFont="1" applyFill="1" applyBorder="1" applyAlignment="1" applyProtection="1">
      <alignment horizontal="center" vertical="center" wrapText="1"/>
    </xf>
    <xf numFmtId="0" fontId="92" fillId="4" borderId="23" xfId="0" applyFont="1" applyFill="1" applyBorder="1" applyAlignment="1" applyProtection="1">
      <alignment horizontal="center" vertical="center" wrapText="1"/>
      <protection locked="0"/>
    </xf>
    <xf numFmtId="0" fontId="92" fillId="4" borderId="70" xfId="0" applyFont="1" applyFill="1" applyBorder="1" applyAlignment="1" applyProtection="1">
      <alignment horizontal="center" vertical="center" wrapText="1"/>
      <protection locked="0"/>
    </xf>
    <xf numFmtId="0" fontId="92" fillId="4" borderId="24" xfId="0" applyFont="1" applyFill="1" applyBorder="1" applyAlignment="1" applyProtection="1">
      <alignment horizontal="center" vertical="center" wrapText="1"/>
      <protection locked="0"/>
    </xf>
    <xf numFmtId="0" fontId="26" fillId="4" borderId="0" xfId="0" applyFont="1" applyFill="1" applyAlignment="1">
      <alignment horizontal="left"/>
    </xf>
    <xf numFmtId="0" fontId="0" fillId="4" borderId="0" xfId="0" applyFill="1" applyAlignment="1">
      <alignment horizontal="left"/>
    </xf>
    <xf numFmtId="0" fontId="0" fillId="4" borderId="48" xfId="0" applyFill="1" applyBorder="1" applyAlignment="1">
      <alignment horizontal="left"/>
    </xf>
    <xf numFmtId="0" fontId="11" fillId="3" borderId="0" xfId="0" applyFont="1" applyFill="1" applyAlignment="1">
      <alignment horizontal="left" vertical="top" wrapText="1"/>
    </xf>
    <xf numFmtId="0" fontId="12" fillId="11" borderId="150" xfId="0" applyFont="1" applyFill="1" applyBorder="1" applyAlignment="1">
      <alignment horizontal="center" vertical="center" wrapText="1"/>
    </xf>
    <xf numFmtId="0" fontId="92" fillId="4" borderId="19" xfId="0" applyFont="1" applyFill="1" applyBorder="1" applyAlignment="1" applyProtection="1">
      <alignment horizontal="center" vertical="center" wrapText="1"/>
      <protection locked="0"/>
    </xf>
    <xf numFmtId="0" fontId="92" fillId="4" borderId="130" xfId="0" applyFont="1" applyFill="1" applyBorder="1" applyAlignment="1" applyProtection="1">
      <alignment horizontal="center" vertical="center" wrapText="1"/>
      <protection locked="0"/>
    </xf>
    <xf numFmtId="0" fontId="92" fillId="4" borderId="22" xfId="0" applyFont="1" applyFill="1" applyBorder="1" applyAlignment="1" applyProtection="1">
      <alignment horizontal="center" vertical="center" wrapText="1"/>
      <protection locked="0"/>
    </xf>
    <xf numFmtId="170" fontId="16" fillId="4" borderId="8" xfId="1" applyNumberFormat="1" applyFont="1" applyFill="1" applyBorder="1" applyAlignment="1" applyProtection="1">
      <alignment horizontal="center" vertical="top"/>
      <protection locked="0"/>
    </xf>
    <xf numFmtId="170" fontId="16" fillId="4" borderId="10" xfId="1" applyNumberFormat="1" applyFont="1" applyFill="1" applyBorder="1" applyAlignment="1" applyProtection="1">
      <alignment horizontal="center" vertical="top"/>
      <protection locked="0"/>
    </xf>
    <xf numFmtId="0" fontId="14" fillId="11" borderId="151" xfId="0" applyFont="1" applyFill="1" applyBorder="1" applyAlignment="1">
      <alignment horizontal="center" vertical="center" wrapText="1"/>
    </xf>
    <xf numFmtId="0" fontId="14" fillId="11" borderId="152" xfId="0" applyFont="1" applyFill="1" applyBorder="1" applyAlignment="1">
      <alignment horizontal="center" vertical="center" wrapText="1"/>
    </xf>
    <xf numFmtId="0" fontId="14" fillId="11" borderId="153" xfId="0" applyFont="1" applyFill="1" applyBorder="1" applyAlignment="1">
      <alignment horizontal="center" vertical="center" wrapText="1"/>
    </xf>
    <xf numFmtId="0" fontId="72" fillId="12" borderId="0" xfId="0" applyFont="1" applyFill="1" applyAlignment="1">
      <alignment horizontal="left" vertical="center" wrapText="1" indent="1"/>
    </xf>
    <xf numFmtId="0" fontId="20" fillId="5" borderId="236" xfId="0" applyFont="1" applyFill="1" applyBorder="1" applyAlignment="1">
      <alignment horizontal="center" vertical="center" wrapText="1"/>
    </xf>
    <xf numFmtId="0" fontId="20" fillId="5" borderId="237" xfId="0" applyFont="1" applyFill="1" applyBorder="1" applyAlignment="1">
      <alignment horizontal="center" vertical="center" wrapText="1"/>
    </xf>
    <xf numFmtId="0" fontId="60" fillId="8" borderId="15" xfId="0" applyFont="1" applyFill="1" applyBorder="1" applyAlignment="1">
      <alignment horizontal="center" vertical="center" wrapText="1"/>
    </xf>
    <xf numFmtId="0" fontId="60" fillId="8" borderId="238" xfId="0" applyFont="1" applyFill="1" applyBorder="1" applyAlignment="1">
      <alignment horizontal="center" vertical="center" wrapText="1"/>
    </xf>
    <xf numFmtId="0" fontId="20" fillId="5" borderId="76" xfId="0" applyFont="1" applyFill="1" applyBorder="1" applyAlignment="1">
      <alignment horizontal="center" vertical="center" wrapText="1"/>
    </xf>
    <xf numFmtId="0" fontId="20" fillId="5" borderId="157" xfId="0" applyFont="1" applyFill="1" applyBorder="1" applyAlignment="1">
      <alignment horizontal="center" vertical="center" wrapText="1"/>
    </xf>
    <xf numFmtId="0" fontId="20" fillId="5" borderId="16" xfId="0" applyFont="1" applyFill="1" applyBorder="1" applyAlignment="1">
      <alignment horizontal="center" vertical="center" wrapText="1"/>
    </xf>
    <xf numFmtId="0" fontId="16" fillId="4" borderId="0" xfId="0" applyFont="1" applyFill="1" applyAlignment="1">
      <alignment horizontal="left" vertical="top" wrapText="1" indent="1"/>
    </xf>
    <xf numFmtId="170" fontId="18" fillId="3" borderId="46" xfId="1" applyNumberFormat="1" applyFont="1" applyFill="1" applyBorder="1" applyAlignment="1" applyProtection="1">
      <alignment horizontal="center" vertical="center"/>
    </xf>
    <xf numFmtId="170" fontId="18" fillId="3" borderId="47" xfId="1" applyNumberFormat="1" applyFont="1" applyFill="1" applyBorder="1" applyAlignment="1" applyProtection="1">
      <alignment horizontal="center" vertical="center"/>
    </xf>
    <xf numFmtId="0" fontId="24" fillId="4" borderId="159" xfId="0" applyFont="1" applyFill="1" applyBorder="1" applyAlignment="1" applyProtection="1">
      <alignment horizontal="left" vertical="center"/>
      <protection locked="0"/>
    </xf>
    <xf numFmtId="0" fontId="24" fillId="4" borderId="160" xfId="0" applyFont="1" applyFill="1" applyBorder="1" applyAlignment="1" applyProtection="1">
      <alignment horizontal="left" vertical="center"/>
      <protection locked="0"/>
    </xf>
    <xf numFmtId="0" fontId="24" fillId="4" borderId="161" xfId="0" applyFont="1" applyFill="1" applyBorder="1" applyAlignment="1" applyProtection="1">
      <alignment horizontal="left" vertical="center"/>
      <protection locked="0"/>
    </xf>
    <xf numFmtId="14" fontId="24" fillId="4" borderId="8" xfId="1" applyNumberFormat="1" applyFont="1" applyFill="1" applyBorder="1" applyAlignment="1" applyProtection="1">
      <alignment horizontal="left" vertical="center"/>
      <protection locked="0"/>
    </xf>
    <xf numFmtId="14" fontId="24" fillId="4" borderId="9" xfId="1" applyNumberFormat="1" applyFont="1" applyFill="1" applyBorder="1" applyAlignment="1" applyProtection="1">
      <alignment horizontal="left" vertical="center"/>
      <protection locked="0"/>
    </xf>
    <xf numFmtId="14" fontId="24" fillId="4" borderId="10" xfId="1" applyNumberFormat="1" applyFont="1" applyFill="1" applyBorder="1" applyAlignment="1" applyProtection="1">
      <alignment horizontal="left" vertical="center"/>
      <protection locked="0"/>
    </xf>
    <xf numFmtId="0" fontId="24" fillId="4" borderId="8" xfId="1" applyNumberFormat="1" applyFont="1" applyFill="1" applyBorder="1" applyAlignment="1" applyProtection="1">
      <alignment horizontal="left" vertical="center"/>
      <protection locked="0"/>
    </xf>
    <xf numFmtId="0" fontId="24" fillId="4" borderId="9" xfId="1" applyNumberFormat="1" applyFont="1" applyFill="1" applyBorder="1" applyAlignment="1" applyProtection="1">
      <alignment horizontal="left" vertical="center"/>
      <protection locked="0"/>
    </xf>
    <xf numFmtId="0" fontId="24" fillId="4" borderId="10" xfId="1" applyNumberFormat="1" applyFont="1" applyFill="1" applyBorder="1" applyAlignment="1" applyProtection="1">
      <alignment horizontal="left" vertical="center"/>
      <protection locked="0"/>
    </xf>
    <xf numFmtId="0" fontId="16" fillId="0" borderId="0" xfId="0" applyFont="1" applyAlignment="1">
      <alignment horizontal="left" vertical="center" wrapText="1"/>
    </xf>
    <xf numFmtId="0" fontId="3" fillId="0" borderId="0" xfId="0" applyFont="1" applyAlignment="1">
      <alignment horizontal="left"/>
    </xf>
    <xf numFmtId="0" fontId="46" fillId="3" borderId="12" xfId="0" applyFont="1" applyFill="1" applyBorder="1" applyAlignment="1">
      <alignment horizontal="center" vertical="center"/>
    </xf>
    <xf numFmtId="0" fontId="46" fillId="3" borderId="0" xfId="0" applyFont="1" applyFill="1" applyAlignment="1">
      <alignment horizontal="center" vertical="center"/>
    </xf>
    <xf numFmtId="169" fontId="92" fillId="11" borderId="244" xfId="1" applyNumberFormat="1" applyFont="1" applyFill="1" applyBorder="1" applyAlignment="1" applyProtection="1">
      <alignment horizontal="center" vertical="center" wrapText="1"/>
    </xf>
    <xf numFmtId="169" fontId="92" fillId="11" borderId="241" xfId="1" applyNumberFormat="1" applyFont="1" applyFill="1" applyBorder="1" applyAlignment="1" applyProtection="1">
      <alignment horizontal="center" vertical="center" wrapText="1"/>
    </xf>
    <xf numFmtId="169" fontId="92" fillId="11" borderId="245" xfId="1" applyNumberFormat="1" applyFont="1" applyFill="1" applyBorder="1" applyAlignment="1" applyProtection="1">
      <alignment horizontal="center" vertical="center" wrapText="1"/>
    </xf>
    <xf numFmtId="0" fontId="92" fillId="4" borderId="240" xfId="0" applyFont="1" applyFill="1" applyBorder="1" applyAlignment="1" applyProtection="1">
      <alignment horizontal="center" vertical="center" wrapText="1"/>
      <protection locked="0"/>
    </xf>
    <xf numFmtId="0" fontId="92" fillId="4" borderId="241" xfId="0" applyFont="1" applyFill="1" applyBorder="1" applyAlignment="1" applyProtection="1">
      <alignment horizontal="center" vertical="center" wrapText="1"/>
      <protection locked="0"/>
    </xf>
    <xf numFmtId="0" fontId="92" fillId="4" borderId="242" xfId="0" applyFont="1" applyFill="1" applyBorder="1" applyAlignment="1" applyProtection="1">
      <alignment horizontal="center" vertical="center" wrapText="1"/>
      <protection locked="0"/>
    </xf>
    <xf numFmtId="0" fontId="46" fillId="4" borderId="104" xfId="0" applyFont="1" applyFill="1" applyBorder="1" applyAlignment="1">
      <alignment horizontal="center" vertical="top"/>
    </xf>
    <xf numFmtId="0" fontId="46" fillId="4" borderId="0" xfId="0" applyFont="1" applyFill="1" applyAlignment="1">
      <alignment horizontal="center" vertical="top"/>
    </xf>
    <xf numFmtId="0" fontId="24" fillId="4" borderId="159" xfId="0" applyFont="1" applyFill="1" applyBorder="1" applyAlignment="1" applyProtection="1">
      <alignment horizontal="center" vertical="top"/>
      <protection locked="0"/>
    </xf>
    <xf numFmtId="0" fontId="24" fillId="4" borderId="161" xfId="0" applyFont="1" applyFill="1" applyBorder="1" applyAlignment="1" applyProtection="1">
      <alignment horizontal="center" vertical="top"/>
      <protection locked="0"/>
    </xf>
    <xf numFmtId="0" fontId="14" fillId="3" borderId="0" xfId="0" applyFont="1" applyFill="1" applyAlignment="1">
      <alignment horizontal="left" vertical="center" wrapText="1" indent="3"/>
    </xf>
    <xf numFmtId="0" fontId="14" fillId="4" borderId="8" xfId="0" applyFont="1" applyFill="1" applyBorder="1" applyAlignment="1" applyProtection="1">
      <alignment horizontal="left" vertical="center"/>
      <protection locked="0"/>
    </xf>
    <xf numFmtId="0" fontId="14" fillId="4" borderId="9" xfId="0" applyFont="1" applyFill="1" applyBorder="1" applyAlignment="1" applyProtection="1">
      <alignment horizontal="left" vertical="center"/>
      <protection locked="0"/>
    </xf>
    <xf numFmtId="0" fontId="14" fillId="4" borderId="10" xfId="0" applyFont="1" applyFill="1" applyBorder="1" applyAlignment="1" applyProtection="1">
      <alignment horizontal="left" vertical="center"/>
      <protection locked="0"/>
    </xf>
    <xf numFmtId="0" fontId="14" fillId="4" borderId="86" xfId="0" applyFont="1" applyFill="1" applyBorder="1" applyAlignment="1" applyProtection="1">
      <alignment horizontal="center" vertical="center" wrapText="1"/>
      <protection locked="0"/>
    </xf>
    <xf numFmtId="0" fontId="14" fillId="4" borderId="14" xfId="0" applyFont="1" applyFill="1" applyBorder="1" applyAlignment="1" applyProtection="1">
      <alignment horizontal="center" vertical="center" wrapText="1"/>
      <protection locked="0"/>
    </xf>
    <xf numFmtId="0" fontId="14" fillId="4" borderId="15" xfId="0" applyFont="1" applyFill="1" applyBorder="1" applyAlignment="1" applyProtection="1">
      <alignment horizontal="center" vertical="center" wrapText="1"/>
      <protection locked="0"/>
    </xf>
    <xf numFmtId="0" fontId="14" fillId="9" borderId="15" xfId="0" applyFont="1" applyFill="1" applyBorder="1" applyAlignment="1">
      <alignment horizontal="left" vertical="center"/>
    </xf>
    <xf numFmtId="0" fontId="14" fillId="9" borderId="70" xfId="0" applyFont="1" applyFill="1" applyBorder="1" applyAlignment="1">
      <alignment horizontal="left" vertical="center"/>
    </xf>
    <xf numFmtId="0" fontId="14" fillId="9" borderId="14" xfId="0" applyFont="1" applyFill="1" applyBorder="1" applyAlignment="1">
      <alignment horizontal="left" vertical="center"/>
    </xf>
    <xf numFmtId="0" fontId="20" fillId="5" borderId="165" xfId="0" applyFont="1" applyFill="1" applyBorder="1" applyAlignment="1">
      <alignment horizontal="center" vertical="center" wrapText="1"/>
    </xf>
    <xf numFmtId="169" fontId="14" fillId="4" borderId="20" xfId="0" applyNumberFormat="1" applyFont="1" applyFill="1" applyBorder="1" applyAlignment="1" applyProtection="1">
      <alignment horizontal="center" vertical="center" wrapText="1"/>
      <protection locked="0"/>
    </xf>
    <xf numFmtId="0" fontId="14" fillId="0" borderId="8" xfId="0" applyFont="1" applyBorder="1" applyAlignment="1" applyProtection="1">
      <alignment horizontal="left" vertical="center"/>
      <protection locked="0"/>
    </xf>
    <xf numFmtId="0" fontId="14" fillId="0" borderId="9" xfId="0" applyFont="1" applyBorder="1" applyAlignment="1" applyProtection="1">
      <alignment horizontal="left" vertical="center"/>
      <protection locked="0"/>
    </xf>
    <xf numFmtId="0" fontId="14" fillId="0" borderId="10" xfId="0" applyFont="1" applyBorder="1" applyAlignment="1" applyProtection="1">
      <alignment horizontal="left" vertical="center"/>
      <protection locked="0"/>
    </xf>
    <xf numFmtId="0" fontId="14" fillId="4" borderId="30" xfId="0" applyFont="1" applyFill="1" applyBorder="1" applyAlignment="1" applyProtection="1">
      <alignment horizontal="center" vertical="center" wrapText="1"/>
      <protection locked="0"/>
    </xf>
    <xf numFmtId="0" fontId="14" fillId="4" borderId="21" xfId="0" applyFont="1" applyFill="1" applyBorder="1" applyAlignment="1" applyProtection="1">
      <alignment horizontal="center" vertical="center" wrapText="1"/>
      <protection locked="0"/>
    </xf>
    <xf numFmtId="169" fontId="14" fillId="4" borderId="13" xfId="0" applyNumberFormat="1" applyFont="1" applyFill="1" applyBorder="1" applyAlignment="1" applyProtection="1">
      <alignment horizontal="center" vertical="center" wrapText="1"/>
      <protection locked="0"/>
    </xf>
    <xf numFmtId="169" fontId="14" fillId="4" borderId="24" xfId="0" applyNumberFormat="1" applyFont="1" applyFill="1" applyBorder="1" applyAlignment="1" applyProtection="1">
      <alignment horizontal="center" vertical="center" wrapText="1"/>
      <protection locked="0"/>
    </xf>
    <xf numFmtId="44" fontId="14" fillId="4" borderId="139" xfId="0" applyNumberFormat="1" applyFont="1" applyFill="1" applyBorder="1" applyAlignment="1" applyProtection="1">
      <alignment horizontal="center" vertical="center" wrapText="1"/>
      <protection locked="0"/>
    </xf>
    <xf numFmtId="44" fontId="14" fillId="4" borderId="140" xfId="0" applyNumberFormat="1" applyFont="1" applyFill="1" applyBorder="1" applyAlignment="1" applyProtection="1">
      <alignment horizontal="center" vertical="center" wrapText="1"/>
      <protection locked="0"/>
    </xf>
    <xf numFmtId="0" fontId="14" fillId="4" borderId="87" xfId="0" applyFont="1" applyFill="1" applyBorder="1" applyAlignment="1" applyProtection="1">
      <alignment horizontal="center" vertical="center" wrapText="1"/>
      <protection locked="0"/>
    </xf>
    <xf numFmtId="0" fontId="14" fillId="4" borderId="27" xfId="0" applyFont="1" applyFill="1" applyBorder="1" applyAlignment="1" applyProtection="1">
      <alignment horizontal="center" vertical="center" wrapText="1"/>
      <protection locked="0"/>
    </xf>
    <xf numFmtId="0" fontId="14" fillId="4" borderId="29" xfId="0" applyFont="1" applyFill="1" applyBorder="1" applyAlignment="1" applyProtection="1">
      <alignment horizontal="center" vertical="center" wrapText="1"/>
      <protection locked="0"/>
    </xf>
    <xf numFmtId="169" fontId="14" fillId="4" borderId="26" xfId="0" applyNumberFormat="1" applyFont="1" applyFill="1" applyBorder="1" applyAlignment="1" applyProtection="1">
      <alignment horizontal="center" vertical="center" wrapText="1"/>
      <protection locked="0"/>
    </xf>
    <xf numFmtId="169" fontId="14" fillId="4" borderId="28" xfId="0" applyNumberFormat="1" applyFont="1" applyFill="1" applyBorder="1" applyAlignment="1" applyProtection="1">
      <alignment horizontal="center" vertical="center" wrapText="1"/>
      <protection locked="0"/>
    </xf>
    <xf numFmtId="0" fontId="10" fillId="2" borderId="0" xfId="0" applyFont="1" applyFill="1" applyAlignment="1">
      <alignment horizontal="left" vertical="center" wrapText="1"/>
    </xf>
    <xf numFmtId="0" fontId="9" fillId="2" borderId="0" xfId="0" applyFont="1" applyFill="1" applyAlignment="1">
      <alignment horizontal="left" vertical="center" wrapText="1"/>
    </xf>
    <xf numFmtId="0" fontId="25" fillId="0" borderId="0" xfId="0" applyFont="1" applyAlignment="1">
      <alignment vertical="top" wrapText="1"/>
    </xf>
    <xf numFmtId="0" fontId="14" fillId="3" borderId="0" xfId="0" applyFont="1" applyFill="1" applyAlignment="1">
      <alignment horizontal="left" vertical="center" indent="3"/>
    </xf>
    <xf numFmtId="0" fontId="25" fillId="0" borderId="0" xfId="0" applyFont="1" applyAlignment="1">
      <alignment horizontal="left" vertical="top" wrapText="1"/>
    </xf>
    <xf numFmtId="0" fontId="20" fillId="5" borderId="162" xfId="0" applyFont="1" applyFill="1" applyBorder="1" applyAlignment="1">
      <alignment horizontal="center" vertical="center" wrapText="1"/>
    </xf>
    <xf numFmtId="0" fontId="20" fillId="5" borderId="113" xfId="0" applyFont="1" applyFill="1" applyBorder="1" applyAlignment="1">
      <alignment horizontal="center" vertical="center" wrapText="1"/>
    </xf>
    <xf numFmtId="0" fontId="14" fillId="3" borderId="0" xfId="0" applyFont="1" applyFill="1" applyAlignment="1">
      <alignment horizontal="left" vertical="top" wrapText="1"/>
    </xf>
    <xf numFmtId="0" fontId="10" fillId="13" borderId="0" xfId="0" applyFont="1" applyFill="1" applyAlignment="1">
      <alignment horizontal="left" vertical="center" wrapText="1"/>
    </xf>
    <xf numFmtId="0" fontId="20" fillId="13" borderId="0" xfId="0" applyFont="1" applyFill="1" applyAlignment="1">
      <alignment horizontal="left" vertical="center" wrapText="1"/>
    </xf>
    <xf numFmtId="44" fontId="14" fillId="4" borderId="136" xfId="0" applyNumberFormat="1" applyFont="1" applyFill="1" applyBorder="1" applyAlignment="1" applyProtection="1">
      <alignment horizontal="center" vertical="center" wrapText="1"/>
      <protection locked="0"/>
    </xf>
    <xf numFmtId="44" fontId="14" fillId="4" borderId="137" xfId="0" applyNumberFormat="1" applyFont="1" applyFill="1" applyBorder="1" applyAlignment="1" applyProtection="1">
      <alignment horizontal="center" vertical="center" wrapText="1"/>
      <protection locked="0"/>
    </xf>
    <xf numFmtId="0" fontId="14" fillId="3" borderId="76" xfId="0" applyFont="1" applyFill="1" applyBorder="1" applyAlignment="1">
      <alignment horizontal="center" vertical="center" wrapText="1"/>
    </xf>
    <xf numFmtId="0" fontId="14" fillId="3" borderId="75" xfId="0" applyFont="1" applyFill="1" applyBorder="1" applyAlignment="1">
      <alignment horizontal="center" vertical="center" wrapText="1"/>
    </xf>
    <xf numFmtId="0" fontId="14" fillId="4" borderId="8" xfId="0" applyFont="1" applyFill="1" applyBorder="1" applyAlignment="1" applyProtection="1">
      <alignment horizontal="left" vertical="center" wrapText="1"/>
      <protection locked="0"/>
    </xf>
    <xf numFmtId="0" fontId="14" fillId="4" borderId="9" xfId="0" applyFont="1" applyFill="1" applyBorder="1" applyAlignment="1" applyProtection="1">
      <alignment horizontal="left" vertical="center" wrapText="1"/>
      <protection locked="0"/>
    </xf>
    <xf numFmtId="0" fontId="14" fillId="4" borderId="10" xfId="0" applyFont="1" applyFill="1" applyBorder="1" applyAlignment="1" applyProtection="1">
      <alignment horizontal="left" vertical="center" wrapText="1"/>
      <protection locked="0"/>
    </xf>
    <xf numFmtId="0" fontId="46" fillId="3" borderId="0" xfId="0" applyFont="1" applyFill="1" applyAlignment="1">
      <alignment horizontal="center" vertical="top"/>
    </xf>
    <xf numFmtId="0" fontId="90" fillId="0" borderId="0" xfId="0" applyFont="1" applyAlignment="1">
      <alignment horizontal="left" vertical="center" wrapText="1"/>
    </xf>
    <xf numFmtId="169" fontId="14" fillId="4" borderId="22" xfId="0" applyNumberFormat="1" applyFont="1" applyFill="1" applyBorder="1" applyAlignment="1" applyProtection="1">
      <alignment horizontal="center" vertical="center" wrapText="1"/>
      <protection locked="0"/>
    </xf>
    <xf numFmtId="0" fontId="14" fillId="4" borderId="135" xfId="0" applyFont="1" applyFill="1" applyBorder="1" applyAlignment="1" applyProtection="1">
      <alignment horizontal="center" vertical="center" wrapText="1"/>
      <protection locked="0"/>
    </xf>
    <xf numFmtId="0" fontId="14" fillId="4" borderId="136" xfId="0" applyFont="1" applyFill="1" applyBorder="1" applyAlignment="1" applyProtection="1">
      <alignment horizontal="center" vertical="center" wrapText="1"/>
      <protection locked="0"/>
    </xf>
    <xf numFmtId="0" fontId="14" fillId="4" borderId="138" xfId="0" applyFont="1" applyFill="1" applyBorder="1" applyAlignment="1" applyProtection="1">
      <alignment horizontal="center" vertical="center" wrapText="1"/>
      <protection locked="0"/>
    </xf>
    <xf numFmtId="0" fontId="14" fillId="4" borderId="139" xfId="0" applyFont="1" applyFill="1" applyBorder="1" applyAlignment="1" applyProtection="1">
      <alignment horizontal="center" vertical="center" wrapText="1"/>
      <protection locked="0"/>
    </xf>
    <xf numFmtId="0" fontId="20" fillId="5" borderId="166"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14" fillId="3" borderId="71" xfId="0" applyFont="1" applyFill="1" applyBorder="1" applyAlignment="1">
      <alignment horizontal="center" vertical="center" wrapText="1"/>
    </xf>
    <xf numFmtId="0" fontId="15" fillId="3" borderId="0" xfId="0" applyFont="1" applyFill="1" applyAlignment="1">
      <alignment horizontal="left" vertical="top" wrapText="1"/>
    </xf>
    <xf numFmtId="0" fontId="14" fillId="3" borderId="80" xfId="0" applyFont="1" applyFill="1" applyBorder="1" applyAlignment="1">
      <alignment horizontal="center" vertical="center" wrapText="1"/>
    </xf>
    <xf numFmtId="0" fontId="14" fillId="3" borderId="81" xfId="0" applyFont="1" applyFill="1" applyBorder="1" applyAlignment="1">
      <alignment horizontal="center" vertical="center" wrapText="1"/>
    </xf>
    <xf numFmtId="0" fontId="14" fillId="3" borderId="82" xfId="0" applyFont="1" applyFill="1" applyBorder="1" applyAlignment="1">
      <alignment horizontal="center" vertical="center" wrapText="1"/>
    </xf>
    <xf numFmtId="0" fontId="14" fillId="3" borderId="83" xfId="0" applyFont="1" applyFill="1" applyBorder="1" applyAlignment="1">
      <alignment horizontal="center" vertical="center" wrapText="1"/>
    </xf>
    <xf numFmtId="0" fontId="14" fillId="4" borderId="85" xfId="0" applyFont="1" applyFill="1" applyBorder="1" applyAlignment="1" applyProtection="1">
      <alignment horizontal="center" vertical="center" wrapText="1"/>
      <protection locked="0"/>
    </xf>
    <xf numFmtId="0" fontId="47" fillId="3" borderId="12" xfId="0" applyFont="1" applyFill="1" applyBorder="1" applyAlignment="1">
      <alignment horizontal="center" vertical="top" wrapText="1"/>
    </xf>
    <xf numFmtId="0" fontId="14" fillId="4" borderId="136" xfId="0" applyFont="1" applyFill="1" applyBorder="1" applyAlignment="1" applyProtection="1">
      <alignment horizontal="center" vertical="top" wrapText="1"/>
      <protection locked="0"/>
    </xf>
    <xf numFmtId="0" fontId="14" fillId="4" borderId="139" xfId="0" applyFont="1" applyFill="1" applyBorder="1" applyAlignment="1" applyProtection="1">
      <alignment horizontal="center" vertical="top" wrapText="1"/>
      <protection locked="0"/>
    </xf>
    <xf numFmtId="44" fontId="14" fillId="4" borderId="114" xfId="0" applyNumberFormat="1" applyFont="1" applyFill="1" applyBorder="1" applyAlignment="1" applyProtection="1">
      <alignment horizontal="center" vertical="top" wrapText="1"/>
      <protection locked="0"/>
    </xf>
    <xf numFmtId="44" fontId="14" fillId="4" borderId="93" xfId="0" applyNumberFormat="1" applyFont="1" applyFill="1" applyBorder="1" applyAlignment="1" applyProtection="1">
      <alignment horizontal="center" vertical="top" wrapText="1"/>
      <protection locked="0"/>
    </xf>
    <xf numFmtId="44" fontId="14" fillId="4" borderId="110" xfId="0" applyNumberFormat="1" applyFont="1" applyFill="1" applyBorder="1" applyAlignment="1" applyProtection="1">
      <alignment horizontal="center" vertical="top" wrapText="1"/>
      <protection locked="0"/>
    </xf>
    <xf numFmtId="44" fontId="14" fillId="4" borderId="139" xfId="0" applyNumberFormat="1" applyFont="1" applyFill="1" applyBorder="1" applyAlignment="1" applyProtection="1">
      <alignment horizontal="center" vertical="top" wrapText="1"/>
      <protection locked="0"/>
    </xf>
    <xf numFmtId="44" fontId="14" fillId="4" borderId="136" xfId="0" applyNumberFormat="1" applyFont="1" applyFill="1" applyBorder="1" applyAlignment="1" applyProtection="1">
      <alignment horizontal="center" vertical="top" wrapText="1"/>
      <protection locked="0"/>
    </xf>
    <xf numFmtId="0" fontId="101" fillId="16" borderId="230" xfId="0" applyFont="1" applyFill="1" applyBorder="1" applyAlignment="1">
      <alignment horizontal="center" vertical="center" wrapText="1"/>
    </xf>
    <xf numFmtId="0" fontId="101" fillId="16" borderId="228" xfId="0" applyFont="1" applyFill="1" applyBorder="1" applyAlignment="1">
      <alignment horizontal="center" vertical="center" wrapText="1"/>
    </xf>
    <xf numFmtId="0" fontId="101" fillId="16" borderId="233" xfId="0" applyFont="1" applyFill="1" applyBorder="1" applyAlignment="1">
      <alignment horizontal="center" vertical="center" wrapText="1"/>
    </xf>
    <xf numFmtId="0" fontId="101" fillId="16" borderId="231" xfId="0" applyFont="1" applyFill="1" applyBorder="1" applyAlignment="1">
      <alignment horizontal="center" vertical="center" wrapText="1"/>
    </xf>
    <xf numFmtId="0" fontId="101" fillId="16" borderId="229" xfId="0" applyFont="1" applyFill="1" applyBorder="1" applyAlignment="1">
      <alignment horizontal="center" vertical="center" wrapText="1"/>
    </xf>
    <xf numFmtId="0" fontId="101" fillId="16" borderId="232" xfId="0" applyFont="1" applyFill="1" applyBorder="1" applyAlignment="1">
      <alignment horizontal="center" vertical="center" wrapText="1"/>
    </xf>
    <xf numFmtId="0" fontId="16" fillId="4" borderId="30" xfId="0" applyFont="1" applyFill="1" applyBorder="1" applyAlignment="1" applyProtection="1">
      <alignment horizontal="left" vertical="center"/>
      <protection locked="0"/>
    </xf>
    <xf numFmtId="0" fontId="16" fillId="4" borderId="21" xfId="0" applyFont="1" applyFill="1" applyBorder="1" applyAlignment="1" applyProtection="1">
      <alignment horizontal="left" vertical="center"/>
      <protection locked="0"/>
    </xf>
    <xf numFmtId="0" fontId="16" fillId="4" borderId="15" xfId="0" applyFont="1" applyFill="1" applyBorder="1" applyAlignment="1" applyProtection="1">
      <alignment horizontal="left" vertical="center"/>
      <protection locked="0"/>
    </xf>
    <xf numFmtId="0" fontId="16" fillId="4" borderId="14" xfId="0" applyFont="1" applyFill="1" applyBorder="1" applyAlignment="1" applyProtection="1">
      <alignment horizontal="left" vertical="center"/>
      <protection locked="0"/>
    </xf>
    <xf numFmtId="0" fontId="16" fillId="4" borderId="29" xfId="0" applyFont="1" applyFill="1" applyBorder="1" applyAlignment="1" applyProtection="1">
      <alignment horizontal="left" vertical="center"/>
      <protection locked="0"/>
    </xf>
    <xf numFmtId="0" fontId="16" fillId="4" borderId="27" xfId="0" applyFont="1" applyFill="1" applyBorder="1" applyAlignment="1" applyProtection="1">
      <alignment horizontal="left" vertical="center"/>
      <protection locked="0"/>
    </xf>
    <xf numFmtId="0" fontId="65" fillId="5" borderId="143" xfId="0" applyFont="1" applyFill="1" applyBorder="1" applyAlignment="1">
      <alignment horizontal="center" vertical="center" wrapText="1"/>
    </xf>
    <xf numFmtId="0" fontId="65" fillId="5" borderId="146" xfId="0" applyFont="1" applyFill="1" applyBorder="1" applyAlignment="1">
      <alignment horizontal="center" vertical="center" wrapText="1"/>
    </xf>
    <xf numFmtId="0" fontId="0" fillId="4" borderId="0" xfId="0" applyFill="1" applyAlignment="1">
      <alignment horizontal="left" vertical="center"/>
    </xf>
    <xf numFmtId="0" fontId="56" fillId="9" borderId="0" xfId="0" applyFont="1" applyFill="1" applyAlignment="1">
      <alignment horizontal="left" vertical="center"/>
    </xf>
    <xf numFmtId="0" fontId="46" fillId="4" borderId="0" xfId="0" applyFont="1" applyFill="1" applyAlignment="1">
      <alignment horizontal="center" vertical="center" wrapText="1"/>
    </xf>
    <xf numFmtId="0" fontId="65" fillId="5" borderId="142" xfId="0" applyFont="1" applyFill="1" applyBorder="1" applyAlignment="1">
      <alignment horizontal="center" vertical="center" wrapText="1"/>
    </xf>
    <xf numFmtId="0" fontId="65" fillId="5" borderId="145" xfId="0" applyFont="1" applyFill="1" applyBorder="1" applyAlignment="1">
      <alignment horizontal="center" vertical="center" wrapText="1"/>
    </xf>
    <xf numFmtId="0" fontId="65" fillId="5" borderId="118" xfId="0" applyFont="1" applyFill="1" applyBorder="1" applyAlignment="1">
      <alignment horizontal="center" vertical="center" wrapText="1"/>
    </xf>
    <xf numFmtId="0" fontId="65" fillId="5" borderId="148" xfId="0" applyFont="1" applyFill="1" applyBorder="1" applyAlignment="1">
      <alignment horizontal="center" vertical="center" wrapText="1"/>
    </xf>
    <xf numFmtId="0" fontId="65" fillId="5" borderId="217" xfId="0" applyFont="1" applyFill="1" applyBorder="1" applyAlignment="1">
      <alignment horizontal="center" vertical="center" wrapText="1"/>
    </xf>
    <xf numFmtId="0" fontId="65" fillId="5" borderId="144" xfId="0" applyFont="1" applyFill="1" applyBorder="1" applyAlignment="1">
      <alignment horizontal="center" vertical="center" wrapText="1"/>
    </xf>
    <xf numFmtId="0" fontId="34" fillId="8" borderId="6" xfId="8" applyFont="1" applyFill="1" applyBorder="1" applyAlignment="1" applyProtection="1">
      <alignment horizontal="left" vertical="center"/>
      <protection locked="0"/>
    </xf>
    <xf numFmtId="0" fontId="38" fillId="6" borderId="0" xfId="8" applyFont="1" applyFill="1" applyAlignment="1">
      <alignment horizontal="center" vertical="center"/>
    </xf>
    <xf numFmtId="0" fontId="35" fillId="5" borderId="0" xfId="8" quotePrefix="1" applyFont="1" applyFill="1" applyAlignment="1">
      <alignment horizontal="center"/>
    </xf>
    <xf numFmtId="0" fontId="34" fillId="8" borderId="0" xfId="8" applyFont="1" applyFill="1" applyAlignment="1" applyProtection="1">
      <alignment horizontal="left"/>
      <protection locked="0"/>
    </xf>
    <xf numFmtId="0" fontId="34" fillId="8" borderId="0" xfId="8" applyFont="1" applyFill="1" applyAlignment="1" applyProtection="1">
      <alignment horizontal="left" vertical="top" wrapText="1"/>
      <protection locked="0"/>
    </xf>
    <xf numFmtId="0" fontId="34" fillId="8" borderId="7" xfId="8" applyFont="1" applyFill="1" applyBorder="1" applyAlignment="1" applyProtection="1">
      <alignment horizontal="left" vertical="center"/>
      <protection locked="0"/>
    </xf>
    <xf numFmtId="0" fontId="34" fillId="6" borderId="0" xfId="8" applyFont="1" applyFill="1" applyAlignment="1">
      <alignment horizontal="left"/>
    </xf>
    <xf numFmtId="0" fontId="21" fillId="8" borderId="0" xfId="8" applyFont="1" applyFill="1" applyAlignment="1" applyProtection="1">
      <alignment horizontal="center"/>
      <protection locked="0"/>
    </xf>
    <xf numFmtId="0" fontId="33" fillId="6" borderId="0" xfId="8" applyFont="1" applyFill="1"/>
    <xf numFmtId="0" fontId="21" fillId="8" borderId="0" xfId="8" applyFont="1" applyFill="1" applyAlignment="1" applyProtection="1">
      <alignment horizontal="left" vertical="top" wrapText="1"/>
      <protection locked="0"/>
    </xf>
    <xf numFmtId="0" fontId="33" fillId="6" borderId="0" xfId="8" applyFont="1" applyFill="1" applyAlignment="1">
      <alignment horizontal="left"/>
    </xf>
    <xf numFmtId="0" fontId="21" fillId="6" borderId="0" xfId="8" applyFont="1" applyFill="1" applyAlignment="1">
      <alignment horizontal="left"/>
    </xf>
    <xf numFmtId="0" fontId="21" fillId="6" borderId="0" xfId="8" quotePrefix="1" applyFont="1" applyFill="1" applyAlignment="1">
      <alignment horizontal="left"/>
    </xf>
  </cellXfs>
  <cellStyles count="10">
    <cellStyle name="Lien hypertexte" xfId="7" builtinId="8"/>
    <cellStyle name="Milliers 2" xfId="6" xr:uid="{A0C3D46D-3B11-4BE1-B41F-579C86905EB6}"/>
    <cellStyle name="Milliers 3" xfId="9" xr:uid="{292AB33A-53F8-4F8F-9B4F-15190419A161}"/>
    <cellStyle name="Monétaire" xfId="1" builtinId="4"/>
    <cellStyle name="Monétaire 2" xfId="2" xr:uid="{A59075A7-39A6-4C52-8D58-7FD5DFD4E938}"/>
    <cellStyle name="Normal" xfId="0" builtinId="0"/>
    <cellStyle name="Normal 2" xfId="4" xr:uid="{37DAE172-B2D9-40B7-BAC3-23F3D909CA09}"/>
    <cellStyle name="Normal 3" xfId="8" xr:uid="{9AF4C1CC-9566-417C-B9ED-1C0C9F5A426F}"/>
    <cellStyle name="Pourcentage" xfId="3" builtinId="5"/>
    <cellStyle name="Pourcentage 2" xfId="5" xr:uid="{88426C14-5088-46A0-92FE-88AB6FAAB07D}"/>
  </cellStyles>
  <dxfs count="12">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D5E9FF"/>
      <color rgb="FFFA06E3"/>
      <color rgb="FF00AEEF"/>
      <color rgb="FFDAEEF4"/>
      <color rgb="FF0047BB"/>
      <color rgb="FFBFBFBF"/>
      <color rgb="FFFFC7CE"/>
      <color rgb="FF5B7F95"/>
      <color rgb="FF00C1D5"/>
      <color rgb="FF009F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18"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customXml" Target="../customXml/item7.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20" Type="http://schemas.openxmlformats.org/officeDocument/2006/relationships/customXml" Target="../customXml/item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styles" Target="styles.xml"/><Relationship Id="rId19"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GBox" noThreeD="1"/>
</file>

<file path=xl/ctrlProps/ctrlProp100.xml><?xml version="1.0" encoding="utf-8"?>
<formControlPr xmlns="http://schemas.microsoft.com/office/spreadsheetml/2009/9/main" objectType="GBox" noThreeD="1"/>
</file>

<file path=xl/ctrlProps/ctrlProp101.xml><?xml version="1.0" encoding="utf-8"?>
<formControlPr xmlns="http://schemas.microsoft.com/office/spreadsheetml/2009/9/main" objectType="GBox" noThreeD="1"/>
</file>

<file path=xl/ctrlProps/ctrlProp102.xml><?xml version="1.0" encoding="utf-8"?>
<formControlPr xmlns="http://schemas.microsoft.com/office/spreadsheetml/2009/9/main" objectType="GBox" noThreeD="1"/>
</file>

<file path=xl/ctrlProps/ctrlProp103.xml><?xml version="1.0" encoding="utf-8"?>
<formControlPr xmlns="http://schemas.microsoft.com/office/spreadsheetml/2009/9/main" objectType="GBox" noThreeD="1"/>
</file>

<file path=xl/ctrlProps/ctrlProp104.xml><?xml version="1.0" encoding="utf-8"?>
<formControlPr xmlns="http://schemas.microsoft.com/office/spreadsheetml/2009/9/main" objectType="GBox" noThreeD="1"/>
</file>

<file path=xl/ctrlProps/ctrlProp105.xml><?xml version="1.0" encoding="utf-8"?>
<formControlPr xmlns="http://schemas.microsoft.com/office/spreadsheetml/2009/9/main" objectType="GBox" noThreeD="1"/>
</file>

<file path=xl/ctrlProps/ctrlProp106.xml><?xml version="1.0" encoding="utf-8"?>
<formControlPr xmlns="http://schemas.microsoft.com/office/spreadsheetml/2009/9/main" objectType="GBox" noThreeD="1"/>
</file>

<file path=xl/ctrlProps/ctrlProp107.xml><?xml version="1.0" encoding="utf-8"?>
<formControlPr xmlns="http://schemas.microsoft.com/office/spreadsheetml/2009/9/main" objectType="GBox" noThreeD="1"/>
</file>

<file path=xl/ctrlProps/ctrlProp108.xml><?xml version="1.0" encoding="utf-8"?>
<formControlPr xmlns="http://schemas.microsoft.com/office/spreadsheetml/2009/9/main" objectType="GBox" noThreeD="1"/>
</file>

<file path=xl/ctrlProps/ctrlProp109.xml><?xml version="1.0" encoding="utf-8"?>
<formControlPr xmlns="http://schemas.microsoft.com/office/spreadsheetml/2009/9/main" objectType="GBox" noThreeD="1"/>
</file>

<file path=xl/ctrlProps/ctrlProp11.xml><?xml version="1.0" encoding="utf-8"?>
<formControlPr xmlns="http://schemas.microsoft.com/office/spreadsheetml/2009/9/main" objectType="GBox" noThreeD="1"/>
</file>

<file path=xl/ctrlProps/ctrlProp110.xml><?xml version="1.0" encoding="utf-8"?>
<formControlPr xmlns="http://schemas.microsoft.com/office/spreadsheetml/2009/9/main" objectType="GBox" noThreeD="1"/>
</file>

<file path=xl/ctrlProps/ctrlProp111.xml><?xml version="1.0" encoding="utf-8"?>
<formControlPr xmlns="http://schemas.microsoft.com/office/spreadsheetml/2009/9/main" objectType="GBox" noThreeD="1"/>
</file>

<file path=xl/ctrlProps/ctrlProp112.xml><?xml version="1.0" encoding="utf-8"?>
<formControlPr xmlns="http://schemas.microsoft.com/office/spreadsheetml/2009/9/main" objectType="GBox" noThreeD="1"/>
</file>

<file path=xl/ctrlProps/ctrlProp113.xml><?xml version="1.0" encoding="utf-8"?>
<formControlPr xmlns="http://schemas.microsoft.com/office/spreadsheetml/2009/9/main" objectType="GBox" noThreeD="1"/>
</file>

<file path=xl/ctrlProps/ctrlProp114.xml><?xml version="1.0" encoding="utf-8"?>
<formControlPr xmlns="http://schemas.microsoft.com/office/spreadsheetml/2009/9/main" objectType="GBox" noThreeD="1"/>
</file>

<file path=xl/ctrlProps/ctrlProp115.xml><?xml version="1.0" encoding="utf-8"?>
<formControlPr xmlns="http://schemas.microsoft.com/office/spreadsheetml/2009/9/main" objectType="GBox" noThreeD="1"/>
</file>

<file path=xl/ctrlProps/ctrlProp116.xml><?xml version="1.0" encoding="utf-8"?>
<formControlPr xmlns="http://schemas.microsoft.com/office/spreadsheetml/2009/9/main" objectType="GBox" noThreeD="1"/>
</file>

<file path=xl/ctrlProps/ctrlProp117.xml><?xml version="1.0" encoding="utf-8"?>
<formControlPr xmlns="http://schemas.microsoft.com/office/spreadsheetml/2009/9/main" objectType="GBox" noThreeD="1"/>
</file>

<file path=xl/ctrlProps/ctrlProp118.xml><?xml version="1.0" encoding="utf-8"?>
<formControlPr xmlns="http://schemas.microsoft.com/office/spreadsheetml/2009/9/main" objectType="GBox" noThreeD="1"/>
</file>

<file path=xl/ctrlProps/ctrlProp119.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20.xml><?xml version="1.0" encoding="utf-8"?>
<formControlPr xmlns="http://schemas.microsoft.com/office/spreadsheetml/2009/9/main" objectType="GBox" noThreeD="1"/>
</file>

<file path=xl/ctrlProps/ctrlProp121.xml><?xml version="1.0" encoding="utf-8"?>
<formControlPr xmlns="http://schemas.microsoft.com/office/spreadsheetml/2009/9/main" objectType="GBox" noThreeD="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GBox" noThreeD="1"/>
</file>

<file path=xl/ctrlProps/ctrlProp124.xml><?xml version="1.0" encoding="utf-8"?>
<formControlPr xmlns="http://schemas.microsoft.com/office/spreadsheetml/2009/9/main" objectType="GBox" noThreeD="1"/>
</file>

<file path=xl/ctrlProps/ctrlProp125.xml><?xml version="1.0" encoding="utf-8"?>
<formControlPr xmlns="http://schemas.microsoft.com/office/spreadsheetml/2009/9/main" objectType="GBox" noThreeD="1"/>
</file>

<file path=xl/ctrlProps/ctrlProp126.xml><?xml version="1.0" encoding="utf-8"?>
<formControlPr xmlns="http://schemas.microsoft.com/office/spreadsheetml/2009/9/main" objectType="GBox" noThreeD="1"/>
</file>

<file path=xl/ctrlProps/ctrlProp127.xml><?xml version="1.0" encoding="utf-8"?>
<formControlPr xmlns="http://schemas.microsoft.com/office/spreadsheetml/2009/9/main" objectType="GBox" noThreeD="1"/>
</file>

<file path=xl/ctrlProps/ctrlProp128.xml><?xml version="1.0" encoding="utf-8"?>
<formControlPr xmlns="http://schemas.microsoft.com/office/spreadsheetml/2009/9/main" objectType="GBox" noThreeD="1"/>
</file>

<file path=xl/ctrlProps/ctrlProp129.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GBox" noThreeD="1"/>
</file>

<file path=xl/ctrlProps/ctrlProp133.xml><?xml version="1.0" encoding="utf-8"?>
<formControlPr xmlns="http://schemas.microsoft.com/office/spreadsheetml/2009/9/main" objectType="GBox"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GBox" noThreeD="1"/>
</file>

<file path=xl/ctrlProps/ctrlProp136.xml><?xml version="1.0" encoding="utf-8"?>
<formControlPr xmlns="http://schemas.microsoft.com/office/spreadsheetml/2009/9/main" objectType="GBox" noThreeD="1"/>
</file>

<file path=xl/ctrlProps/ctrlProp137.xml><?xml version="1.0" encoding="utf-8"?>
<formControlPr xmlns="http://schemas.microsoft.com/office/spreadsheetml/2009/9/main" objectType="GBox" noThreeD="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GBox" noThreeD="1"/>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GBox" noThreeD="1"/>
</file>

<file path=xl/ctrlProps/ctrlProp141.xml><?xml version="1.0" encoding="utf-8"?>
<formControlPr xmlns="http://schemas.microsoft.com/office/spreadsheetml/2009/9/main" objectType="GBox" noThreeD="1"/>
</file>

<file path=xl/ctrlProps/ctrlProp142.xml><?xml version="1.0" encoding="utf-8"?>
<formControlPr xmlns="http://schemas.microsoft.com/office/spreadsheetml/2009/9/main" objectType="GBox" noThreeD="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GBox" noThreeD="1"/>
</file>

<file path=xl/ctrlProps/ctrlProp146.xml><?xml version="1.0" encoding="utf-8"?>
<formControlPr xmlns="http://schemas.microsoft.com/office/spreadsheetml/2009/9/main" objectType="GBox" noThreeD="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GBox" noThreeD="1"/>
</file>

<file path=xl/ctrlProps/ctrlProp149.xml><?xml version="1.0" encoding="utf-8"?>
<formControlPr xmlns="http://schemas.microsoft.com/office/spreadsheetml/2009/9/main" objectType="GBox" noThreeD="1"/>
</file>

<file path=xl/ctrlProps/ctrlProp15.xml><?xml version="1.0" encoding="utf-8"?>
<formControlPr xmlns="http://schemas.microsoft.com/office/spreadsheetml/2009/9/main" objectType="GBox" noThreeD="1"/>
</file>

<file path=xl/ctrlProps/ctrlProp150.xml><?xml version="1.0" encoding="utf-8"?>
<formControlPr xmlns="http://schemas.microsoft.com/office/spreadsheetml/2009/9/main" objectType="GBox" noThreeD="1"/>
</file>

<file path=xl/ctrlProps/ctrlProp151.xml><?xml version="1.0" encoding="utf-8"?>
<formControlPr xmlns="http://schemas.microsoft.com/office/spreadsheetml/2009/9/main" objectType="GBox" noThreeD="1"/>
</file>

<file path=xl/ctrlProps/ctrlProp152.xml><?xml version="1.0" encoding="utf-8"?>
<formControlPr xmlns="http://schemas.microsoft.com/office/spreadsheetml/2009/9/main" objectType="GBox" noThreeD="1"/>
</file>

<file path=xl/ctrlProps/ctrlProp153.xml><?xml version="1.0" encoding="utf-8"?>
<formControlPr xmlns="http://schemas.microsoft.com/office/spreadsheetml/2009/9/main" objectType="GBox" noThreeD="1"/>
</file>

<file path=xl/ctrlProps/ctrlProp154.xml><?xml version="1.0" encoding="utf-8"?>
<formControlPr xmlns="http://schemas.microsoft.com/office/spreadsheetml/2009/9/main" objectType="GBox" noThreeD="1"/>
</file>

<file path=xl/ctrlProps/ctrlProp155.xml><?xml version="1.0" encoding="utf-8"?>
<formControlPr xmlns="http://schemas.microsoft.com/office/spreadsheetml/2009/9/main" objectType="GBox"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GBox" noThreeD="1"/>
</file>

<file path=xl/ctrlProps/ctrlProp158.xml><?xml version="1.0" encoding="utf-8"?>
<formControlPr xmlns="http://schemas.microsoft.com/office/spreadsheetml/2009/9/main" objectType="GBox" noThreeD="1"/>
</file>

<file path=xl/ctrlProps/ctrlProp159.xml><?xml version="1.0" encoding="utf-8"?>
<formControlPr xmlns="http://schemas.microsoft.com/office/spreadsheetml/2009/9/main" objectType="GBox" noThreeD="1"/>
</file>

<file path=xl/ctrlProps/ctrlProp16.xml><?xml version="1.0" encoding="utf-8"?>
<formControlPr xmlns="http://schemas.microsoft.com/office/spreadsheetml/2009/9/main" objectType="GBox"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GBox" noThreeD="1"/>
</file>

<file path=xl/ctrlProps/ctrlProp162.xml><?xml version="1.0" encoding="utf-8"?>
<formControlPr xmlns="http://schemas.microsoft.com/office/spreadsheetml/2009/9/main" objectType="GBox" noThreeD="1"/>
</file>

<file path=xl/ctrlProps/ctrlProp163.xml><?xml version="1.0" encoding="utf-8"?>
<formControlPr xmlns="http://schemas.microsoft.com/office/spreadsheetml/2009/9/main" objectType="GBox" noThreeD="1"/>
</file>

<file path=xl/ctrlProps/ctrlProp164.xml><?xml version="1.0" encoding="utf-8"?>
<formControlPr xmlns="http://schemas.microsoft.com/office/spreadsheetml/2009/9/main" objectType="GBox" noThreeD="1"/>
</file>

<file path=xl/ctrlProps/ctrlProp165.xml><?xml version="1.0" encoding="utf-8"?>
<formControlPr xmlns="http://schemas.microsoft.com/office/spreadsheetml/2009/9/main" objectType="GBox" noThreeD="1"/>
</file>

<file path=xl/ctrlProps/ctrlProp166.xml><?xml version="1.0" encoding="utf-8"?>
<formControlPr xmlns="http://schemas.microsoft.com/office/spreadsheetml/2009/9/main" objectType="GBox" noThreeD="1"/>
</file>

<file path=xl/ctrlProps/ctrlProp167.xml><?xml version="1.0" encoding="utf-8"?>
<formControlPr xmlns="http://schemas.microsoft.com/office/spreadsheetml/2009/9/main" objectType="GBox"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GBox" noThreeD="1"/>
</file>

<file path=xl/ctrlProps/ctrlProp170.xml><?xml version="1.0" encoding="utf-8"?>
<formControlPr xmlns="http://schemas.microsoft.com/office/spreadsheetml/2009/9/main" objectType="GBox" noThreeD="1"/>
</file>

<file path=xl/ctrlProps/ctrlProp171.xml><?xml version="1.0" encoding="utf-8"?>
<formControlPr xmlns="http://schemas.microsoft.com/office/spreadsheetml/2009/9/main" objectType="GBox" noThreeD="1"/>
</file>

<file path=xl/ctrlProps/ctrlProp172.xml><?xml version="1.0" encoding="utf-8"?>
<formControlPr xmlns="http://schemas.microsoft.com/office/spreadsheetml/2009/9/main" objectType="GBox" noThreeD="1"/>
</file>

<file path=xl/ctrlProps/ctrlProp173.xml><?xml version="1.0" encoding="utf-8"?>
<formControlPr xmlns="http://schemas.microsoft.com/office/spreadsheetml/2009/9/main" objectType="GBox" noThreeD="1"/>
</file>

<file path=xl/ctrlProps/ctrlProp174.xml><?xml version="1.0" encoding="utf-8"?>
<formControlPr xmlns="http://schemas.microsoft.com/office/spreadsheetml/2009/9/main" objectType="GBox" noThreeD="1"/>
</file>

<file path=xl/ctrlProps/ctrlProp175.xml><?xml version="1.0" encoding="utf-8"?>
<formControlPr xmlns="http://schemas.microsoft.com/office/spreadsheetml/2009/9/main" objectType="GBox" noThreeD="1"/>
</file>

<file path=xl/ctrlProps/ctrlProp176.xml><?xml version="1.0" encoding="utf-8"?>
<formControlPr xmlns="http://schemas.microsoft.com/office/spreadsheetml/2009/9/main" objectType="GBox" noThreeD="1"/>
</file>

<file path=xl/ctrlProps/ctrlProp177.xml><?xml version="1.0" encoding="utf-8"?>
<formControlPr xmlns="http://schemas.microsoft.com/office/spreadsheetml/2009/9/main" objectType="GBox" noThreeD="1"/>
</file>

<file path=xl/ctrlProps/ctrlProp178.xml><?xml version="1.0" encoding="utf-8"?>
<formControlPr xmlns="http://schemas.microsoft.com/office/spreadsheetml/2009/9/main" objectType="GBox" noThreeD="1"/>
</file>

<file path=xl/ctrlProps/ctrlProp179.xml><?xml version="1.0" encoding="utf-8"?>
<formControlPr xmlns="http://schemas.microsoft.com/office/spreadsheetml/2009/9/main" objectType="GBox" noThreeD="1"/>
</file>

<file path=xl/ctrlProps/ctrlProp18.xml><?xml version="1.0" encoding="utf-8"?>
<formControlPr xmlns="http://schemas.microsoft.com/office/spreadsheetml/2009/9/main" objectType="GBox" noThreeD="1"/>
</file>

<file path=xl/ctrlProps/ctrlProp180.xml><?xml version="1.0" encoding="utf-8"?>
<formControlPr xmlns="http://schemas.microsoft.com/office/spreadsheetml/2009/9/main" objectType="GBox"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GBox" noThreeD="1"/>
</file>

<file path=xl/ctrlProps/ctrlProp183.xml><?xml version="1.0" encoding="utf-8"?>
<formControlPr xmlns="http://schemas.microsoft.com/office/spreadsheetml/2009/9/main" objectType="GBox" noThreeD="1"/>
</file>

<file path=xl/ctrlProps/ctrlProp184.xml><?xml version="1.0" encoding="utf-8"?>
<formControlPr xmlns="http://schemas.microsoft.com/office/spreadsheetml/2009/9/main" objectType="GBox"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GBox"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GBox"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GBox" noThreeD="1"/>
</file>

<file path=xl/ctrlProps/ctrlProp192.xml><?xml version="1.0" encoding="utf-8"?>
<formControlPr xmlns="http://schemas.microsoft.com/office/spreadsheetml/2009/9/main" objectType="GBox"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GBox" noThreeD="1"/>
</file>

<file path=xl/ctrlProps/ctrlProp195.xml><?xml version="1.0" encoding="utf-8"?>
<formControlPr xmlns="http://schemas.microsoft.com/office/spreadsheetml/2009/9/main" objectType="GBox" noThreeD="1"/>
</file>

<file path=xl/ctrlProps/ctrlProp196.xml><?xml version="1.0" encoding="utf-8"?>
<formControlPr xmlns="http://schemas.microsoft.com/office/spreadsheetml/2009/9/main" objectType="GBox"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GBox" noThreeD="1"/>
</file>

<file path=xl/ctrlProps/ctrlProp199.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GBox" noThreeD="1"/>
</file>

<file path=xl/ctrlProps/ctrlProp203.xml><?xml version="1.0" encoding="utf-8"?>
<formControlPr xmlns="http://schemas.microsoft.com/office/spreadsheetml/2009/9/main" objectType="GBox" noThreeD="1"/>
</file>

<file path=xl/ctrlProps/ctrlProp204.xml><?xml version="1.0" encoding="utf-8"?>
<formControlPr xmlns="http://schemas.microsoft.com/office/spreadsheetml/2009/9/main" objectType="GBox"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GBox" noThreeD="1"/>
</file>

<file path=xl/ctrlProps/ctrlProp207.xml><?xml version="1.0" encoding="utf-8"?>
<formControlPr xmlns="http://schemas.microsoft.com/office/spreadsheetml/2009/9/main" objectType="GBox"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GBox" noThreeD="1"/>
</file>

<file path=xl/ctrlProps/ctrlProp21.xml><?xml version="1.0" encoding="utf-8"?>
<formControlPr xmlns="http://schemas.microsoft.com/office/spreadsheetml/2009/9/main" objectType="GBox" noThreeD="1"/>
</file>

<file path=xl/ctrlProps/ctrlProp210.xml><?xml version="1.0" encoding="utf-8"?>
<formControlPr xmlns="http://schemas.microsoft.com/office/spreadsheetml/2009/9/main" objectType="GBox" noThreeD="1"/>
</file>

<file path=xl/ctrlProps/ctrlProp211.xml><?xml version="1.0" encoding="utf-8"?>
<formControlPr xmlns="http://schemas.microsoft.com/office/spreadsheetml/2009/9/main" objectType="GBox" noThreeD="1"/>
</file>

<file path=xl/ctrlProps/ctrlProp212.xml><?xml version="1.0" encoding="utf-8"?>
<formControlPr xmlns="http://schemas.microsoft.com/office/spreadsheetml/2009/9/main" objectType="GBox" noThreeD="1"/>
</file>

<file path=xl/ctrlProps/ctrlProp213.xml><?xml version="1.0" encoding="utf-8"?>
<formControlPr xmlns="http://schemas.microsoft.com/office/spreadsheetml/2009/9/main" objectType="GBox"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GBox" noThreeD="1"/>
</file>

<file path=xl/ctrlProps/ctrlProp216.xml><?xml version="1.0" encoding="utf-8"?>
<formControlPr xmlns="http://schemas.microsoft.com/office/spreadsheetml/2009/9/main" objectType="GBox"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GBox" noThreeD="1"/>
</file>

<file path=xl/ctrlProps/ctrlProp219.xml><?xml version="1.0" encoding="utf-8"?>
<formControlPr xmlns="http://schemas.microsoft.com/office/spreadsheetml/2009/9/main" objectType="GBox" noThreeD="1"/>
</file>

<file path=xl/ctrlProps/ctrlProp22.xml><?xml version="1.0" encoding="utf-8"?>
<formControlPr xmlns="http://schemas.microsoft.com/office/spreadsheetml/2009/9/main" objectType="GBox" noThreeD="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GBox" noThreeD="1"/>
</file>

<file path=xl/ctrlProps/ctrlProp224.xml><?xml version="1.0" encoding="utf-8"?>
<formControlPr xmlns="http://schemas.microsoft.com/office/spreadsheetml/2009/9/main" objectType="GBox"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GBox" noThreeD="1"/>
</file>

<file path=xl/ctrlProps/ctrlProp227.xml><?xml version="1.0" encoding="utf-8"?>
<formControlPr xmlns="http://schemas.microsoft.com/office/spreadsheetml/2009/9/main" objectType="GBox" noThreeD="1"/>
</file>

<file path=xl/ctrlProps/ctrlProp228.xml><?xml version="1.0" encoding="utf-8"?>
<formControlPr xmlns="http://schemas.microsoft.com/office/spreadsheetml/2009/9/main" objectType="GBox" noThreeD="1"/>
</file>

<file path=xl/ctrlProps/ctrlProp229.xml><?xml version="1.0" encoding="utf-8"?>
<formControlPr xmlns="http://schemas.microsoft.com/office/spreadsheetml/2009/9/main" objectType="GBox" noThreeD="1"/>
</file>

<file path=xl/ctrlProps/ctrlProp23.xml><?xml version="1.0" encoding="utf-8"?>
<formControlPr xmlns="http://schemas.microsoft.com/office/spreadsheetml/2009/9/main" objectType="GBox" noThreeD="1"/>
</file>

<file path=xl/ctrlProps/ctrlProp230.xml><?xml version="1.0" encoding="utf-8"?>
<formControlPr xmlns="http://schemas.microsoft.com/office/spreadsheetml/2009/9/main" objectType="GBox" noThreeD="1"/>
</file>

<file path=xl/ctrlProps/ctrlProp231.xml><?xml version="1.0" encoding="utf-8"?>
<formControlPr xmlns="http://schemas.microsoft.com/office/spreadsheetml/2009/9/main" objectType="GBox" noThreeD="1"/>
</file>

<file path=xl/ctrlProps/ctrlProp232.xml><?xml version="1.0" encoding="utf-8"?>
<formControlPr xmlns="http://schemas.microsoft.com/office/spreadsheetml/2009/9/main" objectType="GBox" noThreeD="1"/>
</file>

<file path=xl/ctrlProps/ctrlProp233.xml><?xml version="1.0" encoding="utf-8"?>
<formControlPr xmlns="http://schemas.microsoft.com/office/spreadsheetml/2009/9/main" objectType="GBox" noThreeD="1"/>
</file>

<file path=xl/ctrlProps/ctrlProp234.xml><?xml version="1.0" encoding="utf-8"?>
<formControlPr xmlns="http://schemas.microsoft.com/office/spreadsheetml/2009/9/main" objectType="GBox" noThreeD="1"/>
</file>

<file path=xl/ctrlProps/ctrlProp235.xml><?xml version="1.0" encoding="utf-8"?>
<formControlPr xmlns="http://schemas.microsoft.com/office/spreadsheetml/2009/9/main" objectType="GBox"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GBox" noThreeD="1"/>
</file>

<file path=xl/ctrlProps/ctrlProp238.xml><?xml version="1.0" encoding="utf-8"?>
<formControlPr xmlns="http://schemas.microsoft.com/office/spreadsheetml/2009/9/main" objectType="GBox" noThreeD="1"/>
</file>

<file path=xl/ctrlProps/ctrlProp239.xml><?xml version="1.0" encoding="utf-8"?>
<formControlPr xmlns="http://schemas.microsoft.com/office/spreadsheetml/2009/9/main" objectType="GBox"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GBox" noThreeD="1"/>
</file>

<file path=xl/ctrlProps/ctrlProp241.xml><?xml version="1.0" encoding="utf-8"?>
<formControlPr xmlns="http://schemas.microsoft.com/office/spreadsheetml/2009/9/main" objectType="GBox" noThreeD="1"/>
</file>

<file path=xl/ctrlProps/ctrlProp242.xml><?xml version="1.0" encoding="utf-8"?>
<formControlPr xmlns="http://schemas.microsoft.com/office/spreadsheetml/2009/9/main" objectType="GBox" noThreeD="1"/>
</file>

<file path=xl/ctrlProps/ctrlProp243.xml><?xml version="1.0" encoding="utf-8"?>
<formControlPr xmlns="http://schemas.microsoft.com/office/spreadsheetml/2009/9/main" objectType="GBox" noThreeD="1"/>
</file>

<file path=xl/ctrlProps/ctrlProp244.xml><?xml version="1.0" encoding="utf-8"?>
<formControlPr xmlns="http://schemas.microsoft.com/office/spreadsheetml/2009/9/main" objectType="GBox" noThreeD="1"/>
</file>

<file path=xl/ctrlProps/ctrlProp245.xml><?xml version="1.0" encoding="utf-8"?>
<formControlPr xmlns="http://schemas.microsoft.com/office/spreadsheetml/2009/9/main" objectType="GBox" noThreeD="1"/>
</file>

<file path=xl/ctrlProps/ctrlProp246.xml><?xml version="1.0" encoding="utf-8"?>
<formControlPr xmlns="http://schemas.microsoft.com/office/spreadsheetml/2009/9/main" objectType="GBox" noThreeD="1"/>
</file>

<file path=xl/ctrlProps/ctrlProp247.xml><?xml version="1.0" encoding="utf-8"?>
<formControlPr xmlns="http://schemas.microsoft.com/office/spreadsheetml/2009/9/main" objectType="GBox" noThreeD="1"/>
</file>

<file path=xl/ctrlProps/ctrlProp248.xml><?xml version="1.0" encoding="utf-8"?>
<formControlPr xmlns="http://schemas.microsoft.com/office/spreadsheetml/2009/9/main" objectType="GBox" noThreeD="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GBox" noThreeD="1"/>
</file>

<file path=xl/ctrlProps/ctrlProp250.xml><?xml version="1.0" encoding="utf-8"?>
<formControlPr xmlns="http://schemas.microsoft.com/office/spreadsheetml/2009/9/main" objectType="GBox" noThreeD="1"/>
</file>

<file path=xl/ctrlProps/ctrlProp251.xml><?xml version="1.0" encoding="utf-8"?>
<formControlPr xmlns="http://schemas.microsoft.com/office/spreadsheetml/2009/9/main" objectType="GBox" noThreeD="1"/>
</file>

<file path=xl/ctrlProps/ctrlProp252.xml><?xml version="1.0" encoding="utf-8"?>
<formControlPr xmlns="http://schemas.microsoft.com/office/spreadsheetml/2009/9/main" objectType="GBox" noThreeD="1"/>
</file>

<file path=xl/ctrlProps/ctrlProp253.xml><?xml version="1.0" encoding="utf-8"?>
<formControlPr xmlns="http://schemas.microsoft.com/office/spreadsheetml/2009/9/main" objectType="GBox"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GBox" noThreeD="1"/>
</file>

<file path=xl/ctrlProps/ctrlProp256.xml><?xml version="1.0" encoding="utf-8"?>
<formControlPr xmlns="http://schemas.microsoft.com/office/spreadsheetml/2009/9/main" objectType="GBox" noThreeD="1"/>
</file>

<file path=xl/ctrlProps/ctrlProp257.xml><?xml version="1.0" encoding="utf-8"?>
<formControlPr xmlns="http://schemas.microsoft.com/office/spreadsheetml/2009/9/main" objectType="GBox" noThreeD="1"/>
</file>

<file path=xl/ctrlProps/ctrlProp258.xml><?xml version="1.0" encoding="utf-8"?>
<formControlPr xmlns="http://schemas.microsoft.com/office/spreadsheetml/2009/9/main" objectType="GBox" noThreeD="1"/>
</file>

<file path=xl/ctrlProps/ctrlProp259.xml><?xml version="1.0" encoding="utf-8"?>
<formControlPr xmlns="http://schemas.microsoft.com/office/spreadsheetml/2009/9/main" objectType="GBox" noThreeD="1"/>
</file>

<file path=xl/ctrlProps/ctrlProp26.xml><?xml version="1.0" encoding="utf-8"?>
<formControlPr xmlns="http://schemas.microsoft.com/office/spreadsheetml/2009/9/main" objectType="GBox" noThreeD="1"/>
</file>

<file path=xl/ctrlProps/ctrlProp260.xml><?xml version="1.0" encoding="utf-8"?>
<formControlPr xmlns="http://schemas.microsoft.com/office/spreadsheetml/2009/9/main" objectType="GBox" noThreeD="1"/>
</file>

<file path=xl/ctrlProps/ctrlProp261.xml><?xml version="1.0" encoding="utf-8"?>
<formControlPr xmlns="http://schemas.microsoft.com/office/spreadsheetml/2009/9/main" objectType="GBox" noThreeD="1"/>
</file>

<file path=xl/ctrlProps/ctrlProp262.xml><?xml version="1.0" encoding="utf-8"?>
<formControlPr xmlns="http://schemas.microsoft.com/office/spreadsheetml/2009/9/main" objectType="GBox" noThreeD="1"/>
</file>

<file path=xl/ctrlProps/ctrlProp263.xml><?xml version="1.0" encoding="utf-8"?>
<formControlPr xmlns="http://schemas.microsoft.com/office/spreadsheetml/2009/9/main" objectType="GBox" noThreeD="1"/>
</file>

<file path=xl/ctrlProps/ctrlProp264.xml><?xml version="1.0" encoding="utf-8"?>
<formControlPr xmlns="http://schemas.microsoft.com/office/spreadsheetml/2009/9/main" objectType="GBox" noThreeD="1"/>
</file>

<file path=xl/ctrlProps/ctrlProp265.xml><?xml version="1.0" encoding="utf-8"?>
<formControlPr xmlns="http://schemas.microsoft.com/office/spreadsheetml/2009/9/main" objectType="GBox" noThreeD="1"/>
</file>

<file path=xl/ctrlProps/ctrlProp266.xml><?xml version="1.0" encoding="utf-8"?>
<formControlPr xmlns="http://schemas.microsoft.com/office/spreadsheetml/2009/9/main" objectType="GBox" noThreeD="1"/>
</file>

<file path=xl/ctrlProps/ctrlProp267.xml><?xml version="1.0" encoding="utf-8"?>
<formControlPr xmlns="http://schemas.microsoft.com/office/spreadsheetml/2009/9/main" objectType="GBox" noThreeD="1"/>
</file>

<file path=xl/ctrlProps/ctrlProp268.xml><?xml version="1.0" encoding="utf-8"?>
<formControlPr xmlns="http://schemas.microsoft.com/office/spreadsheetml/2009/9/main" objectType="GBox" noThreeD="1"/>
</file>

<file path=xl/ctrlProps/ctrlProp269.xml><?xml version="1.0" encoding="utf-8"?>
<formControlPr xmlns="http://schemas.microsoft.com/office/spreadsheetml/2009/9/main" objectType="GBox" noThreeD="1"/>
</file>

<file path=xl/ctrlProps/ctrlProp27.xml><?xml version="1.0" encoding="utf-8"?>
<formControlPr xmlns="http://schemas.microsoft.com/office/spreadsheetml/2009/9/main" objectType="GBox" noThreeD="1"/>
</file>

<file path=xl/ctrlProps/ctrlProp270.xml><?xml version="1.0" encoding="utf-8"?>
<formControlPr xmlns="http://schemas.microsoft.com/office/spreadsheetml/2009/9/main" objectType="GBox" noThreeD="1"/>
</file>

<file path=xl/ctrlProps/ctrlProp271.xml><?xml version="1.0" encoding="utf-8"?>
<formControlPr xmlns="http://schemas.microsoft.com/office/spreadsheetml/2009/9/main" objectType="GBox" noThreeD="1"/>
</file>

<file path=xl/ctrlProps/ctrlProp272.xml><?xml version="1.0" encoding="utf-8"?>
<formControlPr xmlns="http://schemas.microsoft.com/office/spreadsheetml/2009/9/main" objectType="GBox" noThreeD="1"/>
</file>

<file path=xl/ctrlProps/ctrlProp273.xml><?xml version="1.0" encoding="utf-8"?>
<formControlPr xmlns="http://schemas.microsoft.com/office/spreadsheetml/2009/9/main" objectType="GBox" noThreeD="1"/>
</file>

<file path=xl/ctrlProps/ctrlProp274.xml><?xml version="1.0" encoding="utf-8"?>
<formControlPr xmlns="http://schemas.microsoft.com/office/spreadsheetml/2009/9/main" objectType="GBox" noThreeD="1"/>
</file>

<file path=xl/ctrlProps/ctrlProp275.xml><?xml version="1.0" encoding="utf-8"?>
<formControlPr xmlns="http://schemas.microsoft.com/office/spreadsheetml/2009/9/main" objectType="GBox" noThreeD="1"/>
</file>

<file path=xl/ctrlProps/ctrlProp276.xml><?xml version="1.0" encoding="utf-8"?>
<formControlPr xmlns="http://schemas.microsoft.com/office/spreadsheetml/2009/9/main" objectType="GBox" noThreeD="1"/>
</file>

<file path=xl/ctrlProps/ctrlProp277.xml><?xml version="1.0" encoding="utf-8"?>
<formControlPr xmlns="http://schemas.microsoft.com/office/spreadsheetml/2009/9/main" objectType="GBox"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GBox"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GBox" noThreeD="1"/>
</file>

<file path=xl/ctrlProps/ctrlProp3.xml><?xml version="1.0" encoding="utf-8"?>
<formControlPr xmlns="http://schemas.microsoft.com/office/spreadsheetml/2009/9/main" objectType="GBox" noThreeD="1"/>
</file>

<file path=xl/ctrlProps/ctrlProp30.xml><?xml version="1.0" encoding="utf-8"?>
<formControlPr xmlns="http://schemas.microsoft.com/office/spreadsheetml/2009/9/main" objectType="GBox" noThreeD="1"/>
</file>

<file path=xl/ctrlProps/ctrlProp31.xml><?xml version="1.0" encoding="utf-8"?>
<formControlPr xmlns="http://schemas.microsoft.com/office/spreadsheetml/2009/9/main" objectType="GBox" noThreeD="1"/>
</file>

<file path=xl/ctrlProps/ctrlProp32.xml><?xml version="1.0" encoding="utf-8"?>
<formControlPr xmlns="http://schemas.microsoft.com/office/spreadsheetml/2009/9/main" objectType="GBox" noThreeD="1"/>
</file>

<file path=xl/ctrlProps/ctrlProp33.xml><?xml version="1.0" encoding="utf-8"?>
<formControlPr xmlns="http://schemas.microsoft.com/office/spreadsheetml/2009/9/main" objectType="GBox" noThreeD="1"/>
</file>

<file path=xl/ctrlProps/ctrlProp34.xml><?xml version="1.0" encoding="utf-8"?>
<formControlPr xmlns="http://schemas.microsoft.com/office/spreadsheetml/2009/9/main" objectType="GBox" noThreeD="1"/>
</file>

<file path=xl/ctrlProps/ctrlProp35.xml><?xml version="1.0" encoding="utf-8"?>
<formControlPr xmlns="http://schemas.microsoft.com/office/spreadsheetml/2009/9/main" objectType="GBox" noThreeD="1"/>
</file>

<file path=xl/ctrlProps/ctrlProp36.xml><?xml version="1.0" encoding="utf-8"?>
<formControlPr xmlns="http://schemas.microsoft.com/office/spreadsheetml/2009/9/main" objectType="GBox" noThreeD="1"/>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GBox" noThreeD="1"/>
</file>

<file path=xl/ctrlProps/ctrlProp42.xml><?xml version="1.0" encoding="utf-8"?>
<formControlPr xmlns="http://schemas.microsoft.com/office/spreadsheetml/2009/9/main" objectType="GBox" noThreeD="1"/>
</file>

<file path=xl/ctrlProps/ctrlProp43.xml><?xml version="1.0" encoding="utf-8"?>
<formControlPr xmlns="http://schemas.microsoft.com/office/spreadsheetml/2009/9/main" objectType="GBox" noThreeD="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GBox" noThreeD="1"/>
</file>

<file path=xl/ctrlProps/ctrlProp46.xml><?xml version="1.0" encoding="utf-8"?>
<formControlPr xmlns="http://schemas.microsoft.com/office/spreadsheetml/2009/9/main" objectType="GBox" noThreeD="1"/>
</file>

<file path=xl/ctrlProps/ctrlProp47.xml><?xml version="1.0" encoding="utf-8"?>
<formControlPr xmlns="http://schemas.microsoft.com/office/spreadsheetml/2009/9/main" objectType="GBox" noThreeD="1"/>
</file>

<file path=xl/ctrlProps/ctrlProp48.xml><?xml version="1.0" encoding="utf-8"?>
<formControlPr xmlns="http://schemas.microsoft.com/office/spreadsheetml/2009/9/main" objectType="GBox" noThreeD="1"/>
</file>

<file path=xl/ctrlProps/ctrlProp49.xml><?xml version="1.0" encoding="utf-8"?>
<formControlPr xmlns="http://schemas.microsoft.com/office/spreadsheetml/2009/9/main" objectType="GBox" noThreeD="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GBox" noThreeD="1"/>
</file>

<file path=xl/ctrlProps/ctrlProp51.xml><?xml version="1.0" encoding="utf-8"?>
<formControlPr xmlns="http://schemas.microsoft.com/office/spreadsheetml/2009/9/main" objectType="GBox" noThreeD="1"/>
</file>

<file path=xl/ctrlProps/ctrlProp52.xml><?xml version="1.0" encoding="utf-8"?>
<formControlPr xmlns="http://schemas.microsoft.com/office/spreadsheetml/2009/9/main" objectType="GBox"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GBox" noThreeD="1"/>
</file>

<file path=xl/ctrlProps/ctrlProp57.xml><?xml version="1.0" encoding="utf-8"?>
<formControlPr xmlns="http://schemas.microsoft.com/office/spreadsheetml/2009/9/main" objectType="GBox" noThreeD="1"/>
</file>

<file path=xl/ctrlProps/ctrlProp58.xml><?xml version="1.0" encoding="utf-8"?>
<formControlPr xmlns="http://schemas.microsoft.com/office/spreadsheetml/2009/9/main" objectType="GBox" noThreeD="1"/>
</file>

<file path=xl/ctrlProps/ctrlProp59.xml><?xml version="1.0" encoding="utf-8"?>
<formControlPr xmlns="http://schemas.microsoft.com/office/spreadsheetml/2009/9/main" objectType="GBox"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GBox" noThreeD="1"/>
</file>

<file path=xl/ctrlProps/ctrlProp61.xml><?xml version="1.0" encoding="utf-8"?>
<formControlPr xmlns="http://schemas.microsoft.com/office/spreadsheetml/2009/9/main" objectType="GBox" noThreeD="1"/>
</file>

<file path=xl/ctrlProps/ctrlProp62.xml><?xml version="1.0" encoding="utf-8"?>
<formControlPr xmlns="http://schemas.microsoft.com/office/spreadsheetml/2009/9/main" objectType="GBox" noThreeD="1"/>
</file>

<file path=xl/ctrlProps/ctrlProp63.xml><?xml version="1.0" encoding="utf-8"?>
<formControlPr xmlns="http://schemas.microsoft.com/office/spreadsheetml/2009/9/main" objectType="GBox" noThreeD="1"/>
</file>

<file path=xl/ctrlProps/ctrlProp64.xml><?xml version="1.0" encoding="utf-8"?>
<formControlPr xmlns="http://schemas.microsoft.com/office/spreadsheetml/2009/9/main" objectType="GBox" noThreeD="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GBox" noThreeD="1"/>
</file>

<file path=xl/ctrlProps/ctrlProp67.xml><?xml version="1.0" encoding="utf-8"?>
<formControlPr xmlns="http://schemas.microsoft.com/office/spreadsheetml/2009/9/main" objectType="GBox"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GBox"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GBox" noThreeD="1"/>
</file>

<file path=xl/ctrlProps/ctrlProp71.xml><?xml version="1.0" encoding="utf-8"?>
<formControlPr xmlns="http://schemas.microsoft.com/office/spreadsheetml/2009/9/main" objectType="GBox" noThreeD="1"/>
</file>

<file path=xl/ctrlProps/ctrlProp72.xml><?xml version="1.0" encoding="utf-8"?>
<formControlPr xmlns="http://schemas.microsoft.com/office/spreadsheetml/2009/9/main" objectType="GBox" noThreeD="1"/>
</file>

<file path=xl/ctrlProps/ctrlProp73.xml><?xml version="1.0" encoding="utf-8"?>
<formControlPr xmlns="http://schemas.microsoft.com/office/spreadsheetml/2009/9/main" objectType="GBox" noThreeD="1"/>
</file>

<file path=xl/ctrlProps/ctrlProp74.xml><?xml version="1.0" encoding="utf-8"?>
<formControlPr xmlns="http://schemas.microsoft.com/office/spreadsheetml/2009/9/main" objectType="GBox" noThreeD="1"/>
</file>

<file path=xl/ctrlProps/ctrlProp75.xml><?xml version="1.0" encoding="utf-8"?>
<formControlPr xmlns="http://schemas.microsoft.com/office/spreadsheetml/2009/9/main" objectType="GBox" noThreeD="1"/>
</file>

<file path=xl/ctrlProps/ctrlProp76.xml><?xml version="1.0" encoding="utf-8"?>
<formControlPr xmlns="http://schemas.microsoft.com/office/spreadsheetml/2009/9/main" objectType="GBox" noThreeD="1"/>
</file>

<file path=xl/ctrlProps/ctrlProp77.xml><?xml version="1.0" encoding="utf-8"?>
<formControlPr xmlns="http://schemas.microsoft.com/office/spreadsheetml/2009/9/main" objectType="GBox" noThreeD="1"/>
</file>

<file path=xl/ctrlProps/ctrlProp78.xml><?xml version="1.0" encoding="utf-8"?>
<formControlPr xmlns="http://schemas.microsoft.com/office/spreadsheetml/2009/9/main" objectType="GBox" noThreeD="1"/>
</file>

<file path=xl/ctrlProps/ctrlProp79.xml><?xml version="1.0" encoding="utf-8"?>
<formControlPr xmlns="http://schemas.microsoft.com/office/spreadsheetml/2009/9/main" objectType="GBox" noThreeD="1"/>
</file>

<file path=xl/ctrlProps/ctrlProp8.xml><?xml version="1.0" encoding="utf-8"?>
<formControlPr xmlns="http://schemas.microsoft.com/office/spreadsheetml/2009/9/main" objectType="GBox" noThreeD="1"/>
</file>

<file path=xl/ctrlProps/ctrlProp80.xml><?xml version="1.0" encoding="utf-8"?>
<formControlPr xmlns="http://schemas.microsoft.com/office/spreadsheetml/2009/9/main" objectType="GBox" noThreeD="1"/>
</file>

<file path=xl/ctrlProps/ctrlProp81.xml><?xml version="1.0" encoding="utf-8"?>
<formControlPr xmlns="http://schemas.microsoft.com/office/spreadsheetml/2009/9/main" objectType="GBox" noThreeD="1"/>
</file>

<file path=xl/ctrlProps/ctrlProp82.xml><?xml version="1.0" encoding="utf-8"?>
<formControlPr xmlns="http://schemas.microsoft.com/office/spreadsheetml/2009/9/main" objectType="GBox" noThreeD="1"/>
</file>

<file path=xl/ctrlProps/ctrlProp83.xml><?xml version="1.0" encoding="utf-8"?>
<formControlPr xmlns="http://schemas.microsoft.com/office/spreadsheetml/2009/9/main" objectType="GBox" noThreeD="1"/>
</file>

<file path=xl/ctrlProps/ctrlProp84.xml><?xml version="1.0" encoding="utf-8"?>
<formControlPr xmlns="http://schemas.microsoft.com/office/spreadsheetml/2009/9/main" objectType="GBox" noThreeD="1"/>
</file>

<file path=xl/ctrlProps/ctrlProp85.xml><?xml version="1.0" encoding="utf-8"?>
<formControlPr xmlns="http://schemas.microsoft.com/office/spreadsheetml/2009/9/main" objectType="GBox" noThreeD="1"/>
</file>

<file path=xl/ctrlProps/ctrlProp86.xml><?xml version="1.0" encoding="utf-8"?>
<formControlPr xmlns="http://schemas.microsoft.com/office/spreadsheetml/2009/9/main" objectType="GBox" noThreeD="1"/>
</file>

<file path=xl/ctrlProps/ctrlProp87.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9.xml><?xml version="1.0" encoding="utf-8"?>
<formControlPr xmlns="http://schemas.microsoft.com/office/spreadsheetml/2009/9/main" objectType="GBox" noThreeD="1"/>
</file>

<file path=xl/ctrlProps/ctrlProp9.xml><?xml version="1.0" encoding="utf-8"?>
<formControlPr xmlns="http://schemas.microsoft.com/office/spreadsheetml/2009/9/main" objectType="GBox" noThreeD="1"/>
</file>

<file path=xl/ctrlProps/ctrlProp90.xml><?xml version="1.0" encoding="utf-8"?>
<formControlPr xmlns="http://schemas.microsoft.com/office/spreadsheetml/2009/9/main" objectType="GBox" noThreeD="1"/>
</file>

<file path=xl/ctrlProps/ctrlProp91.xml><?xml version="1.0" encoding="utf-8"?>
<formControlPr xmlns="http://schemas.microsoft.com/office/spreadsheetml/2009/9/main" objectType="GBox" noThreeD="1"/>
</file>

<file path=xl/ctrlProps/ctrlProp92.xml><?xml version="1.0" encoding="utf-8"?>
<formControlPr xmlns="http://schemas.microsoft.com/office/spreadsheetml/2009/9/main" objectType="GBox" noThreeD="1"/>
</file>

<file path=xl/ctrlProps/ctrlProp93.xml><?xml version="1.0" encoding="utf-8"?>
<formControlPr xmlns="http://schemas.microsoft.com/office/spreadsheetml/2009/9/main" objectType="GBox" noThreeD="1"/>
</file>

<file path=xl/ctrlProps/ctrlProp94.xml><?xml version="1.0" encoding="utf-8"?>
<formControlPr xmlns="http://schemas.microsoft.com/office/spreadsheetml/2009/9/main" objectType="GBox" noThreeD="1"/>
</file>

<file path=xl/ctrlProps/ctrlProp95.xml><?xml version="1.0" encoding="utf-8"?>
<formControlPr xmlns="http://schemas.microsoft.com/office/spreadsheetml/2009/9/main" objectType="GBox" noThreeD="1"/>
</file>

<file path=xl/ctrlProps/ctrlProp96.xml><?xml version="1.0" encoding="utf-8"?>
<formControlPr xmlns="http://schemas.microsoft.com/office/spreadsheetml/2009/9/main" objectType="GBox" noThreeD="1"/>
</file>

<file path=xl/ctrlProps/ctrlProp97.xml><?xml version="1.0" encoding="utf-8"?>
<formControlPr xmlns="http://schemas.microsoft.com/office/spreadsheetml/2009/9/main" objectType="GBox" noThreeD="1"/>
</file>

<file path=xl/ctrlProps/ctrlProp98.xml><?xml version="1.0" encoding="utf-8"?>
<formControlPr xmlns="http://schemas.microsoft.com/office/spreadsheetml/2009/9/main" objectType="GBox" noThreeD="1"/>
</file>

<file path=xl/ctrlProps/ctrlProp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11</xdr:col>
      <xdr:colOff>715004</xdr:colOff>
      <xdr:row>0</xdr:row>
      <xdr:rowOff>44450</xdr:rowOff>
    </xdr:from>
    <xdr:to>
      <xdr:col>14</xdr:col>
      <xdr:colOff>792717</xdr:colOff>
      <xdr:row>3</xdr:row>
      <xdr:rowOff>295275</xdr:rowOff>
    </xdr:to>
    <xdr:pic>
      <xdr:nvPicPr>
        <xdr:cNvPr id="2" name="Image 1" descr="https://www.energir.com/~/media/Files/Corporatif/Logos/Energir_2C_PNG.pn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550904" y="47625"/>
          <a:ext cx="2519288" cy="96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7</xdr:col>
      <xdr:colOff>638175</xdr:colOff>
      <xdr:row>9</xdr:row>
      <xdr:rowOff>168275</xdr:rowOff>
    </xdr:from>
    <xdr:to>
      <xdr:col>10</xdr:col>
      <xdr:colOff>9525</xdr:colOff>
      <xdr:row>15</xdr:row>
      <xdr:rowOff>0</xdr:rowOff>
    </xdr:to>
    <xdr:sp macro="" textlink="">
      <xdr:nvSpPr>
        <xdr:cNvPr id="21" name="Implantation_ON" hidden="1">
          <a:extLst>
            <a:ext uri="{FF2B5EF4-FFF2-40B4-BE49-F238E27FC236}">
              <a16:creationId xmlns:a16="http://schemas.microsoft.com/office/drawing/2014/main" id="{00000000-0008-0000-0000-000015000000}"/>
            </a:ext>
          </a:extLst>
        </xdr:cNvPr>
        <xdr:cNvSpPr/>
      </xdr:nvSpPr>
      <xdr:spPr>
        <a:xfrm>
          <a:off x="4171950" y="2105025"/>
          <a:ext cx="1797050" cy="723900"/>
        </a:xfrm>
        <a:prstGeom prst="roundRect">
          <a:avLst/>
        </a:prstGeom>
        <a:solidFill>
          <a:srgbClr val="00206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b="1">
              <a:solidFill>
                <a:schemeClr val="bg1"/>
              </a:solidFill>
              <a:latin typeface="Cambria" panose="02040503050406030204" pitchFamily="18" charset="0"/>
              <a:ea typeface="Cambria" panose="02040503050406030204" pitchFamily="18" charset="0"/>
            </a:rPr>
            <a:t>Implantation de mesures efficaces</a:t>
          </a:r>
        </a:p>
      </xdr:txBody>
    </xdr:sp>
    <xdr:clientData/>
  </xdr:twoCellAnchor>
  <xdr:twoCellAnchor editAs="absolute">
    <xdr:from>
      <xdr:col>5</xdr:col>
      <xdr:colOff>447675</xdr:colOff>
      <xdr:row>9</xdr:row>
      <xdr:rowOff>169862</xdr:rowOff>
    </xdr:from>
    <xdr:to>
      <xdr:col>7</xdr:col>
      <xdr:colOff>625475</xdr:colOff>
      <xdr:row>15</xdr:row>
      <xdr:rowOff>1587</xdr:rowOff>
    </xdr:to>
    <xdr:sp macro="[0]!Tab_Etude" textlink="">
      <xdr:nvSpPr>
        <xdr:cNvPr id="22" name="Étude_OFF" hidden="1">
          <a:extLst>
            <a:ext uri="{FF2B5EF4-FFF2-40B4-BE49-F238E27FC236}">
              <a16:creationId xmlns:a16="http://schemas.microsoft.com/office/drawing/2014/main" id="{00000000-0008-0000-0000-000016000000}"/>
            </a:ext>
          </a:extLst>
        </xdr:cNvPr>
        <xdr:cNvSpPr/>
      </xdr:nvSpPr>
      <xdr:spPr>
        <a:xfrm>
          <a:off x="2359025" y="2106612"/>
          <a:ext cx="1800225" cy="723900"/>
        </a:xfrm>
        <a:prstGeom prst="roundRect">
          <a:avLst/>
        </a:prstGeom>
        <a:solidFill>
          <a:schemeClr val="tx1">
            <a:lumMod val="10000"/>
            <a:lumOff val="9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b="1">
              <a:solidFill>
                <a:srgbClr val="002060"/>
              </a:solidFill>
              <a:latin typeface="Cambria" panose="02040503050406030204" pitchFamily="18" charset="0"/>
              <a:ea typeface="Cambria" panose="02040503050406030204" pitchFamily="18" charset="0"/>
            </a:rPr>
            <a:t>Étude de faisabilité</a:t>
          </a:r>
        </a:p>
      </xdr:txBody>
    </xdr:sp>
    <xdr:clientData/>
  </xdr:twoCellAnchor>
  <xdr:twoCellAnchor editAs="oneCell">
    <xdr:from>
      <xdr:col>1</xdr:col>
      <xdr:colOff>0</xdr:colOff>
      <xdr:row>9</xdr:row>
      <xdr:rowOff>127000</xdr:rowOff>
    </xdr:from>
    <xdr:to>
      <xdr:col>12</xdr:col>
      <xdr:colOff>177800</xdr:colOff>
      <xdr:row>61</xdr:row>
      <xdr:rowOff>139700</xdr:rowOff>
    </xdr:to>
    <xdr:pic>
      <xdr:nvPicPr>
        <xdr:cNvPr id="4" name="Imag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2"/>
        <a:srcRect l="3268" t="14899"/>
        <a:stretch/>
      </xdr:blipFill>
      <xdr:spPr>
        <a:xfrm>
          <a:off x="279400" y="2044700"/>
          <a:ext cx="7518400" cy="855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171089</xdr:colOff>
      <xdr:row>1</xdr:row>
      <xdr:rowOff>0</xdr:rowOff>
    </xdr:from>
    <xdr:to>
      <xdr:col>19</xdr:col>
      <xdr:colOff>65347</xdr:colOff>
      <xdr:row>3</xdr:row>
      <xdr:rowOff>218576</xdr:rowOff>
    </xdr:to>
    <xdr:pic>
      <xdr:nvPicPr>
        <xdr:cNvPr id="2" name="Image 1" descr="https://www.energir.com/~/media/Files/Corporatif/Logos/Energir_2C_PNG.pn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69627" y="166077"/>
          <a:ext cx="2033719" cy="7656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2</xdr:col>
          <xdr:colOff>177959</xdr:colOff>
          <xdr:row>0</xdr:row>
          <xdr:rowOff>-801932</xdr:rowOff>
        </xdr:from>
        <xdr:to>
          <xdr:col>2</xdr:col>
          <xdr:colOff>177959</xdr:colOff>
          <xdr:row>0</xdr:row>
          <xdr:rowOff>-801932</xdr:rowOff>
        </xdr:to>
        <xdr:grpSp>
          <xdr:nvGrpSpPr>
            <xdr:cNvPr id="3" name="Groupe 2">
              <a:extLst>
                <a:ext uri="{FF2B5EF4-FFF2-40B4-BE49-F238E27FC236}">
                  <a16:creationId xmlns:a16="http://schemas.microsoft.com/office/drawing/2014/main" id="{00000000-0008-0000-0100-000003000000}"/>
                </a:ext>
              </a:extLst>
            </xdr:cNvPr>
            <xdr:cNvGrpSpPr/>
          </xdr:nvGrpSpPr>
          <xdr:grpSpPr>
            <a:xfrm>
              <a:off x="564674" y="-801932"/>
              <a:ext cx="0" cy="0"/>
              <a:chOff x="564674" y="-801932"/>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514350</xdr:colOff>
          <xdr:row>27</xdr:row>
          <xdr:rowOff>57150</xdr:rowOff>
        </xdr:from>
        <xdr:to>
          <xdr:col>8</xdr:col>
          <xdr:colOff>187325</xdr:colOff>
          <xdr:row>28</xdr:row>
          <xdr:rowOff>0</xdr:rowOff>
        </xdr:to>
        <xdr:grpSp>
          <xdr:nvGrpSpPr>
            <xdr:cNvPr id="4" name="Groupe 11">
              <a:extLst>
                <a:ext uri="{FF2B5EF4-FFF2-40B4-BE49-F238E27FC236}">
                  <a16:creationId xmlns:a16="http://schemas.microsoft.com/office/drawing/2014/main" id="{00000000-0008-0000-0100-000004000000}"/>
                </a:ext>
              </a:extLst>
            </xdr:cNvPr>
            <xdr:cNvGrpSpPr>
              <a:grpSpLocks/>
            </xdr:cNvGrpSpPr>
          </xdr:nvGrpSpPr>
          <xdr:grpSpPr bwMode="auto">
            <a:xfrm>
              <a:off x="5139690" y="4301490"/>
              <a:ext cx="1143635" cy="41910"/>
              <a:chOff x="37657" y="44390"/>
              <a:chExt cx="8642" cy="4582"/>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29</xdr:row>
          <xdr:rowOff>0</xdr:rowOff>
        </xdr:from>
        <xdr:to>
          <xdr:col>14</xdr:col>
          <xdr:colOff>640080</xdr:colOff>
          <xdr:row>31</xdr:row>
          <xdr:rowOff>30480</xdr:rowOff>
        </xdr:to>
        <xdr:sp macro="" textlink="">
          <xdr:nvSpPr>
            <xdr:cNvPr id="171009" name="Group Box 1" hidden="1">
              <a:extLst>
                <a:ext uri="{63B3BB69-23CF-44E3-9099-C40C66FF867C}">
                  <a14:compatExt spid="_x0000_s171009"/>
                </a:ext>
                <a:ext uri="{FF2B5EF4-FFF2-40B4-BE49-F238E27FC236}">
                  <a16:creationId xmlns:a16="http://schemas.microsoft.com/office/drawing/2014/main" id="{00000000-0008-0000-0100-00000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30</xdr:row>
          <xdr:rowOff>0</xdr:rowOff>
        </xdr:from>
        <xdr:to>
          <xdr:col>11</xdr:col>
          <xdr:colOff>144780</xdr:colOff>
          <xdr:row>32</xdr:row>
          <xdr:rowOff>30480</xdr:rowOff>
        </xdr:to>
        <xdr:sp macro="" textlink="">
          <xdr:nvSpPr>
            <xdr:cNvPr id="171010" name="Group Box 2" hidden="1">
              <a:extLst>
                <a:ext uri="{63B3BB69-23CF-44E3-9099-C40C66FF867C}">
                  <a14:compatExt spid="_x0000_s171010"/>
                </a:ext>
                <a:ext uri="{FF2B5EF4-FFF2-40B4-BE49-F238E27FC236}">
                  <a16:creationId xmlns:a16="http://schemas.microsoft.com/office/drawing/2014/main" id="{00000000-0008-0000-0100-00000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38</xdr:row>
          <xdr:rowOff>0</xdr:rowOff>
        </xdr:from>
        <xdr:to>
          <xdr:col>14</xdr:col>
          <xdr:colOff>640080</xdr:colOff>
          <xdr:row>39</xdr:row>
          <xdr:rowOff>144780</xdr:rowOff>
        </xdr:to>
        <xdr:sp macro="" textlink="">
          <xdr:nvSpPr>
            <xdr:cNvPr id="171012" name="Group Box 4" hidden="1">
              <a:extLst>
                <a:ext uri="{63B3BB69-23CF-44E3-9099-C40C66FF867C}">
                  <a14:compatExt spid="_x0000_s171012"/>
                </a:ext>
                <a:ext uri="{FF2B5EF4-FFF2-40B4-BE49-F238E27FC236}">
                  <a16:creationId xmlns:a16="http://schemas.microsoft.com/office/drawing/2014/main" id="{00000000-0008-0000-0100-00000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38</xdr:row>
          <xdr:rowOff>0</xdr:rowOff>
        </xdr:from>
        <xdr:to>
          <xdr:col>11</xdr:col>
          <xdr:colOff>144780</xdr:colOff>
          <xdr:row>39</xdr:row>
          <xdr:rowOff>106680</xdr:rowOff>
        </xdr:to>
        <xdr:sp macro="" textlink="">
          <xdr:nvSpPr>
            <xdr:cNvPr id="171013" name="Group Box 5" hidden="1">
              <a:extLst>
                <a:ext uri="{63B3BB69-23CF-44E3-9099-C40C66FF867C}">
                  <a14:compatExt spid="_x0000_s171013"/>
                </a:ext>
                <a:ext uri="{FF2B5EF4-FFF2-40B4-BE49-F238E27FC236}">
                  <a16:creationId xmlns:a16="http://schemas.microsoft.com/office/drawing/2014/main" id="{00000000-0008-0000-0100-00000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42</xdr:row>
          <xdr:rowOff>0</xdr:rowOff>
        </xdr:from>
        <xdr:to>
          <xdr:col>14</xdr:col>
          <xdr:colOff>640080</xdr:colOff>
          <xdr:row>43</xdr:row>
          <xdr:rowOff>0</xdr:rowOff>
        </xdr:to>
        <xdr:sp macro="" textlink="">
          <xdr:nvSpPr>
            <xdr:cNvPr id="171014" name="Group Box 6" hidden="1">
              <a:extLst>
                <a:ext uri="{63B3BB69-23CF-44E3-9099-C40C66FF867C}">
                  <a14:compatExt spid="_x0000_s171014"/>
                </a:ext>
                <a:ext uri="{FF2B5EF4-FFF2-40B4-BE49-F238E27FC236}">
                  <a16:creationId xmlns:a16="http://schemas.microsoft.com/office/drawing/2014/main" id="{00000000-0008-0000-0100-000006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42</xdr:row>
          <xdr:rowOff>0</xdr:rowOff>
        </xdr:from>
        <xdr:to>
          <xdr:col>11</xdr:col>
          <xdr:colOff>144780</xdr:colOff>
          <xdr:row>43</xdr:row>
          <xdr:rowOff>0</xdr:rowOff>
        </xdr:to>
        <xdr:sp macro="" textlink="">
          <xdr:nvSpPr>
            <xdr:cNvPr id="171015" name="Group Box 7" hidden="1">
              <a:extLst>
                <a:ext uri="{63B3BB69-23CF-44E3-9099-C40C66FF867C}">
                  <a14:compatExt spid="_x0000_s171015"/>
                </a:ext>
                <a:ext uri="{FF2B5EF4-FFF2-40B4-BE49-F238E27FC236}">
                  <a16:creationId xmlns:a16="http://schemas.microsoft.com/office/drawing/2014/main" id="{00000000-0008-0000-0100-000007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640080</xdr:colOff>
          <xdr:row>79</xdr:row>
          <xdr:rowOff>68580</xdr:rowOff>
        </xdr:to>
        <xdr:sp macro="" textlink="">
          <xdr:nvSpPr>
            <xdr:cNvPr id="171016" name="Group Box 8" hidden="1">
              <a:extLst>
                <a:ext uri="{63B3BB69-23CF-44E3-9099-C40C66FF867C}">
                  <a14:compatExt spid="_x0000_s171016"/>
                </a:ext>
                <a:ext uri="{FF2B5EF4-FFF2-40B4-BE49-F238E27FC236}">
                  <a16:creationId xmlns:a16="http://schemas.microsoft.com/office/drawing/2014/main" id="{00000000-0008-0000-0100-000008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0</xdr:rowOff>
        </xdr:from>
        <xdr:to>
          <xdr:col>11</xdr:col>
          <xdr:colOff>144780</xdr:colOff>
          <xdr:row>79</xdr:row>
          <xdr:rowOff>30480</xdr:rowOff>
        </xdr:to>
        <xdr:sp macro="" textlink="">
          <xdr:nvSpPr>
            <xdr:cNvPr id="171017" name="Group Box 9" hidden="1">
              <a:extLst>
                <a:ext uri="{63B3BB69-23CF-44E3-9099-C40C66FF867C}">
                  <a14:compatExt spid="_x0000_s171017"/>
                </a:ext>
                <a:ext uri="{FF2B5EF4-FFF2-40B4-BE49-F238E27FC236}">
                  <a16:creationId xmlns:a16="http://schemas.microsoft.com/office/drawing/2014/main" id="{00000000-0008-0000-0100-000009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640080</xdr:colOff>
          <xdr:row>79</xdr:row>
          <xdr:rowOff>30480</xdr:rowOff>
        </xdr:to>
        <xdr:sp macro="" textlink="">
          <xdr:nvSpPr>
            <xdr:cNvPr id="171018" name="Group Box 10" hidden="1">
              <a:extLst>
                <a:ext uri="{63B3BB69-23CF-44E3-9099-C40C66FF867C}">
                  <a14:compatExt spid="_x0000_s171018"/>
                </a:ext>
                <a:ext uri="{FF2B5EF4-FFF2-40B4-BE49-F238E27FC236}">
                  <a16:creationId xmlns:a16="http://schemas.microsoft.com/office/drawing/2014/main" id="{00000000-0008-0000-0100-00000A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0</xdr:rowOff>
        </xdr:from>
        <xdr:to>
          <xdr:col>11</xdr:col>
          <xdr:colOff>144780</xdr:colOff>
          <xdr:row>79</xdr:row>
          <xdr:rowOff>30480</xdr:rowOff>
        </xdr:to>
        <xdr:sp macro="" textlink="">
          <xdr:nvSpPr>
            <xdr:cNvPr id="171019" name="Group Box 11" hidden="1">
              <a:extLst>
                <a:ext uri="{63B3BB69-23CF-44E3-9099-C40C66FF867C}">
                  <a14:compatExt spid="_x0000_s171019"/>
                </a:ext>
                <a:ext uri="{FF2B5EF4-FFF2-40B4-BE49-F238E27FC236}">
                  <a16:creationId xmlns:a16="http://schemas.microsoft.com/office/drawing/2014/main" id="{00000000-0008-0000-0100-00000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640080</xdr:colOff>
          <xdr:row>79</xdr:row>
          <xdr:rowOff>30480</xdr:rowOff>
        </xdr:to>
        <xdr:sp macro="" textlink="">
          <xdr:nvSpPr>
            <xdr:cNvPr id="171020" name="Group Box 12" hidden="1">
              <a:extLst>
                <a:ext uri="{63B3BB69-23CF-44E3-9099-C40C66FF867C}">
                  <a14:compatExt spid="_x0000_s171020"/>
                </a:ext>
                <a:ext uri="{FF2B5EF4-FFF2-40B4-BE49-F238E27FC236}">
                  <a16:creationId xmlns:a16="http://schemas.microsoft.com/office/drawing/2014/main" id="{00000000-0008-0000-0100-00000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0</xdr:rowOff>
        </xdr:from>
        <xdr:to>
          <xdr:col>11</xdr:col>
          <xdr:colOff>144780</xdr:colOff>
          <xdr:row>79</xdr:row>
          <xdr:rowOff>30480</xdr:rowOff>
        </xdr:to>
        <xdr:sp macro="" textlink="">
          <xdr:nvSpPr>
            <xdr:cNvPr id="171021" name="Group Box 13" hidden="1">
              <a:extLst>
                <a:ext uri="{63B3BB69-23CF-44E3-9099-C40C66FF867C}">
                  <a14:compatExt spid="_x0000_s171021"/>
                </a:ext>
                <a:ext uri="{FF2B5EF4-FFF2-40B4-BE49-F238E27FC236}">
                  <a16:creationId xmlns:a16="http://schemas.microsoft.com/office/drawing/2014/main" id="{00000000-0008-0000-0100-00000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640080</xdr:colOff>
          <xdr:row>79</xdr:row>
          <xdr:rowOff>30480</xdr:rowOff>
        </xdr:to>
        <xdr:sp macro="" textlink="">
          <xdr:nvSpPr>
            <xdr:cNvPr id="171022" name="Group Box 14" hidden="1">
              <a:extLst>
                <a:ext uri="{63B3BB69-23CF-44E3-9099-C40C66FF867C}">
                  <a14:compatExt spid="_x0000_s171022"/>
                </a:ext>
                <a:ext uri="{FF2B5EF4-FFF2-40B4-BE49-F238E27FC236}">
                  <a16:creationId xmlns:a16="http://schemas.microsoft.com/office/drawing/2014/main" id="{00000000-0008-0000-0100-00000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0</xdr:rowOff>
        </xdr:from>
        <xdr:to>
          <xdr:col>11</xdr:col>
          <xdr:colOff>144780</xdr:colOff>
          <xdr:row>79</xdr:row>
          <xdr:rowOff>30480</xdr:rowOff>
        </xdr:to>
        <xdr:sp macro="" textlink="">
          <xdr:nvSpPr>
            <xdr:cNvPr id="171023" name="Group Box 15" hidden="1">
              <a:extLst>
                <a:ext uri="{63B3BB69-23CF-44E3-9099-C40C66FF867C}">
                  <a14:compatExt spid="_x0000_s171023"/>
                </a:ext>
                <a:ext uri="{FF2B5EF4-FFF2-40B4-BE49-F238E27FC236}">
                  <a16:creationId xmlns:a16="http://schemas.microsoft.com/office/drawing/2014/main" id="{00000000-0008-0000-0100-00000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024" name="Group Box 16" hidden="1">
              <a:extLst>
                <a:ext uri="{63B3BB69-23CF-44E3-9099-C40C66FF867C}">
                  <a14:compatExt spid="_x0000_s171024"/>
                </a:ext>
                <a:ext uri="{FF2B5EF4-FFF2-40B4-BE49-F238E27FC236}">
                  <a16:creationId xmlns:a16="http://schemas.microsoft.com/office/drawing/2014/main" id="{00000000-0008-0000-0100-00001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025" name="Group Box 17" hidden="1">
              <a:extLst>
                <a:ext uri="{63B3BB69-23CF-44E3-9099-C40C66FF867C}">
                  <a14:compatExt spid="_x0000_s171025"/>
                </a:ext>
                <a:ext uri="{FF2B5EF4-FFF2-40B4-BE49-F238E27FC236}">
                  <a16:creationId xmlns:a16="http://schemas.microsoft.com/office/drawing/2014/main" id="{00000000-0008-0000-0100-00001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640080</xdr:colOff>
          <xdr:row>79</xdr:row>
          <xdr:rowOff>30480</xdr:rowOff>
        </xdr:to>
        <xdr:sp macro="" textlink="">
          <xdr:nvSpPr>
            <xdr:cNvPr id="171026" name="Group Box 18" hidden="1">
              <a:extLst>
                <a:ext uri="{63B3BB69-23CF-44E3-9099-C40C66FF867C}">
                  <a14:compatExt spid="_x0000_s171026"/>
                </a:ext>
                <a:ext uri="{FF2B5EF4-FFF2-40B4-BE49-F238E27FC236}">
                  <a16:creationId xmlns:a16="http://schemas.microsoft.com/office/drawing/2014/main" id="{00000000-0008-0000-0100-00001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0</xdr:rowOff>
        </xdr:from>
        <xdr:to>
          <xdr:col>11</xdr:col>
          <xdr:colOff>144780</xdr:colOff>
          <xdr:row>79</xdr:row>
          <xdr:rowOff>30480</xdr:rowOff>
        </xdr:to>
        <xdr:sp macro="" textlink="">
          <xdr:nvSpPr>
            <xdr:cNvPr id="171027" name="Group Box 19" hidden="1">
              <a:extLst>
                <a:ext uri="{63B3BB69-23CF-44E3-9099-C40C66FF867C}">
                  <a14:compatExt spid="_x0000_s171027"/>
                </a:ext>
                <a:ext uri="{FF2B5EF4-FFF2-40B4-BE49-F238E27FC236}">
                  <a16:creationId xmlns:a16="http://schemas.microsoft.com/office/drawing/2014/main" id="{00000000-0008-0000-0100-00001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640080</xdr:colOff>
          <xdr:row>79</xdr:row>
          <xdr:rowOff>30480</xdr:rowOff>
        </xdr:to>
        <xdr:sp macro="" textlink="">
          <xdr:nvSpPr>
            <xdr:cNvPr id="171028" name="Group Box 20" hidden="1">
              <a:extLst>
                <a:ext uri="{63B3BB69-23CF-44E3-9099-C40C66FF867C}">
                  <a14:compatExt spid="_x0000_s171028"/>
                </a:ext>
                <a:ext uri="{FF2B5EF4-FFF2-40B4-BE49-F238E27FC236}">
                  <a16:creationId xmlns:a16="http://schemas.microsoft.com/office/drawing/2014/main" id="{00000000-0008-0000-0100-00001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0</xdr:rowOff>
        </xdr:from>
        <xdr:to>
          <xdr:col>11</xdr:col>
          <xdr:colOff>144780</xdr:colOff>
          <xdr:row>79</xdr:row>
          <xdr:rowOff>30480</xdr:rowOff>
        </xdr:to>
        <xdr:sp macro="" textlink="">
          <xdr:nvSpPr>
            <xdr:cNvPr id="171029" name="Group Box 21" hidden="1">
              <a:extLst>
                <a:ext uri="{63B3BB69-23CF-44E3-9099-C40C66FF867C}">
                  <a14:compatExt spid="_x0000_s171029"/>
                </a:ext>
                <a:ext uri="{FF2B5EF4-FFF2-40B4-BE49-F238E27FC236}">
                  <a16:creationId xmlns:a16="http://schemas.microsoft.com/office/drawing/2014/main" id="{00000000-0008-0000-0100-00001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640080</xdr:colOff>
          <xdr:row>79</xdr:row>
          <xdr:rowOff>30480</xdr:rowOff>
        </xdr:to>
        <xdr:sp macro="" textlink="">
          <xdr:nvSpPr>
            <xdr:cNvPr id="171030" name="Group Box 22" hidden="1">
              <a:extLst>
                <a:ext uri="{63B3BB69-23CF-44E3-9099-C40C66FF867C}">
                  <a14:compatExt spid="_x0000_s171030"/>
                </a:ext>
                <a:ext uri="{FF2B5EF4-FFF2-40B4-BE49-F238E27FC236}">
                  <a16:creationId xmlns:a16="http://schemas.microsoft.com/office/drawing/2014/main" id="{00000000-0008-0000-0100-000016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0</xdr:rowOff>
        </xdr:from>
        <xdr:to>
          <xdr:col>11</xdr:col>
          <xdr:colOff>144780</xdr:colOff>
          <xdr:row>79</xdr:row>
          <xdr:rowOff>30480</xdr:rowOff>
        </xdr:to>
        <xdr:sp macro="" textlink="">
          <xdr:nvSpPr>
            <xdr:cNvPr id="171031" name="Group Box 23" hidden="1">
              <a:extLst>
                <a:ext uri="{63B3BB69-23CF-44E3-9099-C40C66FF867C}">
                  <a14:compatExt spid="_x0000_s171031"/>
                </a:ext>
                <a:ext uri="{FF2B5EF4-FFF2-40B4-BE49-F238E27FC236}">
                  <a16:creationId xmlns:a16="http://schemas.microsoft.com/office/drawing/2014/main" id="{00000000-0008-0000-0100-000017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032" name="Group Box 24" hidden="1">
              <a:extLst>
                <a:ext uri="{63B3BB69-23CF-44E3-9099-C40C66FF867C}">
                  <a14:compatExt spid="_x0000_s171032"/>
                </a:ext>
                <a:ext uri="{FF2B5EF4-FFF2-40B4-BE49-F238E27FC236}">
                  <a16:creationId xmlns:a16="http://schemas.microsoft.com/office/drawing/2014/main" id="{00000000-0008-0000-0100-000018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033" name="Group Box 25" hidden="1">
              <a:extLst>
                <a:ext uri="{63B3BB69-23CF-44E3-9099-C40C66FF867C}">
                  <a14:compatExt spid="_x0000_s171033"/>
                </a:ext>
                <a:ext uri="{FF2B5EF4-FFF2-40B4-BE49-F238E27FC236}">
                  <a16:creationId xmlns:a16="http://schemas.microsoft.com/office/drawing/2014/main" id="{00000000-0008-0000-0100-000019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034" name="Group Box 26" hidden="1">
              <a:extLst>
                <a:ext uri="{63B3BB69-23CF-44E3-9099-C40C66FF867C}">
                  <a14:compatExt spid="_x0000_s171034"/>
                </a:ext>
                <a:ext uri="{FF2B5EF4-FFF2-40B4-BE49-F238E27FC236}">
                  <a16:creationId xmlns:a16="http://schemas.microsoft.com/office/drawing/2014/main" id="{00000000-0008-0000-0100-00001A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035" name="Group Box 27" hidden="1">
              <a:extLst>
                <a:ext uri="{63B3BB69-23CF-44E3-9099-C40C66FF867C}">
                  <a14:compatExt spid="_x0000_s171035"/>
                </a:ext>
                <a:ext uri="{FF2B5EF4-FFF2-40B4-BE49-F238E27FC236}">
                  <a16:creationId xmlns:a16="http://schemas.microsoft.com/office/drawing/2014/main" id="{00000000-0008-0000-0100-00001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036" name="Group Box 28" hidden="1">
              <a:extLst>
                <a:ext uri="{63B3BB69-23CF-44E3-9099-C40C66FF867C}">
                  <a14:compatExt spid="_x0000_s171036"/>
                </a:ext>
                <a:ext uri="{FF2B5EF4-FFF2-40B4-BE49-F238E27FC236}">
                  <a16:creationId xmlns:a16="http://schemas.microsoft.com/office/drawing/2014/main" id="{00000000-0008-0000-0100-00001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037" name="Group Box 29" hidden="1">
              <a:extLst>
                <a:ext uri="{63B3BB69-23CF-44E3-9099-C40C66FF867C}">
                  <a14:compatExt spid="_x0000_s171037"/>
                </a:ext>
                <a:ext uri="{FF2B5EF4-FFF2-40B4-BE49-F238E27FC236}">
                  <a16:creationId xmlns:a16="http://schemas.microsoft.com/office/drawing/2014/main" id="{00000000-0008-0000-0100-00001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038" name="Group Box 30" hidden="1">
              <a:extLst>
                <a:ext uri="{63B3BB69-23CF-44E3-9099-C40C66FF867C}">
                  <a14:compatExt spid="_x0000_s171038"/>
                </a:ext>
                <a:ext uri="{FF2B5EF4-FFF2-40B4-BE49-F238E27FC236}">
                  <a16:creationId xmlns:a16="http://schemas.microsoft.com/office/drawing/2014/main" id="{00000000-0008-0000-0100-00001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039" name="Group Box 31" hidden="1">
              <a:extLst>
                <a:ext uri="{63B3BB69-23CF-44E3-9099-C40C66FF867C}">
                  <a14:compatExt spid="_x0000_s171039"/>
                </a:ext>
                <a:ext uri="{FF2B5EF4-FFF2-40B4-BE49-F238E27FC236}">
                  <a16:creationId xmlns:a16="http://schemas.microsoft.com/office/drawing/2014/main" id="{00000000-0008-0000-0100-00001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41</xdr:row>
          <xdr:rowOff>0</xdr:rowOff>
        </xdr:from>
        <xdr:to>
          <xdr:col>14</xdr:col>
          <xdr:colOff>640080</xdr:colOff>
          <xdr:row>41</xdr:row>
          <xdr:rowOff>0</xdr:rowOff>
        </xdr:to>
        <xdr:sp macro="" textlink="">
          <xdr:nvSpPr>
            <xdr:cNvPr id="171040" name="Group Box 32" hidden="1">
              <a:extLst>
                <a:ext uri="{63B3BB69-23CF-44E3-9099-C40C66FF867C}">
                  <a14:compatExt spid="_x0000_s171040"/>
                </a:ext>
                <a:ext uri="{FF2B5EF4-FFF2-40B4-BE49-F238E27FC236}">
                  <a16:creationId xmlns:a16="http://schemas.microsoft.com/office/drawing/2014/main" id="{00000000-0008-0000-0100-00002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41</xdr:row>
          <xdr:rowOff>0</xdr:rowOff>
        </xdr:from>
        <xdr:to>
          <xdr:col>11</xdr:col>
          <xdr:colOff>144780</xdr:colOff>
          <xdr:row>41</xdr:row>
          <xdr:rowOff>0</xdr:rowOff>
        </xdr:to>
        <xdr:sp macro="" textlink="">
          <xdr:nvSpPr>
            <xdr:cNvPr id="171041" name="Group Box 33" hidden="1">
              <a:extLst>
                <a:ext uri="{63B3BB69-23CF-44E3-9099-C40C66FF867C}">
                  <a14:compatExt spid="_x0000_s171041"/>
                </a:ext>
                <a:ext uri="{FF2B5EF4-FFF2-40B4-BE49-F238E27FC236}">
                  <a16:creationId xmlns:a16="http://schemas.microsoft.com/office/drawing/2014/main" id="{00000000-0008-0000-0100-00002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640080</xdr:colOff>
          <xdr:row>78</xdr:row>
          <xdr:rowOff>30480</xdr:rowOff>
        </xdr:to>
        <xdr:sp macro="" textlink="">
          <xdr:nvSpPr>
            <xdr:cNvPr id="171042" name="Group Box 34" hidden="1">
              <a:extLst>
                <a:ext uri="{63B3BB69-23CF-44E3-9099-C40C66FF867C}">
                  <a14:compatExt spid="_x0000_s171042"/>
                </a:ext>
                <a:ext uri="{FF2B5EF4-FFF2-40B4-BE49-F238E27FC236}">
                  <a16:creationId xmlns:a16="http://schemas.microsoft.com/office/drawing/2014/main" id="{00000000-0008-0000-0100-00002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0</xdr:rowOff>
        </xdr:from>
        <xdr:to>
          <xdr:col>11</xdr:col>
          <xdr:colOff>144780</xdr:colOff>
          <xdr:row>78</xdr:row>
          <xdr:rowOff>30480</xdr:rowOff>
        </xdr:to>
        <xdr:sp macro="" textlink="">
          <xdr:nvSpPr>
            <xdr:cNvPr id="171043" name="Group Box 35" hidden="1">
              <a:extLst>
                <a:ext uri="{63B3BB69-23CF-44E3-9099-C40C66FF867C}">
                  <a14:compatExt spid="_x0000_s171043"/>
                </a:ext>
                <a:ext uri="{FF2B5EF4-FFF2-40B4-BE49-F238E27FC236}">
                  <a16:creationId xmlns:a16="http://schemas.microsoft.com/office/drawing/2014/main" id="{00000000-0008-0000-0100-00002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640080</xdr:colOff>
          <xdr:row>78</xdr:row>
          <xdr:rowOff>30480</xdr:rowOff>
        </xdr:to>
        <xdr:sp macro="" textlink="">
          <xdr:nvSpPr>
            <xdr:cNvPr id="171044" name="Group Box 36" hidden="1">
              <a:extLst>
                <a:ext uri="{63B3BB69-23CF-44E3-9099-C40C66FF867C}">
                  <a14:compatExt spid="_x0000_s171044"/>
                </a:ext>
                <a:ext uri="{FF2B5EF4-FFF2-40B4-BE49-F238E27FC236}">
                  <a16:creationId xmlns:a16="http://schemas.microsoft.com/office/drawing/2014/main" id="{00000000-0008-0000-0100-00002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0</xdr:rowOff>
        </xdr:from>
        <xdr:to>
          <xdr:col>11</xdr:col>
          <xdr:colOff>144780</xdr:colOff>
          <xdr:row>78</xdr:row>
          <xdr:rowOff>30480</xdr:rowOff>
        </xdr:to>
        <xdr:sp macro="" textlink="">
          <xdr:nvSpPr>
            <xdr:cNvPr id="171045" name="Group Box 37" hidden="1">
              <a:extLst>
                <a:ext uri="{63B3BB69-23CF-44E3-9099-C40C66FF867C}">
                  <a14:compatExt spid="_x0000_s171045"/>
                </a:ext>
                <a:ext uri="{FF2B5EF4-FFF2-40B4-BE49-F238E27FC236}">
                  <a16:creationId xmlns:a16="http://schemas.microsoft.com/office/drawing/2014/main" id="{00000000-0008-0000-0100-00002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640080</xdr:colOff>
          <xdr:row>78</xdr:row>
          <xdr:rowOff>30480</xdr:rowOff>
        </xdr:to>
        <xdr:sp macro="" textlink="">
          <xdr:nvSpPr>
            <xdr:cNvPr id="171046" name="Group Box 38" hidden="1">
              <a:extLst>
                <a:ext uri="{63B3BB69-23CF-44E3-9099-C40C66FF867C}">
                  <a14:compatExt spid="_x0000_s171046"/>
                </a:ext>
                <a:ext uri="{FF2B5EF4-FFF2-40B4-BE49-F238E27FC236}">
                  <a16:creationId xmlns:a16="http://schemas.microsoft.com/office/drawing/2014/main" id="{00000000-0008-0000-0100-000026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0</xdr:rowOff>
        </xdr:from>
        <xdr:to>
          <xdr:col>11</xdr:col>
          <xdr:colOff>144780</xdr:colOff>
          <xdr:row>78</xdr:row>
          <xdr:rowOff>30480</xdr:rowOff>
        </xdr:to>
        <xdr:sp macro="" textlink="">
          <xdr:nvSpPr>
            <xdr:cNvPr id="171047" name="Group Box 39" hidden="1">
              <a:extLst>
                <a:ext uri="{63B3BB69-23CF-44E3-9099-C40C66FF867C}">
                  <a14:compatExt spid="_x0000_s171047"/>
                </a:ext>
                <a:ext uri="{FF2B5EF4-FFF2-40B4-BE49-F238E27FC236}">
                  <a16:creationId xmlns:a16="http://schemas.microsoft.com/office/drawing/2014/main" id="{00000000-0008-0000-0100-000027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640080</xdr:colOff>
          <xdr:row>78</xdr:row>
          <xdr:rowOff>30480</xdr:rowOff>
        </xdr:to>
        <xdr:sp macro="" textlink="">
          <xdr:nvSpPr>
            <xdr:cNvPr id="171048" name="Group Box 40" hidden="1">
              <a:extLst>
                <a:ext uri="{63B3BB69-23CF-44E3-9099-C40C66FF867C}">
                  <a14:compatExt spid="_x0000_s171048"/>
                </a:ext>
                <a:ext uri="{FF2B5EF4-FFF2-40B4-BE49-F238E27FC236}">
                  <a16:creationId xmlns:a16="http://schemas.microsoft.com/office/drawing/2014/main" id="{00000000-0008-0000-0100-000028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0</xdr:rowOff>
        </xdr:from>
        <xdr:to>
          <xdr:col>11</xdr:col>
          <xdr:colOff>144780</xdr:colOff>
          <xdr:row>78</xdr:row>
          <xdr:rowOff>30480</xdr:rowOff>
        </xdr:to>
        <xdr:sp macro="" textlink="">
          <xdr:nvSpPr>
            <xdr:cNvPr id="171049" name="Group Box 41" hidden="1">
              <a:extLst>
                <a:ext uri="{63B3BB69-23CF-44E3-9099-C40C66FF867C}">
                  <a14:compatExt spid="_x0000_s171049"/>
                </a:ext>
                <a:ext uri="{FF2B5EF4-FFF2-40B4-BE49-F238E27FC236}">
                  <a16:creationId xmlns:a16="http://schemas.microsoft.com/office/drawing/2014/main" id="{00000000-0008-0000-0100-000029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640080</xdr:colOff>
          <xdr:row>78</xdr:row>
          <xdr:rowOff>30480</xdr:rowOff>
        </xdr:to>
        <xdr:sp macro="" textlink="">
          <xdr:nvSpPr>
            <xdr:cNvPr id="171050" name="Group Box 42" hidden="1">
              <a:extLst>
                <a:ext uri="{63B3BB69-23CF-44E3-9099-C40C66FF867C}">
                  <a14:compatExt spid="_x0000_s171050"/>
                </a:ext>
                <a:ext uri="{FF2B5EF4-FFF2-40B4-BE49-F238E27FC236}">
                  <a16:creationId xmlns:a16="http://schemas.microsoft.com/office/drawing/2014/main" id="{00000000-0008-0000-0100-00002A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0</xdr:rowOff>
        </xdr:from>
        <xdr:to>
          <xdr:col>11</xdr:col>
          <xdr:colOff>144780</xdr:colOff>
          <xdr:row>78</xdr:row>
          <xdr:rowOff>30480</xdr:rowOff>
        </xdr:to>
        <xdr:sp macro="" textlink="">
          <xdr:nvSpPr>
            <xdr:cNvPr id="171051" name="Group Box 43" hidden="1">
              <a:extLst>
                <a:ext uri="{63B3BB69-23CF-44E3-9099-C40C66FF867C}">
                  <a14:compatExt spid="_x0000_s171051"/>
                </a:ext>
                <a:ext uri="{FF2B5EF4-FFF2-40B4-BE49-F238E27FC236}">
                  <a16:creationId xmlns:a16="http://schemas.microsoft.com/office/drawing/2014/main" id="{00000000-0008-0000-0100-00002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640080</xdr:colOff>
          <xdr:row>78</xdr:row>
          <xdr:rowOff>30480</xdr:rowOff>
        </xdr:to>
        <xdr:sp macro="" textlink="">
          <xdr:nvSpPr>
            <xdr:cNvPr id="171052" name="Group Box 44" hidden="1">
              <a:extLst>
                <a:ext uri="{63B3BB69-23CF-44E3-9099-C40C66FF867C}">
                  <a14:compatExt spid="_x0000_s171052"/>
                </a:ext>
                <a:ext uri="{FF2B5EF4-FFF2-40B4-BE49-F238E27FC236}">
                  <a16:creationId xmlns:a16="http://schemas.microsoft.com/office/drawing/2014/main" id="{00000000-0008-0000-0100-00002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0</xdr:rowOff>
        </xdr:from>
        <xdr:to>
          <xdr:col>11</xdr:col>
          <xdr:colOff>144780</xdr:colOff>
          <xdr:row>78</xdr:row>
          <xdr:rowOff>30480</xdr:rowOff>
        </xdr:to>
        <xdr:sp macro="" textlink="">
          <xdr:nvSpPr>
            <xdr:cNvPr id="171053" name="Group Box 45" hidden="1">
              <a:extLst>
                <a:ext uri="{63B3BB69-23CF-44E3-9099-C40C66FF867C}">
                  <a14:compatExt spid="_x0000_s171053"/>
                </a:ext>
                <a:ext uri="{FF2B5EF4-FFF2-40B4-BE49-F238E27FC236}">
                  <a16:creationId xmlns:a16="http://schemas.microsoft.com/office/drawing/2014/main" id="{00000000-0008-0000-0100-00002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640080</xdr:colOff>
          <xdr:row>78</xdr:row>
          <xdr:rowOff>30480</xdr:rowOff>
        </xdr:to>
        <xdr:sp macro="" textlink="">
          <xdr:nvSpPr>
            <xdr:cNvPr id="171054" name="Group Box 46" hidden="1">
              <a:extLst>
                <a:ext uri="{63B3BB69-23CF-44E3-9099-C40C66FF867C}">
                  <a14:compatExt spid="_x0000_s171054"/>
                </a:ext>
                <a:ext uri="{FF2B5EF4-FFF2-40B4-BE49-F238E27FC236}">
                  <a16:creationId xmlns:a16="http://schemas.microsoft.com/office/drawing/2014/main" id="{00000000-0008-0000-0100-00002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0</xdr:rowOff>
        </xdr:from>
        <xdr:to>
          <xdr:col>11</xdr:col>
          <xdr:colOff>144780</xdr:colOff>
          <xdr:row>78</xdr:row>
          <xdr:rowOff>30480</xdr:rowOff>
        </xdr:to>
        <xdr:sp macro="" textlink="">
          <xdr:nvSpPr>
            <xdr:cNvPr id="171055" name="Group Box 47" hidden="1">
              <a:extLst>
                <a:ext uri="{63B3BB69-23CF-44E3-9099-C40C66FF867C}">
                  <a14:compatExt spid="_x0000_s171055"/>
                </a:ext>
                <a:ext uri="{FF2B5EF4-FFF2-40B4-BE49-F238E27FC236}">
                  <a16:creationId xmlns:a16="http://schemas.microsoft.com/office/drawing/2014/main" id="{00000000-0008-0000-0100-00002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640080</xdr:colOff>
          <xdr:row>78</xdr:row>
          <xdr:rowOff>30480</xdr:rowOff>
        </xdr:to>
        <xdr:sp macro="" textlink="">
          <xdr:nvSpPr>
            <xdr:cNvPr id="171056" name="Group Box 48" hidden="1">
              <a:extLst>
                <a:ext uri="{63B3BB69-23CF-44E3-9099-C40C66FF867C}">
                  <a14:compatExt spid="_x0000_s171056"/>
                </a:ext>
                <a:ext uri="{FF2B5EF4-FFF2-40B4-BE49-F238E27FC236}">
                  <a16:creationId xmlns:a16="http://schemas.microsoft.com/office/drawing/2014/main" id="{00000000-0008-0000-0100-00003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0</xdr:rowOff>
        </xdr:from>
        <xdr:to>
          <xdr:col>11</xdr:col>
          <xdr:colOff>144780</xdr:colOff>
          <xdr:row>78</xdr:row>
          <xdr:rowOff>30480</xdr:rowOff>
        </xdr:to>
        <xdr:sp macro="" textlink="">
          <xdr:nvSpPr>
            <xdr:cNvPr id="171057" name="Group Box 49" hidden="1">
              <a:extLst>
                <a:ext uri="{63B3BB69-23CF-44E3-9099-C40C66FF867C}">
                  <a14:compatExt spid="_x0000_s171057"/>
                </a:ext>
                <a:ext uri="{FF2B5EF4-FFF2-40B4-BE49-F238E27FC236}">
                  <a16:creationId xmlns:a16="http://schemas.microsoft.com/office/drawing/2014/main" id="{00000000-0008-0000-0100-00003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640080</xdr:colOff>
          <xdr:row>78</xdr:row>
          <xdr:rowOff>30480</xdr:rowOff>
        </xdr:to>
        <xdr:sp macro="" textlink="">
          <xdr:nvSpPr>
            <xdr:cNvPr id="171058" name="Group Box 50" hidden="1">
              <a:extLst>
                <a:ext uri="{63B3BB69-23CF-44E3-9099-C40C66FF867C}">
                  <a14:compatExt spid="_x0000_s171058"/>
                </a:ext>
                <a:ext uri="{FF2B5EF4-FFF2-40B4-BE49-F238E27FC236}">
                  <a16:creationId xmlns:a16="http://schemas.microsoft.com/office/drawing/2014/main" id="{00000000-0008-0000-0100-00003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0</xdr:rowOff>
        </xdr:from>
        <xdr:to>
          <xdr:col>11</xdr:col>
          <xdr:colOff>144780</xdr:colOff>
          <xdr:row>78</xdr:row>
          <xdr:rowOff>30480</xdr:rowOff>
        </xdr:to>
        <xdr:sp macro="" textlink="">
          <xdr:nvSpPr>
            <xdr:cNvPr id="171059" name="Group Box 51" hidden="1">
              <a:extLst>
                <a:ext uri="{63B3BB69-23CF-44E3-9099-C40C66FF867C}">
                  <a14:compatExt spid="_x0000_s171059"/>
                </a:ext>
                <a:ext uri="{FF2B5EF4-FFF2-40B4-BE49-F238E27FC236}">
                  <a16:creationId xmlns:a16="http://schemas.microsoft.com/office/drawing/2014/main" id="{00000000-0008-0000-0100-00003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640080</xdr:colOff>
          <xdr:row>78</xdr:row>
          <xdr:rowOff>30480</xdr:rowOff>
        </xdr:to>
        <xdr:sp macro="" textlink="">
          <xdr:nvSpPr>
            <xdr:cNvPr id="171060" name="Group Box 52" hidden="1">
              <a:extLst>
                <a:ext uri="{63B3BB69-23CF-44E3-9099-C40C66FF867C}">
                  <a14:compatExt spid="_x0000_s171060"/>
                </a:ext>
                <a:ext uri="{FF2B5EF4-FFF2-40B4-BE49-F238E27FC236}">
                  <a16:creationId xmlns:a16="http://schemas.microsoft.com/office/drawing/2014/main" id="{00000000-0008-0000-0100-00003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0</xdr:rowOff>
        </xdr:from>
        <xdr:to>
          <xdr:col>11</xdr:col>
          <xdr:colOff>144780</xdr:colOff>
          <xdr:row>78</xdr:row>
          <xdr:rowOff>30480</xdr:rowOff>
        </xdr:to>
        <xdr:sp macro="" textlink="">
          <xdr:nvSpPr>
            <xdr:cNvPr id="171061" name="Group Box 53" hidden="1">
              <a:extLst>
                <a:ext uri="{63B3BB69-23CF-44E3-9099-C40C66FF867C}">
                  <a14:compatExt spid="_x0000_s171061"/>
                </a:ext>
                <a:ext uri="{FF2B5EF4-FFF2-40B4-BE49-F238E27FC236}">
                  <a16:creationId xmlns:a16="http://schemas.microsoft.com/office/drawing/2014/main" id="{00000000-0008-0000-0100-00003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184</xdr:row>
          <xdr:rowOff>76200</xdr:rowOff>
        </xdr:from>
        <xdr:to>
          <xdr:col>2</xdr:col>
          <xdr:colOff>1059180</xdr:colOff>
          <xdr:row>186</xdr:row>
          <xdr:rowOff>30480</xdr:rowOff>
        </xdr:to>
        <xdr:sp macro="" textlink="">
          <xdr:nvSpPr>
            <xdr:cNvPr id="171072" name="Check Box 64" hidden="1">
              <a:extLst>
                <a:ext uri="{63B3BB69-23CF-44E3-9099-C40C66FF867C}">
                  <a14:compatExt spid="_x0000_s171072"/>
                </a:ext>
                <a:ext uri="{FF2B5EF4-FFF2-40B4-BE49-F238E27FC236}">
                  <a16:creationId xmlns:a16="http://schemas.microsoft.com/office/drawing/2014/main" id="{00000000-0008-0000-0100-0000409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186</xdr:row>
          <xdr:rowOff>68580</xdr:rowOff>
        </xdr:from>
        <xdr:to>
          <xdr:col>2</xdr:col>
          <xdr:colOff>1059180</xdr:colOff>
          <xdr:row>188</xdr:row>
          <xdr:rowOff>0</xdr:rowOff>
        </xdr:to>
        <xdr:sp macro="" textlink="">
          <xdr:nvSpPr>
            <xdr:cNvPr id="171073" name="Check Box 65" hidden="1">
              <a:extLst>
                <a:ext uri="{63B3BB69-23CF-44E3-9099-C40C66FF867C}">
                  <a14:compatExt spid="_x0000_s171073"/>
                </a:ext>
                <a:ext uri="{FF2B5EF4-FFF2-40B4-BE49-F238E27FC236}">
                  <a16:creationId xmlns:a16="http://schemas.microsoft.com/office/drawing/2014/main" id="{00000000-0008-0000-0100-0000419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113</xdr:row>
          <xdr:rowOff>335280</xdr:rowOff>
        </xdr:from>
        <xdr:to>
          <xdr:col>2</xdr:col>
          <xdr:colOff>1173480</xdr:colOff>
          <xdr:row>115</xdr:row>
          <xdr:rowOff>30480</xdr:rowOff>
        </xdr:to>
        <xdr:sp macro="" textlink="">
          <xdr:nvSpPr>
            <xdr:cNvPr id="171080" name="Check Box 72" hidden="1">
              <a:extLst>
                <a:ext uri="{63B3BB69-23CF-44E3-9099-C40C66FF867C}">
                  <a14:compatExt spid="_x0000_s171080"/>
                </a:ext>
                <a:ext uri="{FF2B5EF4-FFF2-40B4-BE49-F238E27FC236}">
                  <a16:creationId xmlns:a16="http://schemas.microsoft.com/office/drawing/2014/main" id="{00000000-0008-0000-0100-0000489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41</xdr:row>
          <xdr:rowOff>0</xdr:rowOff>
        </xdr:from>
        <xdr:to>
          <xdr:col>14</xdr:col>
          <xdr:colOff>640080</xdr:colOff>
          <xdr:row>41</xdr:row>
          <xdr:rowOff>76200</xdr:rowOff>
        </xdr:to>
        <xdr:sp macro="" textlink="">
          <xdr:nvSpPr>
            <xdr:cNvPr id="171099" name="Group Box 91" hidden="1">
              <a:extLst>
                <a:ext uri="{63B3BB69-23CF-44E3-9099-C40C66FF867C}">
                  <a14:compatExt spid="_x0000_s171099"/>
                </a:ext>
                <a:ext uri="{FF2B5EF4-FFF2-40B4-BE49-F238E27FC236}">
                  <a16:creationId xmlns:a16="http://schemas.microsoft.com/office/drawing/2014/main" id="{00000000-0008-0000-0100-00005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41</xdr:row>
          <xdr:rowOff>0</xdr:rowOff>
        </xdr:from>
        <xdr:to>
          <xdr:col>11</xdr:col>
          <xdr:colOff>144780</xdr:colOff>
          <xdr:row>41</xdr:row>
          <xdr:rowOff>76200</xdr:rowOff>
        </xdr:to>
        <xdr:sp macro="" textlink="">
          <xdr:nvSpPr>
            <xdr:cNvPr id="171100" name="Group Box 92" hidden="1">
              <a:extLst>
                <a:ext uri="{63B3BB69-23CF-44E3-9099-C40C66FF867C}">
                  <a14:compatExt spid="_x0000_s171100"/>
                </a:ext>
                <a:ext uri="{FF2B5EF4-FFF2-40B4-BE49-F238E27FC236}">
                  <a16:creationId xmlns:a16="http://schemas.microsoft.com/office/drawing/2014/main" id="{00000000-0008-0000-0100-00005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42</xdr:row>
          <xdr:rowOff>0</xdr:rowOff>
        </xdr:from>
        <xdr:to>
          <xdr:col>14</xdr:col>
          <xdr:colOff>640080</xdr:colOff>
          <xdr:row>43</xdr:row>
          <xdr:rowOff>0</xdr:rowOff>
        </xdr:to>
        <xdr:sp macro="" textlink="">
          <xdr:nvSpPr>
            <xdr:cNvPr id="171102" name="Group Box 94" hidden="1">
              <a:extLst>
                <a:ext uri="{63B3BB69-23CF-44E3-9099-C40C66FF867C}">
                  <a14:compatExt spid="_x0000_s171102"/>
                </a:ext>
                <a:ext uri="{FF2B5EF4-FFF2-40B4-BE49-F238E27FC236}">
                  <a16:creationId xmlns:a16="http://schemas.microsoft.com/office/drawing/2014/main" id="{00000000-0008-0000-0100-00005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42</xdr:row>
          <xdr:rowOff>0</xdr:rowOff>
        </xdr:from>
        <xdr:to>
          <xdr:col>11</xdr:col>
          <xdr:colOff>144780</xdr:colOff>
          <xdr:row>43</xdr:row>
          <xdr:rowOff>0</xdr:rowOff>
        </xdr:to>
        <xdr:sp macro="" textlink="">
          <xdr:nvSpPr>
            <xdr:cNvPr id="171103" name="Group Box 95" hidden="1">
              <a:extLst>
                <a:ext uri="{63B3BB69-23CF-44E3-9099-C40C66FF867C}">
                  <a14:compatExt spid="_x0000_s171103"/>
                </a:ext>
                <a:ext uri="{FF2B5EF4-FFF2-40B4-BE49-F238E27FC236}">
                  <a16:creationId xmlns:a16="http://schemas.microsoft.com/office/drawing/2014/main" id="{00000000-0008-0000-0100-00005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04" name="Group Box 96" hidden="1">
              <a:extLst>
                <a:ext uri="{63B3BB69-23CF-44E3-9099-C40C66FF867C}">
                  <a14:compatExt spid="_x0000_s171104"/>
                </a:ext>
                <a:ext uri="{FF2B5EF4-FFF2-40B4-BE49-F238E27FC236}">
                  <a16:creationId xmlns:a16="http://schemas.microsoft.com/office/drawing/2014/main" id="{00000000-0008-0000-0100-00006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05" name="Group Box 97" hidden="1">
              <a:extLst>
                <a:ext uri="{63B3BB69-23CF-44E3-9099-C40C66FF867C}">
                  <a14:compatExt spid="_x0000_s171105"/>
                </a:ext>
                <a:ext uri="{FF2B5EF4-FFF2-40B4-BE49-F238E27FC236}">
                  <a16:creationId xmlns:a16="http://schemas.microsoft.com/office/drawing/2014/main" id="{00000000-0008-0000-0100-00006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06" name="Group Box 98" hidden="1">
              <a:extLst>
                <a:ext uri="{63B3BB69-23CF-44E3-9099-C40C66FF867C}">
                  <a14:compatExt spid="_x0000_s171106"/>
                </a:ext>
                <a:ext uri="{FF2B5EF4-FFF2-40B4-BE49-F238E27FC236}">
                  <a16:creationId xmlns:a16="http://schemas.microsoft.com/office/drawing/2014/main" id="{00000000-0008-0000-0100-00006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07" name="Group Box 99" hidden="1">
              <a:extLst>
                <a:ext uri="{63B3BB69-23CF-44E3-9099-C40C66FF867C}">
                  <a14:compatExt spid="_x0000_s171107"/>
                </a:ext>
                <a:ext uri="{FF2B5EF4-FFF2-40B4-BE49-F238E27FC236}">
                  <a16:creationId xmlns:a16="http://schemas.microsoft.com/office/drawing/2014/main" id="{00000000-0008-0000-0100-00006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08" name="Group Box 100" hidden="1">
              <a:extLst>
                <a:ext uri="{63B3BB69-23CF-44E3-9099-C40C66FF867C}">
                  <a14:compatExt spid="_x0000_s171108"/>
                </a:ext>
                <a:ext uri="{FF2B5EF4-FFF2-40B4-BE49-F238E27FC236}">
                  <a16:creationId xmlns:a16="http://schemas.microsoft.com/office/drawing/2014/main" id="{00000000-0008-0000-0100-00006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09" name="Group Box 101" hidden="1">
              <a:extLst>
                <a:ext uri="{63B3BB69-23CF-44E3-9099-C40C66FF867C}">
                  <a14:compatExt spid="_x0000_s171109"/>
                </a:ext>
                <a:ext uri="{FF2B5EF4-FFF2-40B4-BE49-F238E27FC236}">
                  <a16:creationId xmlns:a16="http://schemas.microsoft.com/office/drawing/2014/main" id="{00000000-0008-0000-0100-00006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42</xdr:row>
          <xdr:rowOff>0</xdr:rowOff>
        </xdr:from>
        <xdr:to>
          <xdr:col>14</xdr:col>
          <xdr:colOff>640080</xdr:colOff>
          <xdr:row>43</xdr:row>
          <xdr:rowOff>0</xdr:rowOff>
        </xdr:to>
        <xdr:sp macro="" textlink="">
          <xdr:nvSpPr>
            <xdr:cNvPr id="171116" name="Group Box 108" hidden="1">
              <a:extLst>
                <a:ext uri="{63B3BB69-23CF-44E3-9099-C40C66FF867C}">
                  <a14:compatExt spid="_x0000_s171116"/>
                </a:ext>
                <a:ext uri="{FF2B5EF4-FFF2-40B4-BE49-F238E27FC236}">
                  <a16:creationId xmlns:a16="http://schemas.microsoft.com/office/drawing/2014/main" id="{00000000-0008-0000-0100-00006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42</xdr:row>
          <xdr:rowOff>0</xdr:rowOff>
        </xdr:from>
        <xdr:to>
          <xdr:col>11</xdr:col>
          <xdr:colOff>144780</xdr:colOff>
          <xdr:row>43</xdr:row>
          <xdr:rowOff>0</xdr:rowOff>
        </xdr:to>
        <xdr:sp macro="" textlink="">
          <xdr:nvSpPr>
            <xdr:cNvPr id="171117" name="Group Box 109" hidden="1">
              <a:extLst>
                <a:ext uri="{63B3BB69-23CF-44E3-9099-C40C66FF867C}">
                  <a14:compatExt spid="_x0000_s171117"/>
                </a:ext>
                <a:ext uri="{FF2B5EF4-FFF2-40B4-BE49-F238E27FC236}">
                  <a16:creationId xmlns:a16="http://schemas.microsoft.com/office/drawing/2014/main" id="{00000000-0008-0000-0100-00006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18" name="Group Box 110" hidden="1">
              <a:extLst>
                <a:ext uri="{63B3BB69-23CF-44E3-9099-C40C66FF867C}">
                  <a14:compatExt spid="_x0000_s171118"/>
                </a:ext>
                <a:ext uri="{FF2B5EF4-FFF2-40B4-BE49-F238E27FC236}">
                  <a16:creationId xmlns:a16="http://schemas.microsoft.com/office/drawing/2014/main" id="{00000000-0008-0000-0100-00006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19" name="Group Box 111" hidden="1">
              <a:extLst>
                <a:ext uri="{63B3BB69-23CF-44E3-9099-C40C66FF867C}">
                  <a14:compatExt spid="_x0000_s171119"/>
                </a:ext>
                <a:ext uri="{FF2B5EF4-FFF2-40B4-BE49-F238E27FC236}">
                  <a16:creationId xmlns:a16="http://schemas.microsoft.com/office/drawing/2014/main" id="{00000000-0008-0000-0100-00006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20" name="Group Box 112" hidden="1">
              <a:extLst>
                <a:ext uri="{63B3BB69-23CF-44E3-9099-C40C66FF867C}">
                  <a14:compatExt spid="_x0000_s171120"/>
                </a:ext>
                <a:ext uri="{FF2B5EF4-FFF2-40B4-BE49-F238E27FC236}">
                  <a16:creationId xmlns:a16="http://schemas.microsoft.com/office/drawing/2014/main" id="{00000000-0008-0000-0100-00007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21" name="Group Box 113" hidden="1">
              <a:extLst>
                <a:ext uri="{63B3BB69-23CF-44E3-9099-C40C66FF867C}">
                  <a14:compatExt spid="_x0000_s171121"/>
                </a:ext>
                <a:ext uri="{FF2B5EF4-FFF2-40B4-BE49-F238E27FC236}">
                  <a16:creationId xmlns:a16="http://schemas.microsoft.com/office/drawing/2014/main" id="{00000000-0008-0000-0100-00007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22" name="Group Box 114" hidden="1">
              <a:extLst>
                <a:ext uri="{63B3BB69-23CF-44E3-9099-C40C66FF867C}">
                  <a14:compatExt spid="_x0000_s171122"/>
                </a:ext>
                <a:ext uri="{FF2B5EF4-FFF2-40B4-BE49-F238E27FC236}">
                  <a16:creationId xmlns:a16="http://schemas.microsoft.com/office/drawing/2014/main" id="{00000000-0008-0000-0100-00007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23" name="Group Box 115" hidden="1">
              <a:extLst>
                <a:ext uri="{63B3BB69-23CF-44E3-9099-C40C66FF867C}">
                  <a14:compatExt spid="_x0000_s171123"/>
                </a:ext>
                <a:ext uri="{FF2B5EF4-FFF2-40B4-BE49-F238E27FC236}">
                  <a16:creationId xmlns:a16="http://schemas.microsoft.com/office/drawing/2014/main" id="{00000000-0008-0000-0100-00007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24" name="Group Box 116" hidden="1">
              <a:extLst>
                <a:ext uri="{63B3BB69-23CF-44E3-9099-C40C66FF867C}">
                  <a14:compatExt spid="_x0000_s171124"/>
                </a:ext>
                <a:ext uri="{FF2B5EF4-FFF2-40B4-BE49-F238E27FC236}">
                  <a16:creationId xmlns:a16="http://schemas.microsoft.com/office/drawing/2014/main" id="{00000000-0008-0000-0100-00007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25" name="Group Box 117" hidden="1">
              <a:extLst>
                <a:ext uri="{63B3BB69-23CF-44E3-9099-C40C66FF867C}">
                  <a14:compatExt spid="_x0000_s171125"/>
                </a:ext>
                <a:ext uri="{FF2B5EF4-FFF2-40B4-BE49-F238E27FC236}">
                  <a16:creationId xmlns:a16="http://schemas.microsoft.com/office/drawing/2014/main" id="{00000000-0008-0000-0100-00007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26" name="Group Box 118" hidden="1">
              <a:extLst>
                <a:ext uri="{63B3BB69-23CF-44E3-9099-C40C66FF867C}">
                  <a14:compatExt spid="_x0000_s171126"/>
                </a:ext>
                <a:ext uri="{FF2B5EF4-FFF2-40B4-BE49-F238E27FC236}">
                  <a16:creationId xmlns:a16="http://schemas.microsoft.com/office/drawing/2014/main" id="{00000000-0008-0000-0100-000076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27" name="Group Box 119" hidden="1">
              <a:extLst>
                <a:ext uri="{63B3BB69-23CF-44E3-9099-C40C66FF867C}">
                  <a14:compatExt spid="_x0000_s171127"/>
                </a:ext>
                <a:ext uri="{FF2B5EF4-FFF2-40B4-BE49-F238E27FC236}">
                  <a16:creationId xmlns:a16="http://schemas.microsoft.com/office/drawing/2014/main" id="{00000000-0008-0000-0100-000077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28" name="Group Box 120" hidden="1">
              <a:extLst>
                <a:ext uri="{63B3BB69-23CF-44E3-9099-C40C66FF867C}">
                  <a14:compatExt spid="_x0000_s171128"/>
                </a:ext>
                <a:ext uri="{FF2B5EF4-FFF2-40B4-BE49-F238E27FC236}">
                  <a16:creationId xmlns:a16="http://schemas.microsoft.com/office/drawing/2014/main" id="{00000000-0008-0000-0100-000078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29" name="Group Box 121" hidden="1">
              <a:extLst>
                <a:ext uri="{63B3BB69-23CF-44E3-9099-C40C66FF867C}">
                  <a14:compatExt spid="_x0000_s171129"/>
                </a:ext>
                <a:ext uri="{FF2B5EF4-FFF2-40B4-BE49-F238E27FC236}">
                  <a16:creationId xmlns:a16="http://schemas.microsoft.com/office/drawing/2014/main" id="{00000000-0008-0000-0100-000079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30" name="Group Box 122" hidden="1">
              <a:extLst>
                <a:ext uri="{63B3BB69-23CF-44E3-9099-C40C66FF867C}">
                  <a14:compatExt spid="_x0000_s171130"/>
                </a:ext>
                <a:ext uri="{FF2B5EF4-FFF2-40B4-BE49-F238E27FC236}">
                  <a16:creationId xmlns:a16="http://schemas.microsoft.com/office/drawing/2014/main" id="{00000000-0008-0000-0100-00007A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31" name="Group Box 123" hidden="1">
              <a:extLst>
                <a:ext uri="{63B3BB69-23CF-44E3-9099-C40C66FF867C}">
                  <a14:compatExt spid="_x0000_s171131"/>
                </a:ext>
                <a:ext uri="{FF2B5EF4-FFF2-40B4-BE49-F238E27FC236}">
                  <a16:creationId xmlns:a16="http://schemas.microsoft.com/office/drawing/2014/main" id="{00000000-0008-0000-0100-00007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32" name="Group Box 124" hidden="1">
              <a:extLst>
                <a:ext uri="{63B3BB69-23CF-44E3-9099-C40C66FF867C}">
                  <a14:compatExt spid="_x0000_s171132"/>
                </a:ext>
                <a:ext uri="{FF2B5EF4-FFF2-40B4-BE49-F238E27FC236}">
                  <a16:creationId xmlns:a16="http://schemas.microsoft.com/office/drawing/2014/main" id="{00000000-0008-0000-0100-00007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33" name="Group Box 125" hidden="1">
              <a:extLst>
                <a:ext uri="{63B3BB69-23CF-44E3-9099-C40C66FF867C}">
                  <a14:compatExt spid="_x0000_s171133"/>
                </a:ext>
                <a:ext uri="{FF2B5EF4-FFF2-40B4-BE49-F238E27FC236}">
                  <a16:creationId xmlns:a16="http://schemas.microsoft.com/office/drawing/2014/main" id="{00000000-0008-0000-0100-00007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34" name="Group Box 126" hidden="1">
              <a:extLst>
                <a:ext uri="{63B3BB69-23CF-44E3-9099-C40C66FF867C}">
                  <a14:compatExt spid="_x0000_s171134"/>
                </a:ext>
                <a:ext uri="{FF2B5EF4-FFF2-40B4-BE49-F238E27FC236}">
                  <a16:creationId xmlns:a16="http://schemas.microsoft.com/office/drawing/2014/main" id="{00000000-0008-0000-0100-00007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35" name="Group Box 127" hidden="1">
              <a:extLst>
                <a:ext uri="{63B3BB69-23CF-44E3-9099-C40C66FF867C}">
                  <a14:compatExt spid="_x0000_s171135"/>
                </a:ext>
                <a:ext uri="{FF2B5EF4-FFF2-40B4-BE49-F238E27FC236}">
                  <a16:creationId xmlns:a16="http://schemas.microsoft.com/office/drawing/2014/main" id="{00000000-0008-0000-0100-00007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36" name="Group Box 128" hidden="1">
              <a:extLst>
                <a:ext uri="{63B3BB69-23CF-44E3-9099-C40C66FF867C}">
                  <a14:compatExt spid="_x0000_s171136"/>
                </a:ext>
                <a:ext uri="{FF2B5EF4-FFF2-40B4-BE49-F238E27FC236}">
                  <a16:creationId xmlns:a16="http://schemas.microsoft.com/office/drawing/2014/main" id="{00000000-0008-0000-0100-00008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37" name="Group Box 129" hidden="1">
              <a:extLst>
                <a:ext uri="{63B3BB69-23CF-44E3-9099-C40C66FF867C}">
                  <a14:compatExt spid="_x0000_s171137"/>
                </a:ext>
                <a:ext uri="{FF2B5EF4-FFF2-40B4-BE49-F238E27FC236}">
                  <a16:creationId xmlns:a16="http://schemas.microsoft.com/office/drawing/2014/main" id="{00000000-0008-0000-0100-00008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38" name="Group Box 130" hidden="1">
              <a:extLst>
                <a:ext uri="{63B3BB69-23CF-44E3-9099-C40C66FF867C}">
                  <a14:compatExt spid="_x0000_s171138"/>
                </a:ext>
                <a:ext uri="{FF2B5EF4-FFF2-40B4-BE49-F238E27FC236}">
                  <a16:creationId xmlns:a16="http://schemas.microsoft.com/office/drawing/2014/main" id="{00000000-0008-0000-0100-00008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39" name="Group Box 131" hidden="1">
              <a:extLst>
                <a:ext uri="{63B3BB69-23CF-44E3-9099-C40C66FF867C}">
                  <a14:compatExt spid="_x0000_s171139"/>
                </a:ext>
                <a:ext uri="{FF2B5EF4-FFF2-40B4-BE49-F238E27FC236}">
                  <a16:creationId xmlns:a16="http://schemas.microsoft.com/office/drawing/2014/main" id="{00000000-0008-0000-0100-00008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40" name="Group Box 132" hidden="1">
              <a:extLst>
                <a:ext uri="{63B3BB69-23CF-44E3-9099-C40C66FF867C}">
                  <a14:compatExt spid="_x0000_s171140"/>
                </a:ext>
                <a:ext uri="{FF2B5EF4-FFF2-40B4-BE49-F238E27FC236}">
                  <a16:creationId xmlns:a16="http://schemas.microsoft.com/office/drawing/2014/main" id="{00000000-0008-0000-0100-00008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41" name="Group Box 133" hidden="1">
              <a:extLst>
                <a:ext uri="{63B3BB69-23CF-44E3-9099-C40C66FF867C}">
                  <a14:compatExt spid="_x0000_s171141"/>
                </a:ext>
                <a:ext uri="{FF2B5EF4-FFF2-40B4-BE49-F238E27FC236}">
                  <a16:creationId xmlns:a16="http://schemas.microsoft.com/office/drawing/2014/main" id="{00000000-0008-0000-0100-00008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42" name="Group Box 134" hidden="1">
              <a:extLst>
                <a:ext uri="{63B3BB69-23CF-44E3-9099-C40C66FF867C}">
                  <a14:compatExt spid="_x0000_s171142"/>
                </a:ext>
                <a:ext uri="{FF2B5EF4-FFF2-40B4-BE49-F238E27FC236}">
                  <a16:creationId xmlns:a16="http://schemas.microsoft.com/office/drawing/2014/main" id="{00000000-0008-0000-0100-000086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43" name="Group Box 135" hidden="1">
              <a:extLst>
                <a:ext uri="{63B3BB69-23CF-44E3-9099-C40C66FF867C}">
                  <a14:compatExt spid="_x0000_s171143"/>
                </a:ext>
                <a:ext uri="{FF2B5EF4-FFF2-40B4-BE49-F238E27FC236}">
                  <a16:creationId xmlns:a16="http://schemas.microsoft.com/office/drawing/2014/main" id="{00000000-0008-0000-0100-000087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44" name="Group Box 136" hidden="1">
              <a:extLst>
                <a:ext uri="{63B3BB69-23CF-44E3-9099-C40C66FF867C}">
                  <a14:compatExt spid="_x0000_s171144"/>
                </a:ext>
                <a:ext uri="{FF2B5EF4-FFF2-40B4-BE49-F238E27FC236}">
                  <a16:creationId xmlns:a16="http://schemas.microsoft.com/office/drawing/2014/main" id="{00000000-0008-0000-0100-000088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45" name="Group Box 137" hidden="1">
              <a:extLst>
                <a:ext uri="{63B3BB69-23CF-44E3-9099-C40C66FF867C}">
                  <a14:compatExt spid="_x0000_s171145"/>
                </a:ext>
                <a:ext uri="{FF2B5EF4-FFF2-40B4-BE49-F238E27FC236}">
                  <a16:creationId xmlns:a16="http://schemas.microsoft.com/office/drawing/2014/main" id="{00000000-0008-0000-0100-000089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46" name="Group Box 138" hidden="1">
              <a:extLst>
                <a:ext uri="{63B3BB69-23CF-44E3-9099-C40C66FF867C}">
                  <a14:compatExt spid="_x0000_s171146"/>
                </a:ext>
                <a:ext uri="{FF2B5EF4-FFF2-40B4-BE49-F238E27FC236}">
                  <a16:creationId xmlns:a16="http://schemas.microsoft.com/office/drawing/2014/main" id="{00000000-0008-0000-0100-00008A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47" name="Group Box 139" hidden="1">
              <a:extLst>
                <a:ext uri="{63B3BB69-23CF-44E3-9099-C40C66FF867C}">
                  <a14:compatExt spid="_x0000_s171147"/>
                </a:ext>
                <a:ext uri="{FF2B5EF4-FFF2-40B4-BE49-F238E27FC236}">
                  <a16:creationId xmlns:a16="http://schemas.microsoft.com/office/drawing/2014/main" id="{00000000-0008-0000-0100-00008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48" name="Group Box 140" hidden="1">
              <a:extLst>
                <a:ext uri="{63B3BB69-23CF-44E3-9099-C40C66FF867C}">
                  <a14:compatExt spid="_x0000_s171148"/>
                </a:ext>
                <a:ext uri="{FF2B5EF4-FFF2-40B4-BE49-F238E27FC236}">
                  <a16:creationId xmlns:a16="http://schemas.microsoft.com/office/drawing/2014/main" id="{00000000-0008-0000-0100-00008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49" name="Group Box 141" hidden="1">
              <a:extLst>
                <a:ext uri="{63B3BB69-23CF-44E3-9099-C40C66FF867C}">
                  <a14:compatExt spid="_x0000_s171149"/>
                </a:ext>
                <a:ext uri="{FF2B5EF4-FFF2-40B4-BE49-F238E27FC236}">
                  <a16:creationId xmlns:a16="http://schemas.microsoft.com/office/drawing/2014/main" id="{00000000-0008-0000-0100-00008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50" name="Group Box 142" hidden="1">
              <a:extLst>
                <a:ext uri="{63B3BB69-23CF-44E3-9099-C40C66FF867C}">
                  <a14:compatExt spid="_x0000_s171150"/>
                </a:ext>
                <a:ext uri="{FF2B5EF4-FFF2-40B4-BE49-F238E27FC236}">
                  <a16:creationId xmlns:a16="http://schemas.microsoft.com/office/drawing/2014/main" id="{00000000-0008-0000-0100-00008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51" name="Group Box 143" hidden="1">
              <a:extLst>
                <a:ext uri="{63B3BB69-23CF-44E3-9099-C40C66FF867C}">
                  <a14:compatExt spid="_x0000_s171151"/>
                </a:ext>
                <a:ext uri="{FF2B5EF4-FFF2-40B4-BE49-F238E27FC236}">
                  <a16:creationId xmlns:a16="http://schemas.microsoft.com/office/drawing/2014/main" id="{00000000-0008-0000-0100-00008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52" name="Group Box 144" hidden="1">
              <a:extLst>
                <a:ext uri="{63B3BB69-23CF-44E3-9099-C40C66FF867C}">
                  <a14:compatExt spid="_x0000_s171152"/>
                </a:ext>
                <a:ext uri="{FF2B5EF4-FFF2-40B4-BE49-F238E27FC236}">
                  <a16:creationId xmlns:a16="http://schemas.microsoft.com/office/drawing/2014/main" id="{00000000-0008-0000-0100-00009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53" name="Group Box 145" hidden="1">
              <a:extLst>
                <a:ext uri="{63B3BB69-23CF-44E3-9099-C40C66FF867C}">
                  <a14:compatExt spid="_x0000_s171153"/>
                </a:ext>
                <a:ext uri="{FF2B5EF4-FFF2-40B4-BE49-F238E27FC236}">
                  <a16:creationId xmlns:a16="http://schemas.microsoft.com/office/drawing/2014/main" id="{00000000-0008-0000-0100-00009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54" name="Group Box 146" hidden="1">
              <a:extLst>
                <a:ext uri="{63B3BB69-23CF-44E3-9099-C40C66FF867C}">
                  <a14:compatExt spid="_x0000_s171154"/>
                </a:ext>
                <a:ext uri="{FF2B5EF4-FFF2-40B4-BE49-F238E27FC236}">
                  <a16:creationId xmlns:a16="http://schemas.microsoft.com/office/drawing/2014/main" id="{00000000-0008-0000-0100-00009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55" name="Group Box 147" hidden="1">
              <a:extLst>
                <a:ext uri="{63B3BB69-23CF-44E3-9099-C40C66FF867C}">
                  <a14:compatExt spid="_x0000_s171155"/>
                </a:ext>
                <a:ext uri="{FF2B5EF4-FFF2-40B4-BE49-F238E27FC236}">
                  <a16:creationId xmlns:a16="http://schemas.microsoft.com/office/drawing/2014/main" id="{00000000-0008-0000-0100-00009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56" name="Group Box 148" hidden="1">
              <a:extLst>
                <a:ext uri="{63B3BB69-23CF-44E3-9099-C40C66FF867C}">
                  <a14:compatExt spid="_x0000_s171156"/>
                </a:ext>
                <a:ext uri="{FF2B5EF4-FFF2-40B4-BE49-F238E27FC236}">
                  <a16:creationId xmlns:a16="http://schemas.microsoft.com/office/drawing/2014/main" id="{00000000-0008-0000-0100-00009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57" name="Group Box 149" hidden="1">
              <a:extLst>
                <a:ext uri="{63B3BB69-23CF-44E3-9099-C40C66FF867C}">
                  <a14:compatExt spid="_x0000_s171157"/>
                </a:ext>
                <a:ext uri="{FF2B5EF4-FFF2-40B4-BE49-F238E27FC236}">
                  <a16:creationId xmlns:a16="http://schemas.microsoft.com/office/drawing/2014/main" id="{00000000-0008-0000-0100-00009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58" name="Group Box 150" hidden="1">
              <a:extLst>
                <a:ext uri="{63B3BB69-23CF-44E3-9099-C40C66FF867C}">
                  <a14:compatExt spid="_x0000_s171158"/>
                </a:ext>
                <a:ext uri="{FF2B5EF4-FFF2-40B4-BE49-F238E27FC236}">
                  <a16:creationId xmlns:a16="http://schemas.microsoft.com/office/drawing/2014/main" id="{00000000-0008-0000-0100-000096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59" name="Group Box 151" hidden="1">
              <a:extLst>
                <a:ext uri="{63B3BB69-23CF-44E3-9099-C40C66FF867C}">
                  <a14:compatExt spid="_x0000_s171159"/>
                </a:ext>
                <a:ext uri="{FF2B5EF4-FFF2-40B4-BE49-F238E27FC236}">
                  <a16:creationId xmlns:a16="http://schemas.microsoft.com/office/drawing/2014/main" id="{00000000-0008-0000-0100-000097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60" name="Group Box 152" hidden="1">
              <a:extLst>
                <a:ext uri="{63B3BB69-23CF-44E3-9099-C40C66FF867C}">
                  <a14:compatExt spid="_x0000_s171160"/>
                </a:ext>
                <a:ext uri="{FF2B5EF4-FFF2-40B4-BE49-F238E27FC236}">
                  <a16:creationId xmlns:a16="http://schemas.microsoft.com/office/drawing/2014/main" id="{00000000-0008-0000-0100-000098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61" name="Group Box 153" hidden="1">
              <a:extLst>
                <a:ext uri="{63B3BB69-23CF-44E3-9099-C40C66FF867C}">
                  <a14:compatExt spid="_x0000_s171161"/>
                </a:ext>
                <a:ext uri="{FF2B5EF4-FFF2-40B4-BE49-F238E27FC236}">
                  <a16:creationId xmlns:a16="http://schemas.microsoft.com/office/drawing/2014/main" id="{00000000-0008-0000-0100-000099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62" name="Group Box 154" hidden="1">
              <a:extLst>
                <a:ext uri="{63B3BB69-23CF-44E3-9099-C40C66FF867C}">
                  <a14:compatExt spid="_x0000_s171162"/>
                </a:ext>
                <a:ext uri="{FF2B5EF4-FFF2-40B4-BE49-F238E27FC236}">
                  <a16:creationId xmlns:a16="http://schemas.microsoft.com/office/drawing/2014/main" id="{00000000-0008-0000-0100-00009A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63" name="Group Box 155" hidden="1">
              <a:extLst>
                <a:ext uri="{63B3BB69-23CF-44E3-9099-C40C66FF867C}">
                  <a14:compatExt spid="_x0000_s171163"/>
                </a:ext>
                <a:ext uri="{FF2B5EF4-FFF2-40B4-BE49-F238E27FC236}">
                  <a16:creationId xmlns:a16="http://schemas.microsoft.com/office/drawing/2014/main" id="{00000000-0008-0000-0100-00009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64" name="Group Box 156" hidden="1">
              <a:extLst>
                <a:ext uri="{63B3BB69-23CF-44E3-9099-C40C66FF867C}">
                  <a14:compatExt spid="_x0000_s171164"/>
                </a:ext>
                <a:ext uri="{FF2B5EF4-FFF2-40B4-BE49-F238E27FC236}">
                  <a16:creationId xmlns:a16="http://schemas.microsoft.com/office/drawing/2014/main" id="{00000000-0008-0000-0100-00009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65" name="Group Box 157" hidden="1">
              <a:extLst>
                <a:ext uri="{63B3BB69-23CF-44E3-9099-C40C66FF867C}">
                  <a14:compatExt spid="_x0000_s171165"/>
                </a:ext>
                <a:ext uri="{FF2B5EF4-FFF2-40B4-BE49-F238E27FC236}">
                  <a16:creationId xmlns:a16="http://schemas.microsoft.com/office/drawing/2014/main" id="{00000000-0008-0000-0100-00009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66" name="Group Box 158" hidden="1">
              <a:extLst>
                <a:ext uri="{63B3BB69-23CF-44E3-9099-C40C66FF867C}">
                  <a14:compatExt spid="_x0000_s171166"/>
                </a:ext>
                <a:ext uri="{FF2B5EF4-FFF2-40B4-BE49-F238E27FC236}">
                  <a16:creationId xmlns:a16="http://schemas.microsoft.com/office/drawing/2014/main" id="{00000000-0008-0000-0100-00009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67" name="Group Box 159" hidden="1">
              <a:extLst>
                <a:ext uri="{63B3BB69-23CF-44E3-9099-C40C66FF867C}">
                  <a14:compatExt spid="_x0000_s171167"/>
                </a:ext>
                <a:ext uri="{FF2B5EF4-FFF2-40B4-BE49-F238E27FC236}">
                  <a16:creationId xmlns:a16="http://schemas.microsoft.com/office/drawing/2014/main" id="{00000000-0008-0000-0100-00009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68" name="Group Box 160" hidden="1">
              <a:extLst>
                <a:ext uri="{63B3BB69-23CF-44E3-9099-C40C66FF867C}">
                  <a14:compatExt spid="_x0000_s171168"/>
                </a:ext>
                <a:ext uri="{FF2B5EF4-FFF2-40B4-BE49-F238E27FC236}">
                  <a16:creationId xmlns:a16="http://schemas.microsoft.com/office/drawing/2014/main" id="{00000000-0008-0000-0100-0000A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69" name="Group Box 161" hidden="1">
              <a:extLst>
                <a:ext uri="{63B3BB69-23CF-44E3-9099-C40C66FF867C}">
                  <a14:compatExt spid="_x0000_s171169"/>
                </a:ext>
                <a:ext uri="{FF2B5EF4-FFF2-40B4-BE49-F238E27FC236}">
                  <a16:creationId xmlns:a16="http://schemas.microsoft.com/office/drawing/2014/main" id="{00000000-0008-0000-0100-0000A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70" name="Group Box 162" hidden="1">
              <a:extLst>
                <a:ext uri="{63B3BB69-23CF-44E3-9099-C40C66FF867C}">
                  <a14:compatExt spid="_x0000_s171170"/>
                </a:ext>
                <a:ext uri="{FF2B5EF4-FFF2-40B4-BE49-F238E27FC236}">
                  <a16:creationId xmlns:a16="http://schemas.microsoft.com/office/drawing/2014/main" id="{00000000-0008-0000-0100-0000A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71" name="Group Box 163" hidden="1">
              <a:extLst>
                <a:ext uri="{63B3BB69-23CF-44E3-9099-C40C66FF867C}">
                  <a14:compatExt spid="_x0000_s171171"/>
                </a:ext>
                <a:ext uri="{FF2B5EF4-FFF2-40B4-BE49-F238E27FC236}">
                  <a16:creationId xmlns:a16="http://schemas.microsoft.com/office/drawing/2014/main" id="{00000000-0008-0000-0100-0000A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72" name="Group Box 164" hidden="1">
              <a:extLst>
                <a:ext uri="{63B3BB69-23CF-44E3-9099-C40C66FF867C}">
                  <a14:compatExt spid="_x0000_s171172"/>
                </a:ext>
                <a:ext uri="{FF2B5EF4-FFF2-40B4-BE49-F238E27FC236}">
                  <a16:creationId xmlns:a16="http://schemas.microsoft.com/office/drawing/2014/main" id="{00000000-0008-0000-0100-0000A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73" name="Group Box 165" hidden="1">
              <a:extLst>
                <a:ext uri="{63B3BB69-23CF-44E3-9099-C40C66FF867C}">
                  <a14:compatExt spid="_x0000_s171173"/>
                </a:ext>
                <a:ext uri="{FF2B5EF4-FFF2-40B4-BE49-F238E27FC236}">
                  <a16:creationId xmlns:a16="http://schemas.microsoft.com/office/drawing/2014/main" id="{00000000-0008-0000-0100-0000A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74" name="Group Box 166" hidden="1">
              <a:extLst>
                <a:ext uri="{63B3BB69-23CF-44E3-9099-C40C66FF867C}">
                  <a14:compatExt spid="_x0000_s171174"/>
                </a:ext>
                <a:ext uri="{FF2B5EF4-FFF2-40B4-BE49-F238E27FC236}">
                  <a16:creationId xmlns:a16="http://schemas.microsoft.com/office/drawing/2014/main" id="{00000000-0008-0000-0100-0000A6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75" name="Group Box 167" hidden="1">
              <a:extLst>
                <a:ext uri="{63B3BB69-23CF-44E3-9099-C40C66FF867C}">
                  <a14:compatExt spid="_x0000_s171175"/>
                </a:ext>
                <a:ext uri="{FF2B5EF4-FFF2-40B4-BE49-F238E27FC236}">
                  <a16:creationId xmlns:a16="http://schemas.microsoft.com/office/drawing/2014/main" id="{00000000-0008-0000-0100-0000A7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76" name="Group Box 168" hidden="1">
              <a:extLst>
                <a:ext uri="{63B3BB69-23CF-44E3-9099-C40C66FF867C}">
                  <a14:compatExt spid="_x0000_s171176"/>
                </a:ext>
                <a:ext uri="{FF2B5EF4-FFF2-40B4-BE49-F238E27FC236}">
                  <a16:creationId xmlns:a16="http://schemas.microsoft.com/office/drawing/2014/main" id="{00000000-0008-0000-0100-0000A8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77" name="Group Box 169" hidden="1">
              <a:extLst>
                <a:ext uri="{63B3BB69-23CF-44E3-9099-C40C66FF867C}">
                  <a14:compatExt spid="_x0000_s171177"/>
                </a:ext>
                <a:ext uri="{FF2B5EF4-FFF2-40B4-BE49-F238E27FC236}">
                  <a16:creationId xmlns:a16="http://schemas.microsoft.com/office/drawing/2014/main" id="{00000000-0008-0000-0100-0000A9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78" name="Group Box 170" hidden="1">
              <a:extLst>
                <a:ext uri="{63B3BB69-23CF-44E3-9099-C40C66FF867C}">
                  <a14:compatExt spid="_x0000_s171178"/>
                </a:ext>
                <a:ext uri="{FF2B5EF4-FFF2-40B4-BE49-F238E27FC236}">
                  <a16:creationId xmlns:a16="http://schemas.microsoft.com/office/drawing/2014/main" id="{00000000-0008-0000-0100-0000AA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79" name="Group Box 171" hidden="1">
              <a:extLst>
                <a:ext uri="{63B3BB69-23CF-44E3-9099-C40C66FF867C}">
                  <a14:compatExt spid="_x0000_s171179"/>
                </a:ext>
                <a:ext uri="{FF2B5EF4-FFF2-40B4-BE49-F238E27FC236}">
                  <a16:creationId xmlns:a16="http://schemas.microsoft.com/office/drawing/2014/main" id="{00000000-0008-0000-0100-0000A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80" name="Group Box 172" hidden="1">
              <a:extLst>
                <a:ext uri="{63B3BB69-23CF-44E3-9099-C40C66FF867C}">
                  <a14:compatExt spid="_x0000_s171180"/>
                </a:ext>
                <a:ext uri="{FF2B5EF4-FFF2-40B4-BE49-F238E27FC236}">
                  <a16:creationId xmlns:a16="http://schemas.microsoft.com/office/drawing/2014/main" id="{00000000-0008-0000-0100-0000A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81" name="Group Box 173" hidden="1">
              <a:extLst>
                <a:ext uri="{63B3BB69-23CF-44E3-9099-C40C66FF867C}">
                  <a14:compatExt spid="_x0000_s171181"/>
                </a:ext>
                <a:ext uri="{FF2B5EF4-FFF2-40B4-BE49-F238E27FC236}">
                  <a16:creationId xmlns:a16="http://schemas.microsoft.com/office/drawing/2014/main" id="{00000000-0008-0000-0100-0000A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82" name="Group Box 174" hidden="1">
              <a:extLst>
                <a:ext uri="{63B3BB69-23CF-44E3-9099-C40C66FF867C}">
                  <a14:compatExt spid="_x0000_s171182"/>
                </a:ext>
                <a:ext uri="{FF2B5EF4-FFF2-40B4-BE49-F238E27FC236}">
                  <a16:creationId xmlns:a16="http://schemas.microsoft.com/office/drawing/2014/main" id="{00000000-0008-0000-0100-0000A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83" name="Group Box 175" hidden="1">
              <a:extLst>
                <a:ext uri="{63B3BB69-23CF-44E3-9099-C40C66FF867C}">
                  <a14:compatExt spid="_x0000_s171183"/>
                </a:ext>
                <a:ext uri="{FF2B5EF4-FFF2-40B4-BE49-F238E27FC236}">
                  <a16:creationId xmlns:a16="http://schemas.microsoft.com/office/drawing/2014/main" id="{00000000-0008-0000-0100-0000A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84" name="Group Box 176" hidden="1">
              <a:extLst>
                <a:ext uri="{63B3BB69-23CF-44E3-9099-C40C66FF867C}">
                  <a14:compatExt spid="_x0000_s171184"/>
                </a:ext>
                <a:ext uri="{FF2B5EF4-FFF2-40B4-BE49-F238E27FC236}">
                  <a16:creationId xmlns:a16="http://schemas.microsoft.com/office/drawing/2014/main" id="{00000000-0008-0000-0100-0000B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85" name="Group Box 177" hidden="1">
              <a:extLst>
                <a:ext uri="{63B3BB69-23CF-44E3-9099-C40C66FF867C}">
                  <a14:compatExt spid="_x0000_s171185"/>
                </a:ext>
                <a:ext uri="{FF2B5EF4-FFF2-40B4-BE49-F238E27FC236}">
                  <a16:creationId xmlns:a16="http://schemas.microsoft.com/office/drawing/2014/main" id="{00000000-0008-0000-0100-0000B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86" name="Group Box 178" hidden="1">
              <a:extLst>
                <a:ext uri="{63B3BB69-23CF-44E3-9099-C40C66FF867C}">
                  <a14:compatExt spid="_x0000_s171186"/>
                </a:ext>
                <a:ext uri="{FF2B5EF4-FFF2-40B4-BE49-F238E27FC236}">
                  <a16:creationId xmlns:a16="http://schemas.microsoft.com/office/drawing/2014/main" id="{00000000-0008-0000-0100-0000B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87" name="Group Box 179" hidden="1">
              <a:extLst>
                <a:ext uri="{63B3BB69-23CF-44E3-9099-C40C66FF867C}">
                  <a14:compatExt spid="_x0000_s171187"/>
                </a:ext>
                <a:ext uri="{FF2B5EF4-FFF2-40B4-BE49-F238E27FC236}">
                  <a16:creationId xmlns:a16="http://schemas.microsoft.com/office/drawing/2014/main" id="{00000000-0008-0000-0100-0000B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88" name="Group Box 180" hidden="1">
              <a:extLst>
                <a:ext uri="{63B3BB69-23CF-44E3-9099-C40C66FF867C}">
                  <a14:compatExt spid="_x0000_s171188"/>
                </a:ext>
                <a:ext uri="{FF2B5EF4-FFF2-40B4-BE49-F238E27FC236}">
                  <a16:creationId xmlns:a16="http://schemas.microsoft.com/office/drawing/2014/main" id="{00000000-0008-0000-0100-0000B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89" name="Group Box 181" hidden="1">
              <a:extLst>
                <a:ext uri="{63B3BB69-23CF-44E3-9099-C40C66FF867C}">
                  <a14:compatExt spid="_x0000_s171189"/>
                </a:ext>
                <a:ext uri="{FF2B5EF4-FFF2-40B4-BE49-F238E27FC236}">
                  <a16:creationId xmlns:a16="http://schemas.microsoft.com/office/drawing/2014/main" id="{00000000-0008-0000-0100-0000B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90" name="Group Box 182" hidden="1">
              <a:extLst>
                <a:ext uri="{63B3BB69-23CF-44E3-9099-C40C66FF867C}">
                  <a14:compatExt spid="_x0000_s171190"/>
                </a:ext>
                <a:ext uri="{FF2B5EF4-FFF2-40B4-BE49-F238E27FC236}">
                  <a16:creationId xmlns:a16="http://schemas.microsoft.com/office/drawing/2014/main" id="{00000000-0008-0000-0100-0000B6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91" name="Group Box 183" hidden="1">
              <a:extLst>
                <a:ext uri="{63B3BB69-23CF-44E3-9099-C40C66FF867C}">
                  <a14:compatExt spid="_x0000_s171191"/>
                </a:ext>
                <a:ext uri="{FF2B5EF4-FFF2-40B4-BE49-F238E27FC236}">
                  <a16:creationId xmlns:a16="http://schemas.microsoft.com/office/drawing/2014/main" id="{00000000-0008-0000-0100-0000B7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92" name="Group Box 184" hidden="1">
              <a:extLst>
                <a:ext uri="{63B3BB69-23CF-44E3-9099-C40C66FF867C}">
                  <a14:compatExt spid="_x0000_s171192"/>
                </a:ext>
                <a:ext uri="{FF2B5EF4-FFF2-40B4-BE49-F238E27FC236}">
                  <a16:creationId xmlns:a16="http://schemas.microsoft.com/office/drawing/2014/main" id="{00000000-0008-0000-0100-0000B8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93" name="Group Box 185" hidden="1">
              <a:extLst>
                <a:ext uri="{63B3BB69-23CF-44E3-9099-C40C66FF867C}">
                  <a14:compatExt spid="_x0000_s171193"/>
                </a:ext>
                <a:ext uri="{FF2B5EF4-FFF2-40B4-BE49-F238E27FC236}">
                  <a16:creationId xmlns:a16="http://schemas.microsoft.com/office/drawing/2014/main" id="{00000000-0008-0000-0100-0000B9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94" name="Group Box 186" hidden="1">
              <a:extLst>
                <a:ext uri="{63B3BB69-23CF-44E3-9099-C40C66FF867C}">
                  <a14:compatExt spid="_x0000_s171194"/>
                </a:ext>
                <a:ext uri="{FF2B5EF4-FFF2-40B4-BE49-F238E27FC236}">
                  <a16:creationId xmlns:a16="http://schemas.microsoft.com/office/drawing/2014/main" id="{00000000-0008-0000-0100-0000BA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95" name="Group Box 187" hidden="1">
              <a:extLst>
                <a:ext uri="{63B3BB69-23CF-44E3-9099-C40C66FF867C}">
                  <a14:compatExt spid="_x0000_s171195"/>
                </a:ext>
                <a:ext uri="{FF2B5EF4-FFF2-40B4-BE49-F238E27FC236}">
                  <a16:creationId xmlns:a16="http://schemas.microsoft.com/office/drawing/2014/main" id="{00000000-0008-0000-0100-0000B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96" name="Group Box 188" hidden="1">
              <a:extLst>
                <a:ext uri="{63B3BB69-23CF-44E3-9099-C40C66FF867C}">
                  <a14:compatExt spid="_x0000_s171196"/>
                </a:ext>
                <a:ext uri="{FF2B5EF4-FFF2-40B4-BE49-F238E27FC236}">
                  <a16:creationId xmlns:a16="http://schemas.microsoft.com/office/drawing/2014/main" id="{00000000-0008-0000-0100-0000B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97" name="Group Box 189" hidden="1">
              <a:extLst>
                <a:ext uri="{63B3BB69-23CF-44E3-9099-C40C66FF867C}">
                  <a14:compatExt spid="_x0000_s171197"/>
                </a:ext>
                <a:ext uri="{FF2B5EF4-FFF2-40B4-BE49-F238E27FC236}">
                  <a16:creationId xmlns:a16="http://schemas.microsoft.com/office/drawing/2014/main" id="{00000000-0008-0000-0100-0000B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98" name="Group Box 190" hidden="1">
              <a:extLst>
                <a:ext uri="{63B3BB69-23CF-44E3-9099-C40C66FF867C}">
                  <a14:compatExt spid="_x0000_s171198"/>
                </a:ext>
                <a:ext uri="{FF2B5EF4-FFF2-40B4-BE49-F238E27FC236}">
                  <a16:creationId xmlns:a16="http://schemas.microsoft.com/office/drawing/2014/main" id="{00000000-0008-0000-0100-0000B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99" name="Group Box 191" hidden="1">
              <a:extLst>
                <a:ext uri="{63B3BB69-23CF-44E3-9099-C40C66FF867C}">
                  <a14:compatExt spid="_x0000_s171199"/>
                </a:ext>
                <a:ext uri="{FF2B5EF4-FFF2-40B4-BE49-F238E27FC236}">
                  <a16:creationId xmlns:a16="http://schemas.microsoft.com/office/drawing/2014/main" id="{00000000-0008-0000-0100-0000B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00" name="Group Box 192" hidden="1">
              <a:extLst>
                <a:ext uri="{63B3BB69-23CF-44E3-9099-C40C66FF867C}">
                  <a14:compatExt spid="_x0000_s171200"/>
                </a:ext>
                <a:ext uri="{FF2B5EF4-FFF2-40B4-BE49-F238E27FC236}">
                  <a16:creationId xmlns:a16="http://schemas.microsoft.com/office/drawing/2014/main" id="{00000000-0008-0000-0100-0000C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01" name="Group Box 193" hidden="1">
              <a:extLst>
                <a:ext uri="{63B3BB69-23CF-44E3-9099-C40C66FF867C}">
                  <a14:compatExt spid="_x0000_s171201"/>
                </a:ext>
                <a:ext uri="{FF2B5EF4-FFF2-40B4-BE49-F238E27FC236}">
                  <a16:creationId xmlns:a16="http://schemas.microsoft.com/office/drawing/2014/main" id="{00000000-0008-0000-0100-0000C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02" name="Group Box 194" hidden="1">
              <a:extLst>
                <a:ext uri="{63B3BB69-23CF-44E3-9099-C40C66FF867C}">
                  <a14:compatExt spid="_x0000_s171202"/>
                </a:ext>
                <a:ext uri="{FF2B5EF4-FFF2-40B4-BE49-F238E27FC236}">
                  <a16:creationId xmlns:a16="http://schemas.microsoft.com/office/drawing/2014/main" id="{00000000-0008-0000-0100-0000C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03" name="Group Box 195" hidden="1">
              <a:extLst>
                <a:ext uri="{63B3BB69-23CF-44E3-9099-C40C66FF867C}">
                  <a14:compatExt spid="_x0000_s171203"/>
                </a:ext>
                <a:ext uri="{FF2B5EF4-FFF2-40B4-BE49-F238E27FC236}">
                  <a16:creationId xmlns:a16="http://schemas.microsoft.com/office/drawing/2014/main" id="{00000000-0008-0000-0100-0000C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04" name="Group Box 196" hidden="1">
              <a:extLst>
                <a:ext uri="{63B3BB69-23CF-44E3-9099-C40C66FF867C}">
                  <a14:compatExt spid="_x0000_s171204"/>
                </a:ext>
                <a:ext uri="{FF2B5EF4-FFF2-40B4-BE49-F238E27FC236}">
                  <a16:creationId xmlns:a16="http://schemas.microsoft.com/office/drawing/2014/main" id="{00000000-0008-0000-0100-0000C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05" name="Group Box 197" hidden="1">
              <a:extLst>
                <a:ext uri="{63B3BB69-23CF-44E3-9099-C40C66FF867C}">
                  <a14:compatExt spid="_x0000_s171205"/>
                </a:ext>
                <a:ext uri="{FF2B5EF4-FFF2-40B4-BE49-F238E27FC236}">
                  <a16:creationId xmlns:a16="http://schemas.microsoft.com/office/drawing/2014/main" id="{00000000-0008-0000-0100-0000C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06" name="Group Box 198" hidden="1">
              <a:extLst>
                <a:ext uri="{63B3BB69-23CF-44E3-9099-C40C66FF867C}">
                  <a14:compatExt spid="_x0000_s171206"/>
                </a:ext>
                <a:ext uri="{FF2B5EF4-FFF2-40B4-BE49-F238E27FC236}">
                  <a16:creationId xmlns:a16="http://schemas.microsoft.com/office/drawing/2014/main" id="{00000000-0008-0000-0100-0000C6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07" name="Group Box 199" hidden="1">
              <a:extLst>
                <a:ext uri="{63B3BB69-23CF-44E3-9099-C40C66FF867C}">
                  <a14:compatExt spid="_x0000_s171207"/>
                </a:ext>
                <a:ext uri="{FF2B5EF4-FFF2-40B4-BE49-F238E27FC236}">
                  <a16:creationId xmlns:a16="http://schemas.microsoft.com/office/drawing/2014/main" id="{00000000-0008-0000-0100-0000C7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08" name="Group Box 200" hidden="1">
              <a:extLst>
                <a:ext uri="{63B3BB69-23CF-44E3-9099-C40C66FF867C}">
                  <a14:compatExt spid="_x0000_s171208"/>
                </a:ext>
                <a:ext uri="{FF2B5EF4-FFF2-40B4-BE49-F238E27FC236}">
                  <a16:creationId xmlns:a16="http://schemas.microsoft.com/office/drawing/2014/main" id="{00000000-0008-0000-0100-0000C8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09" name="Group Box 201" hidden="1">
              <a:extLst>
                <a:ext uri="{63B3BB69-23CF-44E3-9099-C40C66FF867C}">
                  <a14:compatExt spid="_x0000_s171209"/>
                </a:ext>
                <a:ext uri="{FF2B5EF4-FFF2-40B4-BE49-F238E27FC236}">
                  <a16:creationId xmlns:a16="http://schemas.microsoft.com/office/drawing/2014/main" id="{00000000-0008-0000-0100-0000C9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10" name="Group Box 202" hidden="1">
              <a:extLst>
                <a:ext uri="{63B3BB69-23CF-44E3-9099-C40C66FF867C}">
                  <a14:compatExt spid="_x0000_s171210"/>
                </a:ext>
                <a:ext uri="{FF2B5EF4-FFF2-40B4-BE49-F238E27FC236}">
                  <a16:creationId xmlns:a16="http://schemas.microsoft.com/office/drawing/2014/main" id="{00000000-0008-0000-0100-0000CA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11" name="Group Box 203" hidden="1">
              <a:extLst>
                <a:ext uri="{63B3BB69-23CF-44E3-9099-C40C66FF867C}">
                  <a14:compatExt spid="_x0000_s171211"/>
                </a:ext>
                <a:ext uri="{FF2B5EF4-FFF2-40B4-BE49-F238E27FC236}">
                  <a16:creationId xmlns:a16="http://schemas.microsoft.com/office/drawing/2014/main" id="{00000000-0008-0000-0100-0000C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12" name="Group Box 204" hidden="1">
              <a:extLst>
                <a:ext uri="{63B3BB69-23CF-44E3-9099-C40C66FF867C}">
                  <a14:compatExt spid="_x0000_s171212"/>
                </a:ext>
                <a:ext uri="{FF2B5EF4-FFF2-40B4-BE49-F238E27FC236}">
                  <a16:creationId xmlns:a16="http://schemas.microsoft.com/office/drawing/2014/main" id="{00000000-0008-0000-0100-0000C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13" name="Group Box 205" hidden="1">
              <a:extLst>
                <a:ext uri="{63B3BB69-23CF-44E3-9099-C40C66FF867C}">
                  <a14:compatExt spid="_x0000_s171213"/>
                </a:ext>
                <a:ext uri="{FF2B5EF4-FFF2-40B4-BE49-F238E27FC236}">
                  <a16:creationId xmlns:a16="http://schemas.microsoft.com/office/drawing/2014/main" id="{00000000-0008-0000-0100-0000C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14" name="Group Box 206" hidden="1">
              <a:extLst>
                <a:ext uri="{63B3BB69-23CF-44E3-9099-C40C66FF867C}">
                  <a14:compatExt spid="_x0000_s171214"/>
                </a:ext>
                <a:ext uri="{FF2B5EF4-FFF2-40B4-BE49-F238E27FC236}">
                  <a16:creationId xmlns:a16="http://schemas.microsoft.com/office/drawing/2014/main" id="{00000000-0008-0000-0100-0000C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15" name="Group Box 207" hidden="1">
              <a:extLst>
                <a:ext uri="{63B3BB69-23CF-44E3-9099-C40C66FF867C}">
                  <a14:compatExt spid="_x0000_s171215"/>
                </a:ext>
                <a:ext uri="{FF2B5EF4-FFF2-40B4-BE49-F238E27FC236}">
                  <a16:creationId xmlns:a16="http://schemas.microsoft.com/office/drawing/2014/main" id="{00000000-0008-0000-0100-0000C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16" name="Group Box 208" hidden="1">
              <a:extLst>
                <a:ext uri="{63B3BB69-23CF-44E3-9099-C40C66FF867C}">
                  <a14:compatExt spid="_x0000_s171216"/>
                </a:ext>
                <a:ext uri="{FF2B5EF4-FFF2-40B4-BE49-F238E27FC236}">
                  <a16:creationId xmlns:a16="http://schemas.microsoft.com/office/drawing/2014/main" id="{00000000-0008-0000-0100-0000D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17" name="Group Box 209" hidden="1">
              <a:extLst>
                <a:ext uri="{63B3BB69-23CF-44E3-9099-C40C66FF867C}">
                  <a14:compatExt spid="_x0000_s171217"/>
                </a:ext>
                <a:ext uri="{FF2B5EF4-FFF2-40B4-BE49-F238E27FC236}">
                  <a16:creationId xmlns:a16="http://schemas.microsoft.com/office/drawing/2014/main" id="{00000000-0008-0000-0100-0000D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18" name="Group Box 210" hidden="1">
              <a:extLst>
                <a:ext uri="{63B3BB69-23CF-44E3-9099-C40C66FF867C}">
                  <a14:compatExt spid="_x0000_s171218"/>
                </a:ext>
                <a:ext uri="{FF2B5EF4-FFF2-40B4-BE49-F238E27FC236}">
                  <a16:creationId xmlns:a16="http://schemas.microsoft.com/office/drawing/2014/main" id="{00000000-0008-0000-0100-0000D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19" name="Group Box 211" hidden="1">
              <a:extLst>
                <a:ext uri="{63B3BB69-23CF-44E3-9099-C40C66FF867C}">
                  <a14:compatExt spid="_x0000_s171219"/>
                </a:ext>
                <a:ext uri="{FF2B5EF4-FFF2-40B4-BE49-F238E27FC236}">
                  <a16:creationId xmlns:a16="http://schemas.microsoft.com/office/drawing/2014/main" id="{00000000-0008-0000-0100-0000D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20" name="Group Box 212" hidden="1">
              <a:extLst>
                <a:ext uri="{63B3BB69-23CF-44E3-9099-C40C66FF867C}">
                  <a14:compatExt spid="_x0000_s171220"/>
                </a:ext>
                <a:ext uri="{FF2B5EF4-FFF2-40B4-BE49-F238E27FC236}">
                  <a16:creationId xmlns:a16="http://schemas.microsoft.com/office/drawing/2014/main" id="{00000000-0008-0000-0100-0000D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21" name="Group Box 213" hidden="1">
              <a:extLst>
                <a:ext uri="{63B3BB69-23CF-44E3-9099-C40C66FF867C}">
                  <a14:compatExt spid="_x0000_s171221"/>
                </a:ext>
                <a:ext uri="{FF2B5EF4-FFF2-40B4-BE49-F238E27FC236}">
                  <a16:creationId xmlns:a16="http://schemas.microsoft.com/office/drawing/2014/main" id="{00000000-0008-0000-0100-0000D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22" name="Group Box 214" hidden="1">
              <a:extLst>
                <a:ext uri="{63B3BB69-23CF-44E3-9099-C40C66FF867C}">
                  <a14:compatExt spid="_x0000_s171222"/>
                </a:ext>
                <a:ext uri="{FF2B5EF4-FFF2-40B4-BE49-F238E27FC236}">
                  <a16:creationId xmlns:a16="http://schemas.microsoft.com/office/drawing/2014/main" id="{00000000-0008-0000-0100-0000D6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23" name="Group Box 215" hidden="1">
              <a:extLst>
                <a:ext uri="{63B3BB69-23CF-44E3-9099-C40C66FF867C}">
                  <a14:compatExt spid="_x0000_s171223"/>
                </a:ext>
                <a:ext uri="{FF2B5EF4-FFF2-40B4-BE49-F238E27FC236}">
                  <a16:creationId xmlns:a16="http://schemas.microsoft.com/office/drawing/2014/main" id="{00000000-0008-0000-0100-0000D7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24" name="Group Box 216" hidden="1">
              <a:extLst>
                <a:ext uri="{63B3BB69-23CF-44E3-9099-C40C66FF867C}">
                  <a14:compatExt spid="_x0000_s171224"/>
                </a:ext>
                <a:ext uri="{FF2B5EF4-FFF2-40B4-BE49-F238E27FC236}">
                  <a16:creationId xmlns:a16="http://schemas.microsoft.com/office/drawing/2014/main" id="{00000000-0008-0000-0100-0000D8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25" name="Group Box 217" hidden="1">
              <a:extLst>
                <a:ext uri="{63B3BB69-23CF-44E3-9099-C40C66FF867C}">
                  <a14:compatExt spid="_x0000_s171225"/>
                </a:ext>
                <a:ext uri="{FF2B5EF4-FFF2-40B4-BE49-F238E27FC236}">
                  <a16:creationId xmlns:a16="http://schemas.microsoft.com/office/drawing/2014/main" id="{00000000-0008-0000-0100-0000D9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26" name="Group Box 218" hidden="1">
              <a:extLst>
                <a:ext uri="{63B3BB69-23CF-44E3-9099-C40C66FF867C}">
                  <a14:compatExt spid="_x0000_s171226"/>
                </a:ext>
                <a:ext uri="{FF2B5EF4-FFF2-40B4-BE49-F238E27FC236}">
                  <a16:creationId xmlns:a16="http://schemas.microsoft.com/office/drawing/2014/main" id="{00000000-0008-0000-0100-0000DA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27" name="Group Box 219" hidden="1">
              <a:extLst>
                <a:ext uri="{63B3BB69-23CF-44E3-9099-C40C66FF867C}">
                  <a14:compatExt spid="_x0000_s171227"/>
                </a:ext>
                <a:ext uri="{FF2B5EF4-FFF2-40B4-BE49-F238E27FC236}">
                  <a16:creationId xmlns:a16="http://schemas.microsoft.com/office/drawing/2014/main" id="{00000000-0008-0000-0100-0000D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28" name="Group Box 220" hidden="1">
              <a:extLst>
                <a:ext uri="{63B3BB69-23CF-44E3-9099-C40C66FF867C}">
                  <a14:compatExt spid="_x0000_s171228"/>
                </a:ext>
                <a:ext uri="{FF2B5EF4-FFF2-40B4-BE49-F238E27FC236}">
                  <a16:creationId xmlns:a16="http://schemas.microsoft.com/office/drawing/2014/main" id="{00000000-0008-0000-0100-0000D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29" name="Group Box 221" hidden="1">
              <a:extLst>
                <a:ext uri="{63B3BB69-23CF-44E3-9099-C40C66FF867C}">
                  <a14:compatExt spid="_x0000_s171229"/>
                </a:ext>
                <a:ext uri="{FF2B5EF4-FFF2-40B4-BE49-F238E27FC236}">
                  <a16:creationId xmlns:a16="http://schemas.microsoft.com/office/drawing/2014/main" id="{00000000-0008-0000-0100-0000D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30" name="Group Box 222" hidden="1">
              <a:extLst>
                <a:ext uri="{63B3BB69-23CF-44E3-9099-C40C66FF867C}">
                  <a14:compatExt spid="_x0000_s171230"/>
                </a:ext>
                <a:ext uri="{FF2B5EF4-FFF2-40B4-BE49-F238E27FC236}">
                  <a16:creationId xmlns:a16="http://schemas.microsoft.com/office/drawing/2014/main" id="{00000000-0008-0000-0100-0000D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31" name="Group Box 223" hidden="1">
              <a:extLst>
                <a:ext uri="{63B3BB69-23CF-44E3-9099-C40C66FF867C}">
                  <a14:compatExt spid="_x0000_s171231"/>
                </a:ext>
                <a:ext uri="{FF2B5EF4-FFF2-40B4-BE49-F238E27FC236}">
                  <a16:creationId xmlns:a16="http://schemas.microsoft.com/office/drawing/2014/main" id="{00000000-0008-0000-0100-0000D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32" name="Group Box 224" hidden="1">
              <a:extLst>
                <a:ext uri="{63B3BB69-23CF-44E3-9099-C40C66FF867C}">
                  <a14:compatExt spid="_x0000_s171232"/>
                </a:ext>
                <a:ext uri="{FF2B5EF4-FFF2-40B4-BE49-F238E27FC236}">
                  <a16:creationId xmlns:a16="http://schemas.microsoft.com/office/drawing/2014/main" id="{00000000-0008-0000-0100-0000E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33" name="Group Box 225" hidden="1">
              <a:extLst>
                <a:ext uri="{63B3BB69-23CF-44E3-9099-C40C66FF867C}">
                  <a14:compatExt spid="_x0000_s171233"/>
                </a:ext>
                <a:ext uri="{FF2B5EF4-FFF2-40B4-BE49-F238E27FC236}">
                  <a16:creationId xmlns:a16="http://schemas.microsoft.com/office/drawing/2014/main" id="{00000000-0008-0000-0100-0000E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34" name="Group Box 226" hidden="1">
              <a:extLst>
                <a:ext uri="{63B3BB69-23CF-44E3-9099-C40C66FF867C}">
                  <a14:compatExt spid="_x0000_s171234"/>
                </a:ext>
                <a:ext uri="{FF2B5EF4-FFF2-40B4-BE49-F238E27FC236}">
                  <a16:creationId xmlns:a16="http://schemas.microsoft.com/office/drawing/2014/main" id="{00000000-0008-0000-0100-0000E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35" name="Group Box 227" hidden="1">
              <a:extLst>
                <a:ext uri="{63B3BB69-23CF-44E3-9099-C40C66FF867C}">
                  <a14:compatExt spid="_x0000_s171235"/>
                </a:ext>
                <a:ext uri="{FF2B5EF4-FFF2-40B4-BE49-F238E27FC236}">
                  <a16:creationId xmlns:a16="http://schemas.microsoft.com/office/drawing/2014/main" id="{00000000-0008-0000-0100-0000E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36" name="Group Box 228" hidden="1">
              <a:extLst>
                <a:ext uri="{63B3BB69-23CF-44E3-9099-C40C66FF867C}">
                  <a14:compatExt spid="_x0000_s171236"/>
                </a:ext>
                <a:ext uri="{FF2B5EF4-FFF2-40B4-BE49-F238E27FC236}">
                  <a16:creationId xmlns:a16="http://schemas.microsoft.com/office/drawing/2014/main" id="{00000000-0008-0000-0100-0000E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37" name="Group Box 229" hidden="1">
              <a:extLst>
                <a:ext uri="{63B3BB69-23CF-44E3-9099-C40C66FF867C}">
                  <a14:compatExt spid="_x0000_s171237"/>
                </a:ext>
                <a:ext uri="{FF2B5EF4-FFF2-40B4-BE49-F238E27FC236}">
                  <a16:creationId xmlns:a16="http://schemas.microsoft.com/office/drawing/2014/main" id="{00000000-0008-0000-0100-0000E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38" name="Group Box 230" hidden="1">
              <a:extLst>
                <a:ext uri="{63B3BB69-23CF-44E3-9099-C40C66FF867C}">
                  <a14:compatExt spid="_x0000_s171238"/>
                </a:ext>
                <a:ext uri="{FF2B5EF4-FFF2-40B4-BE49-F238E27FC236}">
                  <a16:creationId xmlns:a16="http://schemas.microsoft.com/office/drawing/2014/main" id="{00000000-0008-0000-0100-0000E6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39" name="Group Box 231" hidden="1">
              <a:extLst>
                <a:ext uri="{63B3BB69-23CF-44E3-9099-C40C66FF867C}">
                  <a14:compatExt spid="_x0000_s171239"/>
                </a:ext>
                <a:ext uri="{FF2B5EF4-FFF2-40B4-BE49-F238E27FC236}">
                  <a16:creationId xmlns:a16="http://schemas.microsoft.com/office/drawing/2014/main" id="{00000000-0008-0000-0100-0000E7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40" name="Group Box 232" hidden="1">
              <a:extLst>
                <a:ext uri="{63B3BB69-23CF-44E3-9099-C40C66FF867C}">
                  <a14:compatExt spid="_x0000_s171240"/>
                </a:ext>
                <a:ext uri="{FF2B5EF4-FFF2-40B4-BE49-F238E27FC236}">
                  <a16:creationId xmlns:a16="http://schemas.microsoft.com/office/drawing/2014/main" id="{00000000-0008-0000-0100-0000E8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41" name="Group Box 233" hidden="1">
              <a:extLst>
                <a:ext uri="{63B3BB69-23CF-44E3-9099-C40C66FF867C}">
                  <a14:compatExt spid="_x0000_s171241"/>
                </a:ext>
                <a:ext uri="{FF2B5EF4-FFF2-40B4-BE49-F238E27FC236}">
                  <a16:creationId xmlns:a16="http://schemas.microsoft.com/office/drawing/2014/main" id="{00000000-0008-0000-0100-0000E9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42" name="Group Box 234" hidden="1">
              <a:extLst>
                <a:ext uri="{63B3BB69-23CF-44E3-9099-C40C66FF867C}">
                  <a14:compatExt spid="_x0000_s171242"/>
                </a:ext>
                <a:ext uri="{FF2B5EF4-FFF2-40B4-BE49-F238E27FC236}">
                  <a16:creationId xmlns:a16="http://schemas.microsoft.com/office/drawing/2014/main" id="{00000000-0008-0000-0100-0000EA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43" name="Group Box 235" hidden="1">
              <a:extLst>
                <a:ext uri="{63B3BB69-23CF-44E3-9099-C40C66FF867C}">
                  <a14:compatExt spid="_x0000_s171243"/>
                </a:ext>
                <a:ext uri="{FF2B5EF4-FFF2-40B4-BE49-F238E27FC236}">
                  <a16:creationId xmlns:a16="http://schemas.microsoft.com/office/drawing/2014/main" id="{00000000-0008-0000-0100-0000E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44" name="Group Box 236" hidden="1">
              <a:extLst>
                <a:ext uri="{63B3BB69-23CF-44E3-9099-C40C66FF867C}">
                  <a14:compatExt spid="_x0000_s171244"/>
                </a:ext>
                <a:ext uri="{FF2B5EF4-FFF2-40B4-BE49-F238E27FC236}">
                  <a16:creationId xmlns:a16="http://schemas.microsoft.com/office/drawing/2014/main" id="{00000000-0008-0000-0100-0000E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45" name="Group Box 237" hidden="1">
              <a:extLst>
                <a:ext uri="{63B3BB69-23CF-44E3-9099-C40C66FF867C}">
                  <a14:compatExt spid="_x0000_s171245"/>
                </a:ext>
                <a:ext uri="{FF2B5EF4-FFF2-40B4-BE49-F238E27FC236}">
                  <a16:creationId xmlns:a16="http://schemas.microsoft.com/office/drawing/2014/main" id="{00000000-0008-0000-0100-0000E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46" name="Group Box 238" hidden="1">
              <a:extLst>
                <a:ext uri="{63B3BB69-23CF-44E3-9099-C40C66FF867C}">
                  <a14:compatExt spid="_x0000_s171246"/>
                </a:ext>
                <a:ext uri="{FF2B5EF4-FFF2-40B4-BE49-F238E27FC236}">
                  <a16:creationId xmlns:a16="http://schemas.microsoft.com/office/drawing/2014/main" id="{00000000-0008-0000-0100-0000E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47" name="Group Box 239" hidden="1">
              <a:extLst>
                <a:ext uri="{63B3BB69-23CF-44E3-9099-C40C66FF867C}">
                  <a14:compatExt spid="_x0000_s171247"/>
                </a:ext>
                <a:ext uri="{FF2B5EF4-FFF2-40B4-BE49-F238E27FC236}">
                  <a16:creationId xmlns:a16="http://schemas.microsoft.com/office/drawing/2014/main" id="{00000000-0008-0000-0100-0000E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48" name="Group Box 240" hidden="1">
              <a:extLst>
                <a:ext uri="{63B3BB69-23CF-44E3-9099-C40C66FF867C}">
                  <a14:compatExt spid="_x0000_s171248"/>
                </a:ext>
                <a:ext uri="{FF2B5EF4-FFF2-40B4-BE49-F238E27FC236}">
                  <a16:creationId xmlns:a16="http://schemas.microsoft.com/office/drawing/2014/main" id="{00000000-0008-0000-0100-0000F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49" name="Group Box 241" hidden="1">
              <a:extLst>
                <a:ext uri="{63B3BB69-23CF-44E3-9099-C40C66FF867C}">
                  <a14:compatExt spid="_x0000_s171249"/>
                </a:ext>
                <a:ext uri="{FF2B5EF4-FFF2-40B4-BE49-F238E27FC236}">
                  <a16:creationId xmlns:a16="http://schemas.microsoft.com/office/drawing/2014/main" id="{00000000-0008-0000-0100-0000F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50" name="Group Box 242" hidden="1">
              <a:extLst>
                <a:ext uri="{63B3BB69-23CF-44E3-9099-C40C66FF867C}">
                  <a14:compatExt spid="_x0000_s171250"/>
                </a:ext>
                <a:ext uri="{FF2B5EF4-FFF2-40B4-BE49-F238E27FC236}">
                  <a16:creationId xmlns:a16="http://schemas.microsoft.com/office/drawing/2014/main" id="{00000000-0008-0000-0100-0000F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51" name="Group Box 243" hidden="1">
              <a:extLst>
                <a:ext uri="{63B3BB69-23CF-44E3-9099-C40C66FF867C}">
                  <a14:compatExt spid="_x0000_s171251"/>
                </a:ext>
                <a:ext uri="{FF2B5EF4-FFF2-40B4-BE49-F238E27FC236}">
                  <a16:creationId xmlns:a16="http://schemas.microsoft.com/office/drawing/2014/main" id="{00000000-0008-0000-0100-0000F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52" name="Group Box 244" hidden="1">
              <a:extLst>
                <a:ext uri="{63B3BB69-23CF-44E3-9099-C40C66FF867C}">
                  <a14:compatExt spid="_x0000_s171252"/>
                </a:ext>
                <a:ext uri="{FF2B5EF4-FFF2-40B4-BE49-F238E27FC236}">
                  <a16:creationId xmlns:a16="http://schemas.microsoft.com/office/drawing/2014/main" id="{00000000-0008-0000-0100-0000F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53" name="Group Box 245" hidden="1">
              <a:extLst>
                <a:ext uri="{63B3BB69-23CF-44E3-9099-C40C66FF867C}">
                  <a14:compatExt spid="_x0000_s171253"/>
                </a:ext>
                <a:ext uri="{FF2B5EF4-FFF2-40B4-BE49-F238E27FC236}">
                  <a16:creationId xmlns:a16="http://schemas.microsoft.com/office/drawing/2014/main" id="{00000000-0008-0000-0100-0000F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54" name="Group Box 246" hidden="1">
              <a:extLst>
                <a:ext uri="{63B3BB69-23CF-44E3-9099-C40C66FF867C}">
                  <a14:compatExt spid="_x0000_s171254"/>
                </a:ext>
                <a:ext uri="{FF2B5EF4-FFF2-40B4-BE49-F238E27FC236}">
                  <a16:creationId xmlns:a16="http://schemas.microsoft.com/office/drawing/2014/main" id="{00000000-0008-0000-0100-0000F6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55" name="Group Box 247" hidden="1">
              <a:extLst>
                <a:ext uri="{63B3BB69-23CF-44E3-9099-C40C66FF867C}">
                  <a14:compatExt spid="_x0000_s171255"/>
                </a:ext>
                <a:ext uri="{FF2B5EF4-FFF2-40B4-BE49-F238E27FC236}">
                  <a16:creationId xmlns:a16="http://schemas.microsoft.com/office/drawing/2014/main" id="{00000000-0008-0000-0100-0000F7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56" name="Group Box 248" hidden="1">
              <a:extLst>
                <a:ext uri="{63B3BB69-23CF-44E3-9099-C40C66FF867C}">
                  <a14:compatExt spid="_x0000_s171256"/>
                </a:ext>
                <a:ext uri="{FF2B5EF4-FFF2-40B4-BE49-F238E27FC236}">
                  <a16:creationId xmlns:a16="http://schemas.microsoft.com/office/drawing/2014/main" id="{00000000-0008-0000-0100-0000F8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57" name="Group Box 249" hidden="1">
              <a:extLst>
                <a:ext uri="{63B3BB69-23CF-44E3-9099-C40C66FF867C}">
                  <a14:compatExt spid="_x0000_s171257"/>
                </a:ext>
                <a:ext uri="{FF2B5EF4-FFF2-40B4-BE49-F238E27FC236}">
                  <a16:creationId xmlns:a16="http://schemas.microsoft.com/office/drawing/2014/main" id="{00000000-0008-0000-0100-0000F9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58" name="Group Box 250" hidden="1">
              <a:extLst>
                <a:ext uri="{63B3BB69-23CF-44E3-9099-C40C66FF867C}">
                  <a14:compatExt spid="_x0000_s171258"/>
                </a:ext>
                <a:ext uri="{FF2B5EF4-FFF2-40B4-BE49-F238E27FC236}">
                  <a16:creationId xmlns:a16="http://schemas.microsoft.com/office/drawing/2014/main" id="{00000000-0008-0000-0100-0000FA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59" name="Group Box 251" hidden="1">
              <a:extLst>
                <a:ext uri="{63B3BB69-23CF-44E3-9099-C40C66FF867C}">
                  <a14:compatExt spid="_x0000_s171259"/>
                </a:ext>
                <a:ext uri="{FF2B5EF4-FFF2-40B4-BE49-F238E27FC236}">
                  <a16:creationId xmlns:a16="http://schemas.microsoft.com/office/drawing/2014/main" id="{00000000-0008-0000-0100-0000F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60" name="Group Box 252" hidden="1">
              <a:extLst>
                <a:ext uri="{63B3BB69-23CF-44E3-9099-C40C66FF867C}">
                  <a14:compatExt spid="_x0000_s171260"/>
                </a:ext>
                <a:ext uri="{FF2B5EF4-FFF2-40B4-BE49-F238E27FC236}">
                  <a16:creationId xmlns:a16="http://schemas.microsoft.com/office/drawing/2014/main" id="{00000000-0008-0000-0100-0000F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61" name="Group Box 253" hidden="1">
              <a:extLst>
                <a:ext uri="{63B3BB69-23CF-44E3-9099-C40C66FF867C}">
                  <a14:compatExt spid="_x0000_s171261"/>
                </a:ext>
                <a:ext uri="{FF2B5EF4-FFF2-40B4-BE49-F238E27FC236}">
                  <a16:creationId xmlns:a16="http://schemas.microsoft.com/office/drawing/2014/main" id="{00000000-0008-0000-0100-0000F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62" name="Group Box 254" hidden="1">
              <a:extLst>
                <a:ext uri="{63B3BB69-23CF-44E3-9099-C40C66FF867C}">
                  <a14:compatExt spid="_x0000_s171262"/>
                </a:ext>
                <a:ext uri="{FF2B5EF4-FFF2-40B4-BE49-F238E27FC236}">
                  <a16:creationId xmlns:a16="http://schemas.microsoft.com/office/drawing/2014/main" id="{00000000-0008-0000-0100-0000F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63" name="Group Box 255" hidden="1">
              <a:extLst>
                <a:ext uri="{63B3BB69-23CF-44E3-9099-C40C66FF867C}">
                  <a14:compatExt spid="_x0000_s171263"/>
                </a:ext>
                <a:ext uri="{FF2B5EF4-FFF2-40B4-BE49-F238E27FC236}">
                  <a16:creationId xmlns:a16="http://schemas.microsoft.com/office/drawing/2014/main" id="{00000000-0008-0000-0100-0000F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64" name="Group Box 256" hidden="1">
              <a:extLst>
                <a:ext uri="{63B3BB69-23CF-44E3-9099-C40C66FF867C}">
                  <a14:compatExt spid="_x0000_s171264"/>
                </a:ext>
                <a:ext uri="{FF2B5EF4-FFF2-40B4-BE49-F238E27FC236}">
                  <a16:creationId xmlns:a16="http://schemas.microsoft.com/office/drawing/2014/main" id="{00000000-0008-0000-0100-000000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65" name="Group Box 257" hidden="1">
              <a:extLst>
                <a:ext uri="{63B3BB69-23CF-44E3-9099-C40C66FF867C}">
                  <a14:compatExt spid="_x0000_s171265"/>
                </a:ext>
                <a:ext uri="{FF2B5EF4-FFF2-40B4-BE49-F238E27FC236}">
                  <a16:creationId xmlns:a16="http://schemas.microsoft.com/office/drawing/2014/main" id="{00000000-0008-0000-0100-000001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66" name="Group Box 258" hidden="1">
              <a:extLst>
                <a:ext uri="{63B3BB69-23CF-44E3-9099-C40C66FF867C}">
                  <a14:compatExt spid="_x0000_s171266"/>
                </a:ext>
                <a:ext uri="{FF2B5EF4-FFF2-40B4-BE49-F238E27FC236}">
                  <a16:creationId xmlns:a16="http://schemas.microsoft.com/office/drawing/2014/main" id="{00000000-0008-0000-0100-000002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67" name="Group Box 259" hidden="1">
              <a:extLst>
                <a:ext uri="{63B3BB69-23CF-44E3-9099-C40C66FF867C}">
                  <a14:compatExt spid="_x0000_s171267"/>
                </a:ext>
                <a:ext uri="{FF2B5EF4-FFF2-40B4-BE49-F238E27FC236}">
                  <a16:creationId xmlns:a16="http://schemas.microsoft.com/office/drawing/2014/main" id="{00000000-0008-0000-0100-000003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68" name="Group Box 260" hidden="1">
              <a:extLst>
                <a:ext uri="{63B3BB69-23CF-44E3-9099-C40C66FF867C}">
                  <a14:compatExt spid="_x0000_s171268"/>
                </a:ext>
                <a:ext uri="{FF2B5EF4-FFF2-40B4-BE49-F238E27FC236}">
                  <a16:creationId xmlns:a16="http://schemas.microsoft.com/office/drawing/2014/main" id="{00000000-0008-0000-0100-000004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69" name="Group Box 261" hidden="1">
              <a:extLst>
                <a:ext uri="{63B3BB69-23CF-44E3-9099-C40C66FF867C}">
                  <a14:compatExt spid="_x0000_s171269"/>
                </a:ext>
                <a:ext uri="{FF2B5EF4-FFF2-40B4-BE49-F238E27FC236}">
                  <a16:creationId xmlns:a16="http://schemas.microsoft.com/office/drawing/2014/main" id="{00000000-0008-0000-0100-000005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70" name="Group Box 262" hidden="1">
              <a:extLst>
                <a:ext uri="{63B3BB69-23CF-44E3-9099-C40C66FF867C}">
                  <a14:compatExt spid="_x0000_s171270"/>
                </a:ext>
                <a:ext uri="{FF2B5EF4-FFF2-40B4-BE49-F238E27FC236}">
                  <a16:creationId xmlns:a16="http://schemas.microsoft.com/office/drawing/2014/main" id="{00000000-0008-0000-0100-000006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71" name="Group Box 263" hidden="1">
              <a:extLst>
                <a:ext uri="{63B3BB69-23CF-44E3-9099-C40C66FF867C}">
                  <a14:compatExt spid="_x0000_s171271"/>
                </a:ext>
                <a:ext uri="{FF2B5EF4-FFF2-40B4-BE49-F238E27FC236}">
                  <a16:creationId xmlns:a16="http://schemas.microsoft.com/office/drawing/2014/main" id="{00000000-0008-0000-0100-000007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72" name="Group Box 264" hidden="1">
              <a:extLst>
                <a:ext uri="{63B3BB69-23CF-44E3-9099-C40C66FF867C}">
                  <a14:compatExt spid="_x0000_s171272"/>
                </a:ext>
                <a:ext uri="{FF2B5EF4-FFF2-40B4-BE49-F238E27FC236}">
                  <a16:creationId xmlns:a16="http://schemas.microsoft.com/office/drawing/2014/main" id="{00000000-0008-0000-0100-000008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73" name="Group Box 265" hidden="1">
              <a:extLst>
                <a:ext uri="{63B3BB69-23CF-44E3-9099-C40C66FF867C}">
                  <a14:compatExt spid="_x0000_s171273"/>
                </a:ext>
                <a:ext uri="{FF2B5EF4-FFF2-40B4-BE49-F238E27FC236}">
                  <a16:creationId xmlns:a16="http://schemas.microsoft.com/office/drawing/2014/main" id="{00000000-0008-0000-0100-000009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74" name="Group Box 266" hidden="1">
              <a:extLst>
                <a:ext uri="{63B3BB69-23CF-44E3-9099-C40C66FF867C}">
                  <a14:compatExt spid="_x0000_s171274"/>
                </a:ext>
                <a:ext uri="{FF2B5EF4-FFF2-40B4-BE49-F238E27FC236}">
                  <a16:creationId xmlns:a16="http://schemas.microsoft.com/office/drawing/2014/main" id="{00000000-0008-0000-0100-00000A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75" name="Group Box 267" hidden="1">
              <a:extLst>
                <a:ext uri="{63B3BB69-23CF-44E3-9099-C40C66FF867C}">
                  <a14:compatExt spid="_x0000_s171275"/>
                </a:ext>
                <a:ext uri="{FF2B5EF4-FFF2-40B4-BE49-F238E27FC236}">
                  <a16:creationId xmlns:a16="http://schemas.microsoft.com/office/drawing/2014/main" id="{00000000-0008-0000-0100-00000B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76" name="Group Box 268" hidden="1">
              <a:extLst>
                <a:ext uri="{63B3BB69-23CF-44E3-9099-C40C66FF867C}">
                  <a14:compatExt spid="_x0000_s171276"/>
                </a:ext>
                <a:ext uri="{FF2B5EF4-FFF2-40B4-BE49-F238E27FC236}">
                  <a16:creationId xmlns:a16="http://schemas.microsoft.com/office/drawing/2014/main" id="{00000000-0008-0000-0100-00000C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77" name="Group Box 269" hidden="1">
              <a:extLst>
                <a:ext uri="{63B3BB69-23CF-44E3-9099-C40C66FF867C}">
                  <a14:compatExt spid="_x0000_s171277"/>
                </a:ext>
                <a:ext uri="{FF2B5EF4-FFF2-40B4-BE49-F238E27FC236}">
                  <a16:creationId xmlns:a16="http://schemas.microsoft.com/office/drawing/2014/main" id="{00000000-0008-0000-0100-00000D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78" name="Group Box 270" hidden="1">
              <a:extLst>
                <a:ext uri="{63B3BB69-23CF-44E3-9099-C40C66FF867C}">
                  <a14:compatExt spid="_x0000_s171278"/>
                </a:ext>
                <a:ext uri="{FF2B5EF4-FFF2-40B4-BE49-F238E27FC236}">
                  <a16:creationId xmlns:a16="http://schemas.microsoft.com/office/drawing/2014/main" id="{00000000-0008-0000-0100-00000E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79" name="Group Box 271" hidden="1">
              <a:extLst>
                <a:ext uri="{63B3BB69-23CF-44E3-9099-C40C66FF867C}">
                  <a14:compatExt spid="_x0000_s171279"/>
                </a:ext>
                <a:ext uri="{FF2B5EF4-FFF2-40B4-BE49-F238E27FC236}">
                  <a16:creationId xmlns:a16="http://schemas.microsoft.com/office/drawing/2014/main" id="{00000000-0008-0000-0100-00000F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80" name="Group Box 272" hidden="1">
              <a:extLst>
                <a:ext uri="{63B3BB69-23CF-44E3-9099-C40C66FF867C}">
                  <a14:compatExt spid="_x0000_s171280"/>
                </a:ext>
                <a:ext uri="{FF2B5EF4-FFF2-40B4-BE49-F238E27FC236}">
                  <a16:creationId xmlns:a16="http://schemas.microsoft.com/office/drawing/2014/main" id="{00000000-0008-0000-0100-000010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81" name="Group Box 273" hidden="1">
              <a:extLst>
                <a:ext uri="{63B3BB69-23CF-44E3-9099-C40C66FF867C}">
                  <a14:compatExt spid="_x0000_s171281"/>
                </a:ext>
                <a:ext uri="{FF2B5EF4-FFF2-40B4-BE49-F238E27FC236}">
                  <a16:creationId xmlns:a16="http://schemas.microsoft.com/office/drawing/2014/main" id="{00000000-0008-0000-0100-000011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82" name="Group Box 274" hidden="1">
              <a:extLst>
                <a:ext uri="{63B3BB69-23CF-44E3-9099-C40C66FF867C}">
                  <a14:compatExt spid="_x0000_s171282"/>
                </a:ext>
                <a:ext uri="{FF2B5EF4-FFF2-40B4-BE49-F238E27FC236}">
                  <a16:creationId xmlns:a16="http://schemas.microsoft.com/office/drawing/2014/main" id="{00000000-0008-0000-0100-000012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83" name="Group Box 275" hidden="1">
              <a:extLst>
                <a:ext uri="{63B3BB69-23CF-44E3-9099-C40C66FF867C}">
                  <a14:compatExt spid="_x0000_s171283"/>
                </a:ext>
                <a:ext uri="{FF2B5EF4-FFF2-40B4-BE49-F238E27FC236}">
                  <a16:creationId xmlns:a16="http://schemas.microsoft.com/office/drawing/2014/main" id="{00000000-0008-0000-0100-000013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84" name="Group Box 276" hidden="1">
              <a:extLst>
                <a:ext uri="{63B3BB69-23CF-44E3-9099-C40C66FF867C}">
                  <a14:compatExt spid="_x0000_s171284"/>
                </a:ext>
                <a:ext uri="{FF2B5EF4-FFF2-40B4-BE49-F238E27FC236}">
                  <a16:creationId xmlns:a16="http://schemas.microsoft.com/office/drawing/2014/main" id="{00000000-0008-0000-0100-000014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85" name="Group Box 277" hidden="1">
              <a:extLst>
                <a:ext uri="{63B3BB69-23CF-44E3-9099-C40C66FF867C}">
                  <a14:compatExt spid="_x0000_s171285"/>
                </a:ext>
                <a:ext uri="{FF2B5EF4-FFF2-40B4-BE49-F238E27FC236}">
                  <a16:creationId xmlns:a16="http://schemas.microsoft.com/office/drawing/2014/main" id="{00000000-0008-0000-0100-000015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86" name="Group Box 278" hidden="1">
              <a:extLst>
                <a:ext uri="{63B3BB69-23CF-44E3-9099-C40C66FF867C}">
                  <a14:compatExt spid="_x0000_s171286"/>
                </a:ext>
                <a:ext uri="{FF2B5EF4-FFF2-40B4-BE49-F238E27FC236}">
                  <a16:creationId xmlns:a16="http://schemas.microsoft.com/office/drawing/2014/main" id="{00000000-0008-0000-0100-000016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87" name="Group Box 279" hidden="1">
              <a:extLst>
                <a:ext uri="{63B3BB69-23CF-44E3-9099-C40C66FF867C}">
                  <a14:compatExt spid="_x0000_s171287"/>
                </a:ext>
                <a:ext uri="{FF2B5EF4-FFF2-40B4-BE49-F238E27FC236}">
                  <a16:creationId xmlns:a16="http://schemas.microsoft.com/office/drawing/2014/main" id="{00000000-0008-0000-0100-000017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88" name="Group Box 280" hidden="1">
              <a:extLst>
                <a:ext uri="{63B3BB69-23CF-44E3-9099-C40C66FF867C}">
                  <a14:compatExt spid="_x0000_s171288"/>
                </a:ext>
                <a:ext uri="{FF2B5EF4-FFF2-40B4-BE49-F238E27FC236}">
                  <a16:creationId xmlns:a16="http://schemas.microsoft.com/office/drawing/2014/main" id="{00000000-0008-0000-0100-000018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89" name="Group Box 281" hidden="1">
              <a:extLst>
                <a:ext uri="{63B3BB69-23CF-44E3-9099-C40C66FF867C}">
                  <a14:compatExt spid="_x0000_s171289"/>
                </a:ext>
                <a:ext uri="{FF2B5EF4-FFF2-40B4-BE49-F238E27FC236}">
                  <a16:creationId xmlns:a16="http://schemas.microsoft.com/office/drawing/2014/main" id="{00000000-0008-0000-0100-000019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90" name="Group Box 282" hidden="1">
              <a:extLst>
                <a:ext uri="{63B3BB69-23CF-44E3-9099-C40C66FF867C}">
                  <a14:compatExt spid="_x0000_s171290"/>
                </a:ext>
                <a:ext uri="{FF2B5EF4-FFF2-40B4-BE49-F238E27FC236}">
                  <a16:creationId xmlns:a16="http://schemas.microsoft.com/office/drawing/2014/main" id="{00000000-0008-0000-0100-00001A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91" name="Group Box 283" hidden="1">
              <a:extLst>
                <a:ext uri="{63B3BB69-23CF-44E3-9099-C40C66FF867C}">
                  <a14:compatExt spid="_x0000_s171291"/>
                </a:ext>
                <a:ext uri="{FF2B5EF4-FFF2-40B4-BE49-F238E27FC236}">
                  <a16:creationId xmlns:a16="http://schemas.microsoft.com/office/drawing/2014/main" id="{00000000-0008-0000-0100-00001B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92" name="Group Box 284" hidden="1">
              <a:extLst>
                <a:ext uri="{63B3BB69-23CF-44E3-9099-C40C66FF867C}">
                  <a14:compatExt spid="_x0000_s171292"/>
                </a:ext>
                <a:ext uri="{FF2B5EF4-FFF2-40B4-BE49-F238E27FC236}">
                  <a16:creationId xmlns:a16="http://schemas.microsoft.com/office/drawing/2014/main" id="{00000000-0008-0000-0100-00001C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93" name="Group Box 285" hidden="1">
              <a:extLst>
                <a:ext uri="{63B3BB69-23CF-44E3-9099-C40C66FF867C}">
                  <a14:compatExt spid="_x0000_s171293"/>
                </a:ext>
                <a:ext uri="{FF2B5EF4-FFF2-40B4-BE49-F238E27FC236}">
                  <a16:creationId xmlns:a16="http://schemas.microsoft.com/office/drawing/2014/main" id="{00000000-0008-0000-0100-00001D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94" name="Group Box 286" hidden="1">
              <a:extLst>
                <a:ext uri="{63B3BB69-23CF-44E3-9099-C40C66FF867C}">
                  <a14:compatExt spid="_x0000_s171294"/>
                </a:ext>
                <a:ext uri="{FF2B5EF4-FFF2-40B4-BE49-F238E27FC236}">
                  <a16:creationId xmlns:a16="http://schemas.microsoft.com/office/drawing/2014/main" id="{00000000-0008-0000-0100-00001E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95" name="Group Box 287" hidden="1">
              <a:extLst>
                <a:ext uri="{63B3BB69-23CF-44E3-9099-C40C66FF867C}">
                  <a14:compatExt spid="_x0000_s171295"/>
                </a:ext>
                <a:ext uri="{FF2B5EF4-FFF2-40B4-BE49-F238E27FC236}">
                  <a16:creationId xmlns:a16="http://schemas.microsoft.com/office/drawing/2014/main" id="{00000000-0008-0000-0100-00001F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96" name="Group Box 288" hidden="1">
              <a:extLst>
                <a:ext uri="{63B3BB69-23CF-44E3-9099-C40C66FF867C}">
                  <a14:compatExt spid="_x0000_s171296"/>
                </a:ext>
                <a:ext uri="{FF2B5EF4-FFF2-40B4-BE49-F238E27FC236}">
                  <a16:creationId xmlns:a16="http://schemas.microsoft.com/office/drawing/2014/main" id="{00000000-0008-0000-0100-000020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97" name="Group Box 289" hidden="1">
              <a:extLst>
                <a:ext uri="{63B3BB69-23CF-44E3-9099-C40C66FF867C}">
                  <a14:compatExt spid="_x0000_s171297"/>
                </a:ext>
                <a:ext uri="{FF2B5EF4-FFF2-40B4-BE49-F238E27FC236}">
                  <a16:creationId xmlns:a16="http://schemas.microsoft.com/office/drawing/2014/main" id="{00000000-0008-0000-0100-000021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98" name="Group Box 290" hidden="1">
              <a:extLst>
                <a:ext uri="{63B3BB69-23CF-44E3-9099-C40C66FF867C}">
                  <a14:compatExt spid="_x0000_s171298"/>
                </a:ext>
                <a:ext uri="{FF2B5EF4-FFF2-40B4-BE49-F238E27FC236}">
                  <a16:creationId xmlns:a16="http://schemas.microsoft.com/office/drawing/2014/main" id="{00000000-0008-0000-0100-000022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99" name="Group Box 291" hidden="1">
              <a:extLst>
                <a:ext uri="{63B3BB69-23CF-44E3-9099-C40C66FF867C}">
                  <a14:compatExt spid="_x0000_s171299"/>
                </a:ext>
                <a:ext uri="{FF2B5EF4-FFF2-40B4-BE49-F238E27FC236}">
                  <a16:creationId xmlns:a16="http://schemas.microsoft.com/office/drawing/2014/main" id="{00000000-0008-0000-0100-000023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300" name="Group Box 292" hidden="1">
              <a:extLst>
                <a:ext uri="{63B3BB69-23CF-44E3-9099-C40C66FF867C}">
                  <a14:compatExt spid="_x0000_s171300"/>
                </a:ext>
                <a:ext uri="{FF2B5EF4-FFF2-40B4-BE49-F238E27FC236}">
                  <a16:creationId xmlns:a16="http://schemas.microsoft.com/office/drawing/2014/main" id="{00000000-0008-0000-0100-000024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301" name="Group Box 293" hidden="1">
              <a:extLst>
                <a:ext uri="{63B3BB69-23CF-44E3-9099-C40C66FF867C}">
                  <a14:compatExt spid="_x0000_s171301"/>
                </a:ext>
                <a:ext uri="{FF2B5EF4-FFF2-40B4-BE49-F238E27FC236}">
                  <a16:creationId xmlns:a16="http://schemas.microsoft.com/office/drawing/2014/main" id="{00000000-0008-0000-0100-000025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302" name="Group Box 294" hidden="1">
              <a:extLst>
                <a:ext uri="{63B3BB69-23CF-44E3-9099-C40C66FF867C}">
                  <a14:compatExt spid="_x0000_s171302"/>
                </a:ext>
                <a:ext uri="{FF2B5EF4-FFF2-40B4-BE49-F238E27FC236}">
                  <a16:creationId xmlns:a16="http://schemas.microsoft.com/office/drawing/2014/main" id="{00000000-0008-0000-0100-000026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303" name="Group Box 295" hidden="1">
              <a:extLst>
                <a:ext uri="{63B3BB69-23CF-44E3-9099-C40C66FF867C}">
                  <a14:compatExt spid="_x0000_s171303"/>
                </a:ext>
                <a:ext uri="{FF2B5EF4-FFF2-40B4-BE49-F238E27FC236}">
                  <a16:creationId xmlns:a16="http://schemas.microsoft.com/office/drawing/2014/main" id="{00000000-0008-0000-0100-000027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304" name="Group Box 296" hidden="1">
              <a:extLst>
                <a:ext uri="{63B3BB69-23CF-44E3-9099-C40C66FF867C}">
                  <a14:compatExt spid="_x0000_s171304"/>
                </a:ext>
                <a:ext uri="{FF2B5EF4-FFF2-40B4-BE49-F238E27FC236}">
                  <a16:creationId xmlns:a16="http://schemas.microsoft.com/office/drawing/2014/main" id="{00000000-0008-0000-0100-000028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305" name="Group Box 297" hidden="1">
              <a:extLst>
                <a:ext uri="{63B3BB69-23CF-44E3-9099-C40C66FF867C}">
                  <a14:compatExt spid="_x0000_s171305"/>
                </a:ext>
                <a:ext uri="{FF2B5EF4-FFF2-40B4-BE49-F238E27FC236}">
                  <a16:creationId xmlns:a16="http://schemas.microsoft.com/office/drawing/2014/main" id="{00000000-0008-0000-0100-000029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306" name="Group Box 298" hidden="1">
              <a:extLst>
                <a:ext uri="{63B3BB69-23CF-44E3-9099-C40C66FF867C}">
                  <a14:compatExt spid="_x0000_s171306"/>
                </a:ext>
                <a:ext uri="{FF2B5EF4-FFF2-40B4-BE49-F238E27FC236}">
                  <a16:creationId xmlns:a16="http://schemas.microsoft.com/office/drawing/2014/main" id="{00000000-0008-0000-0100-00002A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307" name="Group Box 299" hidden="1">
              <a:extLst>
                <a:ext uri="{63B3BB69-23CF-44E3-9099-C40C66FF867C}">
                  <a14:compatExt spid="_x0000_s171307"/>
                </a:ext>
                <a:ext uri="{FF2B5EF4-FFF2-40B4-BE49-F238E27FC236}">
                  <a16:creationId xmlns:a16="http://schemas.microsoft.com/office/drawing/2014/main" id="{00000000-0008-0000-0100-00002B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308" name="Group Box 300" hidden="1">
              <a:extLst>
                <a:ext uri="{63B3BB69-23CF-44E3-9099-C40C66FF867C}">
                  <a14:compatExt spid="_x0000_s171308"/>
                </a:ext>
                <a:ext uri="{FF2B5EF4-FFF2-40B4-BE49-F238E27FC236}">
                  <a16:creationId xmlns:a16="http://schemas.microsoft.com/office/drawing/2014/main" id="{00000000-0008-0000-0100-00002C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309" name="Group Box 301" hidden="1">
              <a:extLst>
                <a:ext uri="{63B3BB69-23CF-44E3-9099-C40C66FF867C}">
                  <a14:compatExt spid="_x0000_s171309"/>
                </a:ext>
                <a:ext uri="{FF2B5EF4-FFF2-40B4-BE49-F238E27FC236}">
                  <a16:creationId xmlns:a16="http://schemas.microsoft.com/office/drawing/2014/main" id="{00000000-0008-0000-0100-00002D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310" name="Group Box 302" hidden="1">
              <a:extLst>
                <a:ext uri="{63B3BB69-23CF-44E3-9099-C40C66FF867C}">
                  <a14:compatExt spid="_x0000_s171310"/>
                </a:ext>
                <a:ext uri="{FF2B5EF4-FFF2-40B4-BE49-F238E27FC236}">
                  <a16:creationId xmlns:a16="http://schemas.microsoft.com/office/drawing/2014/main" id="{00000000-0008-0000-0100-00002E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311" name="Group Box 303" hidden="1">
              <a:extLst>
                <a:ext uri="{63B3BB69-23CF-44E3-9099-C40C66FF867C}">
                  <a14:compatExt spid="_x0000_s171311"/>
                </a:ext>
                <a:ext uri="{FF2B5EF4-FFF2-40B4-BE49-F238E27FC236}">
                  <a16:creationId xmlns:a16="http://schemas.microsoft.com/office/drawing/2014/main" id="{00000000-0008-0000-0100-00002F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312" name="Group Box 304" hidden="1">
              <a:extLst>
                <a:ext uri="{63B3BB69-23CF-44E3-9099-C40C66FF867C}">
                  <a14:compatExt spid="_x0000_s171312"/>
                </a:ext>
                <a:ext uri="{FF2B5EF4-FFF2-40B4-BE49-F238E27FC236}">
                  <a16:creationId xmlns:a16="http://schemas.microsoft.com/office/drawing/2014/main" id="{00000000-0008-0000-0100-000030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313" name="Group Box 305" hidden="1">
              <a:extLst>
                <a:ext uri="{63B3BB69-23CF-44E3-9099-C40C66FF867C}">
                  <a14:compatExt spid="_x0000_s171313"/>
                </a:ext>
                <a:ext uri="{FF2B5EF4-FFF2-40B4-BE49-F238E27FC236}">
                  <a16:creationId xmlns:a16="http://schemas.microsoft.com/office/drawing/2014/main" id="{00000000-0008-0000-0100-000031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314" name="Group Box 306" hidden="1">
              <a:extLst>
                <a:ext uri="{63B3BB69-23CF-44E3-9099-C40C66FF867C}">
                  <a14:compatExt spid="_x0000_s171314"/>
                </a:ext>
                <a:ext uri="{FF2B5EF4-FFF2-40B4-BE49-F238E27FC236}">
                  <a16:creationId xmlns:a16="http://schemas.microsoft.com/office/drawing/2014/main" id="{00000000-0008-0000-0100-000032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315" name="Group Box 307" hidden="1">
              <a:extLst>
                <a:ext uri="{63B3BB69-23CF-44E3-9099-C40C66FF867C}">
                  <a14:compatExt spid="_x0000_s171315"/>
                </a:ext>
                <a:ext uri="{FF2B5EF4-FFF2-40B4-BE49-F238E27FC236}">
                  <a16:creationId xmlns:a16="http://schemas.microsoft.com/office/drawing/2014/main" id="{00000000-0008-0000-0100-000033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316" name="Group Box 308" hidden="1">
              <a:extLst>
                <a:ext uri="{63B3BB69-23CF-44E3-9099-C40C66FF867C}">
                  <a14:compatExt spid="_x0000_s171316"/>
                </a:ext>
                <a:ext uri="{FF2B5EF4-FFF2-40B4-BE49-F238E27FC236}">
                  <a16:creationId xmlns:a16="http://schemas.microsoft.com/office/drawing/2014/main" id="{00000000-0008-0000-0100-000034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317" name="Group Box 309" hidden="1">
              <a:extLst>
                <a:ext uri="{63B3BB69-23CF-44E3-9099-C40C66FF867C}">
                  <a14:compatExt spid="_x0000_s171317"/>
                </a:ext>
                <a:ext uri="{FF2B5EF4-FFF2-40B4-BE49-F238E27FC236}">
                  <a16:creationId xmlns:a16="http://schemas.microsoft.com/office/drawing/2014/main" id="{00000000-0008-0000-0100-000035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318" name="Group Box 310" hidden="1">
              <a:extLst>
                <a:ext uri="{63B3BB69-23CF-44E3-9099-C40C66FF867C}">
                  <a14:compatExt spid="_x0000_s171318"/>
                </a:ext>
                <a:ext uri="{FF2B5EF4-FFF2-40B4-BE49-F238E27FC236}">
                  <a16:creationId xmlns:a16="http://schemas.microsoft.com/office/drawing/2014/main" id="{00000000-0008-0000-0100-000036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319" name="Group Box 311" hidden="1">
              <a:extLst>
                <a:ext uri="{63B3BB69-23CF-44E3-9099-C40C66FF867C}">
                  <a14:compatExt spid="_x0000_s171319"/>
                </a:ext>
                <a:ext uri="{FF2B5EF4-FFF2-40B4-BE49-F238E27FC236}">
                  <a16:creationId xmlns:a16="http://schemas.microsoft.com/office/drawing/2014/main" id="{00000000-0008-0000-0100-000037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320" name="Group Box 312" hidden="1">
              <a:extLst>
                <a:ext uri="{63B3BB69-23CF-44E3-9099-C40C66FF867C}">
                  <a14:compatExt spid="_x0000_s171320"/>
                </a:ext>
                <a:ext uri="{FF2B5EF4-FFF2-40B4-BE49-F238E27FC236}">
                  <a16:creationId xmlns:a16="http://schemas.microsoft.com/office/drawing/2014/main" id="{00000000-0008-0000-0100-000038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321" name="Group Box 313" hidden="1">
              <a:extLst>
                <a:ext uri="{63B3BB69-23CF-44E3-9099-C40C66FF867C}">
                  <a14:compatExt spid="_x0000_s171321"/>
                </a:ext>
                <a:ext uri="{FF2B5EF4-FFF2-40B4-BE49-F238E27FC236}">
                  <a16:creationId xmlns:a16="http://schemas.microsoft.com/office/drawing/2014/main" id="{00000000-0008-0000-0100-000039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322" name="Group Box 314" hidden="1">
              <a:extLst>
                <a:ext uri="{63B3BB69-23CF-44E3-9099-C40C66FF867C}">
                  <a14:compatExt spid="_x0000_s171322"/>
                </a:ext>
                <a:ext uri="{FF2B5EF4-FFF2-40B4-BE49-F238E27FC236}">
                  <a16:creationId xmlns:a16="http://schemas.microsoft.com/office/drawing/2014/main" id="{00000000-0008-0000-0100-00003A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323" name="Group Box 315" hidden="1">
              <a:extLst>
                <a:ext uri="{63B3BB69-23CF-44E3-9099-C40C66FF867C}">
                  <a14:compatExt spid="_x0000_s171323"/>
                </a:ext>
                <a:ext uri="{FF2B5EF4-FFF2-40B4-BE49-F238E27FC236}">
                  <a16:creationId xmlns:a16="http://schemas.microsoft.com/office/drawing/2014/main" id="{00000000-0008-0000-0100-00003B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121</xdr:row>
          <xdr:rowOff>0</xdr:rowOff>
        </xdr:from>
        <xdr:to>
          <xdr:col>14</xdr:col>
          <xdr:colOff>640080</xdr:colOff>
          <xdr:row>122</xdr:row>
          <xdr:rowOff>0</xdr:rowOff>
        </xdr:to>
        <xdr:sp macro="" textlink="">
          <xdr:nvSpPr>
            <xdr:cNvPr id="171325" name="Group Box 317" hidden="1">
              <a:extLst>
                <a:ext uri="{63B3BB69-23CF-44E3-9099-C40C66FF867C}">
                  <a14:compatExt spid="_x0000_s171325"/>
                </a:ext>
                <a:ext uri="{FF2B5EF4-FFF2-40B4-BE49-F238E27FC236}">
                  <a16:creationId xmlns:a16="http://schemas.microsoft.com/office/drawing/2014/main" id="{00000000-0008-0000-0100-00003D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121</xdr:row>
          <xdr:rowOff>0</xdr:rowOff>
        </xdr:from>
        <xdr:to>
          <xdr:col>11</xdr:col>
          <xdr:colOff>144780</xdr:colOff>
          <xdr:row>122</xdr:row>
          <xdr:rowOff>0</xdr:rowOff>
        </xdr:to>
        <xdr:sp macro="" textlink="">
          <xdr:nvSpPr>
            <xdr:cNvPr id="171326" name="Group Box 318" hidden="1">
              <a:extLst>
                <a:ext uri="{63B3BB69-23CF-44E3-9099-C40C66FF867C}">
                  <a14:compatExt spid="_x0000_s171326"/>
                </a:ext>
                <a:ext uri="{FF2B5EF4-FFF2-40B4-BE49-F238E27FC236}">
                  <a16:creationId xmlns:a16="http://schemas.microsoft.com/office/drawing/2014/main" id="{00000000-0008-0000-0100-00003E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121</xdr:row>
          <xdr:rowOff>0</xdr:rowOff>
        </xdr:from>
        <xdr:to>
          <xdr:col>14</xdr:col>
          <xdr:colOff>640080</xdr:colOff>
          <xdr:row>122</xdr:row>
          <xdr:rowOff>0</xdr:rowOff>
        </xdr:to>
        <xdr:sp macro="" textlink="">
          <xdr:nvSpPr>
            <xdr:cNvPr id="171327" name="Group Box 319" hidden="1">
              <a:extLst>
                <a:ext uri="{63B3BB69-23CF-44E3-9099-C40C66FF867C}">
                  <a14:compatExt spid="_x0000_s171327"/>
                </a:ext>
                <a:ext uri="{FF2B5EF4-FFF2-40B4-BE49-F238E27FC236}">
                  <a16:creationId xmlns:a16="http://schemas.microsoft.com/office/drawing/2014/main" id="{00000000-0008-0000-0100-00003F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121</xdr:row>
          <xdr:rowOff>0</xdr:rowOff>
        </xdr:from>
        <xdr:to>
          <xdr:col>11</xdr:col>
          <xdr:colOff>144780</xdr:colOff>
          <xdr:row>122</xdr:row>
          <xdr:rowOff>0</xdr:rowOff>
        </xdr:to>
        <xdr:sp macro="" textlink="">
          <xdr:nvSpPr>
            <xdr:cNvPr id="171328" name="Group Box 320" hidden="1">
              <a:extLst>
                <a:ext uri="{63B3BB69-23CF-44E3-9099-C40C66FF867C}">
                  <a14:compatExt spid="_x0000_s171328"/>
                </a:ext>
                <a:ext uri="{FF2B5EF4-FFF2-40B4-BE49-F238E27FC236}">
                  <a16:creationId xmlns:a16="http://schemas.microsoft.com/office/drawing/2014/main" id="{00000000-0008-0000-0100-000040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7</xdr:col>
      <xdr:colOff>2247900</xdr:colOff>
      <xdr:row>0</xdr:row>
      <xdr:rowOff>88900</xdr:rowOff>
    </xdr:from>
    <xdr:to>
      <xdr:col>8</xdr:col>
      <xdr:colOff>239843</xdr:colOff>
      <xdr:row>3</xdr:row>
      <xdr:rowOff>140178</xdr:rowOff>
    </xdr:to>
    <xdr:pic>
      <xdr:nvPicPr>
        <xdr:cNvPr id="9" name="Image 8" descr="https://www.energir.com/~/media/Files/Corporatif/Logos/Energir_2C_PNG.png">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60500" y="88900"/>
          <a:ext cx="2033718" cy="7656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156308</xdr:colOff>
      <xdr:row>0</xdr:row>
      <xdr:rowOff>58618</xdr:rowOff>
    </xdr:from>
    <xdr:to>
      <xdr:col>10</xdr:col>
      <xdr:colOff>592904</xdr:colOff>
      <xdr:row>3</xdr:row>
      <xdr:rowOff>94363</xdr:rowOff>
    </xdr:to>
    <xdr:pic>
      <xdr:nvPicPr>
        <xdr:cNvPr id="4" name="Image 3" descr="https://www.energir.com/~/media/Files/Corporatif/Logos/Energir_2C_PNG.png">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09175" y="58618"/>
          <a:ext cx="2029811" cy="770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91</xdr:row>
          <xdr:rowOff>68580</xdr:rowOff>
        </xdr:from>
        <xdr:to>
          <xdr:col>2</xdr:col>
          <xdr:colOff>335280</xdr:colOff>
          <xdr:row>93</xdr:row>
          <xdr:rowOff>30480</xdr:rowOff>
        </xdr:to>
        <xdr:sp macro="" textlink="">
          <xdr:nvSpPr>
            <xdr:cNvPr id="108547" name="Check Box 3" hidden="1">
              <a:extLst>
                <a:ext uri="{63B3BB69-23CF-44E3-9099-C40C66FF867C}">
                  <a14:compatExt spid="_x0000_s108547"/>
                </a:ext>
                <a:ext uri="{FF2B5EF4-FFF2-40B4-BE49-F238E27FC236}">
                  <a16:creationId xmlns:a16="http://schemas.microsoft.com/office/drawing/2014/main" id="{00000000-0008-0000-0400-000003A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93</xdr:row>
          <xdr:rowOff>68580</xdr:rowOff>
        </xdr:from>
        <xdr:to>
          <xdr:col>2</xdr:col>
          <xdr:colOff>335280</xdr:colOff>
          <xdr:row>95</xdr:row>
          <xdr:rowOff>30480</xdr:rowOff>
        </xdr:to>
        <xdr:sp macro="" textlink="">
          <xdr:nvSpPr>
            <xdr:cNvPr id="108548" name="Check Box 4" hidden="1">
              <a:extLst>
                <a:ext uri="{63B3BB69-23CF-44E3-9099-C40C66FF867C}">
                  <a14:compatExt spid="_x0000_s108548"/>
                </a:ext>
                <a:ext uri="{FF2B5EF4-FFF2-40B4-BE49-F238E27FC236}">
                  <a16:creationId xmlns:a16="http://schemas.microsoft.com/office/drawing/2014/main" id="{00000000-0008-0000-0400-000004A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95</xdr:row>
          <xdr:rowOff>68580</xdr:rowOff>
        </xdr:from>
        <xdr:to>
          <xdr:col>2</xdr:col>
          <xdr:colOff>335280</xdr:colOff>
          <xdr:row>97</xdr:row>
          <xdr:rowOff>30480</xdr:rowOff>
        </xdr:to>
        <xdr:sp macro="" textlink="">
          <xdr:nvSpPr>
            <xdr:cNvPr id="108549" name="Check Box 5" hidden="1">
              <a:extLst>
                <a:ext uri="{63B3BB69-23CF-44E3-9099-C40C66FF867C}">
                  <a14:compatExt spid="_x0000_s108549"/>
                </a:ext>
                <a:ext uri="{FF2B5EF4-FFF2-40B4-BE49-F238E27FC236}">
                  <a16:creationId xmlns:a16="http://schemas.microsoft.com/office/drawing/2014/main" id="{00000000-0008-0000-0400-000005A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86</xdr:row>
          <xdr:rowOff>106680</xdr:rowOff>
        </xdr:from>
        <xdr:to>
          <xdr:col>2</xdr:col>
          <xdr:colOff>335280</xdr:colOff>
          <xdr:row>86</xdr:row>
          <xdr:rowOff>304800</xdr:rowOff>
        </xdr:to>
        <xdr:sp macro="" textlink="">
          <xdr:nvSpPr>
            <xdr:cNvPr id="108552" name="Check Box 8" hidden="1">
              <a:extLst>
                <a:ext uri="{63B3BB69-23CF-44E3-9099-C40C66FF867C}">
                  <a14:compatExt spid="_x0000_s108552"/>
                </a:ext>
                <a:ext uri="{FF2B5EF4-FFF2-40B4-BE49-F238E27FC236}">
                  <a16:creationId xmlns:a16="http://schemas.microsoft.com/office/drawing/2014/main" id="{00000000-0008-0000-0400-000008A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14</xdr:col>
      <xdr:colOff>304800</xdr:colOff>
      <xdr:row>0</xdr:row>
      <xdr:rowOff>85725</xdr:rowOff>
    </xdr:from>
    <xdr:to>
      <xdr:col>18</xdr:col>
      <xdr:colOff>48855</xdr:colOff>
      <xdr:row>3</xdr:row>
      <xdr:rowOff>136026</xdr:rowOff>
    </xdr:to>
    <xdr:pic>
      <xdr:nvPicPr>
        <xdr:cNvPr id="8" name="Image 7" descr="https://www.energir.com/~/media/Files/Corporatif/Logos/Energir_2C_PNG.png">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5725"/>
          <a:ext cx="2020530" cy="764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xdr:col>
          <xdr:colOff>38100</xdr:colOff>
          <xdr:row>89</xdr:row>
          <xdr:rowOff>76200</xdr:rowOff>
        </xdr:from>
        <xdr:to>
          <xdr:col>2</xdr:col>
          <xdr:colOff>342900</xdr:colOff>
          <xdr:row>91</xdr:row>
          <xdr:rowOff>30480</xdr:rowOff>
        </xdr:to>
        <xdr:sp macro="" textlink="">
          <xdr:nvSpPr>
            <xdr:cNvPr id="108558" name="Check Box 14" hidden="1">
              <a:extLst>
                <a:ext uri="{63B3BB69-23CF-44E3-9099-C40C66FF867C}">
                  <a14:compatExt spid="_x0000_s108558"/>
                </a:ext>
                <a:ext uri="{FF2B5EF4-FFF2-40B4-BE49-F238E27FC236}">
                  <a16:creationId xmlns:a16="http://schemas.microsoft.com/office/drawing/2014/main" id="{00000000-0008-0000-0400-00000EA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87</xdr:row>
          <xdr:rowOff>68580</xdr:rowOff>
        </xdr:from>
        <xdr:to>
          <xdr:col>2</xdr:col>
          <xdr:colOff>342900</xdr:colOff>
          <xdr:row>89</xdr:row>
          <xdr:rowOff>0</xdr:rowOff>
        </xdr:to>
        <xdr:sp macro="" textlink="">
          <xdr:nvSpPr>
            <xdr:cNvPr id="108561" name="Check Box 17" hidden="1">
              <a:extLst>
                <a:ext uri="{63B3BB69-23CF-44E3-9099-C40C66FF867C}">
                  <a14:compatExt spid="_x0000_s108561"/>
                </a:ext>
                <a:ext uri="{FF2B5EF4-FFF2-40B4-BE49-F238E27FC236}">
                  <a16:creationId xmlns:a16="http://schemas.microsoft.com/office/drawing/2014/main" id="{00000000-0008-0000-0400-000011A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10</xdr:col>
      <xdr:colOff>333375</xdr:colOff>
      <xdr:row>0</xdr:row>
      <xdr:rowOff>161926</xdr:rowOff>
    </xdr:from>
    <xdr:to>
      <xdr:col>13</xdr:col>
      <xdr:colOff>74255</xdr:colOff>
      <xdr:row>3</xdr:row>
      <xdr:rowOff>219076</xdr:rowOff>
    </xdr:to>
    <xdr:pic>
      <xdr:nvPicPr>
        <xdr:cNvPr id="3" name="Image 2" descr="https://www.energir.com/~/media/Files/Corporatif/Logos/Energir_2C_PNG.png">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06225" y="161926"/>
          <a:ext cx="2045930"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9</xdr:col>
      <xdr:colOff>207818</xdr:colOff>
      <xdr:row>5</xdr:row>
      <xdr:rowOff>33314</xdr:rowOff>
    </xdr:from>
    <xdr:to>
      <xdr:col>14</xdr:col>
      <xdr:colOff>7543</xdr:colOff>
      <xdr:row>9</xdr:row>
      <xdr:rowOff>127000</xdr:rowOff>
    </xdr:to>
    <xdr:sp macro="" textlink="">
      <xdr:nvSpPr>
        <xdr:cNvPr id="2" name="AutoShape 2">
          <a:extLst>
            <a:ext uri="{FF2B5EF4-FFF2-40B4-BE49-F238E27FC236}">
              <a16:creationId xmlns:a16="http://schemas.microsoft.com/office/drawing/2014/main" id="{00000000-0008-0000-0600-000002000000}"/>
            </a:ext>
          </a:extLst>
        </xdr:cNvPr>
        <xdr:cNvSpPr>
          <a:spLocks noChangeArrowheads="1"/>
        </xdr:cNvSpPr>
      </xdr:nvSpPr>
      <xdr:spPr bwMode="auto">
        <a:xfrm>
          <a:off x="5532293" y="1014389"/>
          <a:ext cx="3533525" cy="741386"/>
        </a:xfrm>
        <a:prstGeom prst="roundRect">
          <a:avLst>
            <a:gd name="adj" fmla="val 6332"/>
          </a:avLst>
        </a:prstGeom>
        <a:noFill/>
        <a:ln w="9525">
          <a:solidFill>
            <a:schemeClr val="tx1"/>
          </a:solidFill>
          <a:round/>
          <a:headEnd/>
          <a:tailEnd/>
        </a:ln>
      </xdr:spPr>
    </xdr:sp>
    <xdr:clientData/>
  </xdr:twoCellAnchor>
  <xdr:twoCellAnchor>
    <xdr:from>
      <xdr:col>1</xdr:col>
      <xdr:colOff>4490</xdr:colOff>
      <xdr:row>16</xdr:row>
      <xdr:rowOff>52916</xdr:rowOff>
    </xdr:from>
    <xdr:to>
      <xdr:col>14</xdr:col>
      <xdr:colOff>7543</xdr:colOff>
      <xdr:row>22</xdr:row>
      <xdr:rowOff>11546</xdr:rowOff>
    </xdr:to>
    <xdr:sp macro="" textlink="">
      <xdr:nvSpPr>
        <xdr:cNvPr id="3" name="AutoShape 5">
          <a:extLst>
            <a:ext uri="{FF2B5EF4-FFF2-40B4-BE49-F238E27FC236}">
              <a16:creationId xmlns:a16="http://schemas.microsoft.com/office/drawing/2014/main" id="{00000000-0008-0000-0600-000003000000}"/>
            </a:ext>
          </a:extLst>
        </xdr:cNvPr>
        <xdr:cNvSpPr>
          <a:spLocks noChangeArrowheads="1"/>
        </xdr:cNvSpPr>
      </xdr:nvSpPr>
      <xdr:spPr bwMode="auto">
        <a:xfrm>
          <a:off x="328340" y="2815166"/>
          <a:ext cx="8737478" cy="930180"/>
        </a:xfrm>
        <a:prstGeom prst="roundRect">
          <a:avLst>
            <a:gd name="adj" fmla="val 6448"/>
          </a:avLst>
        </a:prstGeom>
        <a:noFill/>
        <a:ln w="9525">
          <a:solidFill>
            <a:schemeClr val="tx1"/>
          </a:solidFill>
          <a:round/>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177800</xdr:colOff>
      <xdr:row>0</xdr:row>
      <xdr:rowOff>0</xdr:rowOff>
    </xdr:from>
    <xdr:to>
      <xdr:col>15</xdr:col>
      <xdr:colOff>206375</xdr:colOff>
      <xdr:row>27</xdr:row>
      <xdr:rowOff>95250</xdr:rowOff>
    </xdr:to>
    <xdr:sp macro="" textlink="">
      <xdr:nvSpPr>
        <xdr:cNvPr id="2" name="ZoneTexte 1">
          <a:extLst>
            <a:ext uri="{FF2B5EF4-FFF2-40B4-BE49-F238E27FC236}">
              <a16:creationId xmlns:a16="http://schemas.microsoft.com/office/drawing/2014/main" id="{00000000-0008-0000-0700-000002000000}"/>
            </a:ext>
          </a:extLst>
        </xdr:cNvPr>
        <xdr:cNvSpPr txBox="1"/>
      </xdr:nvSpPr>
      <xdr:spPr>
        <a:xfrm>
          <a:off x="5692775" y="0"/>
          <a:ext cx="10353675" cy="5934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8000">
              <a:solidFill>
                <a:srgbClr val="FF0000"/>
              </a:solidFill>
            </a:rPr>
            <a:t>NE PAS</a:t>
          </a:r>
          <a:r>
            <a:rPr lang="fr-CA" sz="8000" baseline="0">
              <a:solidFill>
                <a:srgbClr val="FF0000"/>
              </a:solidFill>
            </a:rPr>
            <a:t> MODIFIER / METTRE EN FORME CET ONGLET</a:t>
          </a:r>
          <a:endParaRPr lang="fr-CA" sz="8000">
            <a:solidFill>
              <a:srgbClr val="FF0000"/>
            </a:solidFill>
          </a:endParaRP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hème Office">
  <a:themeElements>
    <a:clrScheme name="Énergir">
      <a:dk1>
        <a:srgbClr val="002855"/>
      </a:dk1>
      <a:lt1>
        <a:sysClr val="window" lastClr="FFFFFF"/>
      </a:lt1>
      <a:dk2>
        <a:srgbClr val="002855"/>
      </a:dk2>
      <a:lt2>
        <a:srgbClr val="FFFFFF"/>
      </a:lt2>
      <a:accent1>
        <a:srgbClr val="009FDF"/>
      </a:accent1>
      <a:accent2>
        <a:srgbClr val="A2AAAD"/>
      </a:accent2>
      <a:accent3>
        <a:srgbClr val="D0D3D4"/>
      </a:accent3>
      <a:accent4>
        <a:srgbClr val="7BA6DE"/>
      </a:accent4>
      <a:accent5>
        <a:srgbClr val="505759"/>
      </a:accent5>
      <a:accent6>
        <a:srgbClr val="00A376"/>
      </a:accent6>
      <a:hlink>
        <a:srgbClr val="002855"/>
      </a:hlink>
      <a:folHlink>
        <a:srgbClr val="002855"/>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nergir.com/files/energir_common/import/Fichiers/Affaires/EE_Programmes/Etudes_et_aide/2023/GuideParticipant_Etudes-implantation_FR_2023-11.pdf" TargetMode="Externa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3.xml"/><Relationship Id="rId21" Type="http://schemas.openxmlformats.org/officeDocument/2006/relationships/ctrlProp" Target="../ctrlProps/ctrlProp17.xml"/><Relationship Id="rId63" Type="http://schemas.openxmlformats.org/officeDocument/2006/relationships/ctrlProp" Target="../ctrlProps/ctrlProp59.xml"/><Relationship Id="rId159" Type="http://schemas.openxmlformats.org/officeDocument/2006/relationships/ctrlProp" Target="../ctrlProps/ctrlProp155.xml"/><Relationship Id="rId170" Type="http://schemas.openxmlformats.org/officeDocument/2006/relationships/ctrlProp" Target="../ctrlProps/ctrlProp166.xml"/><Relationship Id="rId226" Type="http://schemas.openxmlformats.org/officeDocument/2006/relationships/ctrlProp" Target="../ctrlProps/ctrlProp222.xml"/><Relationship Id="rId268" Type="http://schemas.openxmlformats.org/officeDocument/2006/relationships/ctrlProp" Target="../ctrlProps/ctrlProp264.xml"/><Relationship Id="rId32" Type="http://schemas.openxmlformats.org/officeDocument/2006/relationships/ctrlProp" Target="../ctrlProps/ctrlProp28.xml"/><Relationship Id="rId74" Type="http://schemas.openxmlformats.org/officeDocument/2006/relationships/ctrlProp" Target="../ctrlProps/ctrlProp70.xml"/><Relationship Id="rId128" Type="http://schemas.openxmlformats.org/officeDocument/2006/relationships/ctrlProp" Target="../ctrlProps/ctrlProp124.xml"/><Relationship Id="rId5" Type="http://schemas.openxmlformats.org/officeDocument/2006/relationships/ctrlProp" Target="../ctrlProps/ctrlProp1.xml"/><Relationship Id="rId181" Type="http://schemas.openxmlformats.org/officeDocument/2006/relationships/ctrlProp" Target="../ctrlProps/ctrlProp177.xml"/><Relationship Id="rId237" Type="http://schemas.openxmlformats.org/officeDocument/2006/relationships/ctrlProp" Target="../ctrlProps/ctrlProp233.xml"/><Relationship Id="rId279" Type="http://schemas.openxmlformats.org/officeDocument/2006/relationships/ctrlProp" Target="../ctrlProps/ctrlProp275.xml"/><Relationship Id="rId22" Type="http://schemas.openxmlformats.org/officeDocument/2006/relationships/ctrlProp" Target="../ctrlProps/ctrlProp18.xml"/><Relationship Id="rId43" Type="http://schemas.openxmlformats.org/officeDocument/2006/relationships/ctrlProp" Target="../ctrlProps/ctrlProp39.xml"/><Relationship Id="rId64" Type="http://schemas.openxmlformats.org/officeDocument/2006/relationships/ctrlProp" Target="../ctrlProps/ctrlProp60.xml"/><Relationship Id="rId118" Type="http://schemas.openxmlformats.org/officeDocument/2006/relationships/ctrlProp" Target="../ctrlProps/ctrlProp114.xml"/><Relationship Id="rId139" Type="http://schemas.openxmlformats.org/officeDocument/2006/relationships/ctrlProp" Target="../ctrlProps/ctrlProp135.xml"/><Relationship Id="rId85" Type="http://schemas.openxmlformats.org/officeDocument/2006/relationships/ctrlProp" Target="../ctrlProps/ctrlProp81.xml"/><Relationship Id="rId150" Type="http://schemas.openxmlformats.org/officeDocument/2006/relationships/ctrlProp" Target="../ctrlProps/ctrlProp146.xml"/><Relationship Id="rId171" Type="http://schemas.openxmlformats.org/officeDocument/2006/relationships/ctrlProp" Target="../ctrlProps/ctrlProp167.xml"/><Relationship Id="rId192" Type="http://schemas.openxmlformats.org/officeDocument/2006/relationships/ctrlProp" Target="../ctrlProps/ctrlProp188.xml"/><Relationship Id="rId206" Type="http://schemas.openxmlformats.org/officeDocument/2006/relationships/ctrlProp" Target="../ctrlProps/ctrlProp202.xml"/><Relationship Id="rId227" Type="http://schemas.openxmlformats.org/officeDocument/2006/relationships/ctrlProp" Target="../ctrlProps/ctrlProp223.xml"/><Relationship Id="rId248" Type="http://schemas.openxmlformats.org/officeDocument/2006/relationships/ctrlProp" Target="../ctrlProps/ctrlProp244.xml"/><Relationship Id="rId269" Type="http://schemas.openxmlformats.org/officeDocument/2006/relationships/ctrlProp" Target="../ctrlProps/ctrlProp265.xml"/><Relationship Id="rId12" Type="http://schemas.openxmlformats.org/officeDocument/2006/relationships/ctrlProp" Target="../ctrlProps/ctrlProp8.xml"/><Relationship Id="rId33" Type="http://schemas.openxmlformats.org/officeDocument/2006/relationships/ctrlProp" Target="../ctrlProps/ctrlProp29.xml"/><Relationship Id="rId108" Type="http://schemas.openxmlformats.org/officeDocument/2006/relationships/ctrlProp" Target="../ctrlProps/ctrlProp104.xml"/><Relationship Id="rId129" Type="http://schemas.openxmlformats.org/officeDocument/2006/relationships/ctrlProp" Target="../ctrlProps/ctrlProp125.xml"/><Relationship Id="rId280" Type="http://schemas.openxmlformats.org/officeDocument/2006/relationships/ctrlProp" Target="../ctrlProps/ctrlProp276.xml"/><Relationship Id="rId54" Type="http://schemas.openxmlformats.org/officeDocument/2006/relationships/ctrlProp" Target="../ctrlProps/ctrlProp50.xml"/><Relationship Id="rId75" Type="http://schemas.openxmlformats.org/officeDocument/2006/relationships/ctrlProp" Target="../ctrlProps/ctrlProp71.xml"/><Relationship Id="rId96" Type="http://schemas.openxmlformats.org/officeDocument/2006/relationships/ctrlProp" Target="../ctrlProps/ctrlProp92.xml"/><Relationship Id="rId140" Type="http://schemas.openxmlformats.org/officeDocument/2006/relationships/ctrlProp" Target="../ctrlProps/ctrlProp136.xml"/><Relationship Id="rId161" Type="http://schemas.openxmlformats.org/officeDocument/2006/relationships/ctrlProp" Target="../ctrlProps/ctrlProp157.xml"/><Relationship Id="rId182" Type="http://schemas.openxmlformats.org/officeDocument/2006/relationships/ctrlProp" Target="../ctrlProps/ctrlProp178.xml"/><Relationship Id="rId217" Type="http://schemas.openxmlformats.org/officeDocument/2006/relationships/ctrlProp" Target="../ctrlProps/ctrlProp213.xml"/><Relationship Id="rId6" Type="http://schemas.openxmlformats.org/officeDocument/2006/relationships/ctrlProp" Target="../ctrlProps/ctrlProp2.xml"/><Relationship Id="rId238" Type="http://schemas.openxmlformats.org/officeDocument/2006/relationships/ctrlProp" Target="../ctrlProps/ctrlProp234.xml"/><Relationship Id="rId259" Type="http://schemas.openxmlformats.org/officeDocument/2006/relationships/ctrlProp" Target="../ctrlProps/ctrlProp255.xml"/><Relationship Id="rId23" Type="http://schemas.openxmlformats.org/officeDocument/2006/relationships/ctrlProp" Target="../ctrlProps/ctrlProp19.xml"/><Relationship Id="rId119" Type="http://schemas.openxmlformats.org/officeDocument/2006/relationships/ctrlProp" Target="../ctrlProps/ctrlProp115.xml"/><Relationship Id="rId270" Type="http://schemas.openxmlformats.org/officeDocument/2006/relationships/ctrlProp" Target="../ctrlProps/ctrlProp266.xml"/><Relationship Id="rId44" Type="http://schemas.openxmlformats.org/officeDocument/2006/relationships/ctrlProp" Target="../ctrlProps/ctrlProp40.xml"/><Relationship Id="rId65" Type="http://schemas.openxmlformats.org/officeDocument/2006/relationships/ctrlProp" Target="../ctrlProps/ctrlProp61.xml"/><Relationship Id="rId86" Type="http://schemas.openxmlformats.org/officeDocument/2006/relationships/ctrlProp" Target="../ctrlProps/ctrlProp82.xml"/><Relationship Id="rId130" Type="http://schemas.openxmlformats.org/officeDocument/2006/relationships/ctrlProp" Target="../ctrlProps/ctrlProp126.xml"/><Relationship Id="rId151" Type="http://schemas.openxmlformats.org/officeDocument/2006/relationships/ctrlProp" Target="../ctrlProps/ctrlProp147.xml"/><Relationship Id="rId172" Type="http://schemas.openxmlformats.org/officeDocument/2006/relationships/ctrlProp" Target="../ctrlProps/ctrlProp168.xml"/><Relationship Id="rId193" Type="http://schemas.openxmlformats.org/officeDocument/2006/relationships/ctrlProp" Target="../ctrlProps/ctrlProp189.xml"/><Relationship Id="rId207" Type="http://schemas.openxmlformats.org/officeDocument/2006/relationships/ctrlProp" Target="../ctrlProps/ctrlProp203.xml"/><Relationship Id="rId228" Type="http://schemas.openxmlformats.org/officeDocument/2006/relationships/ctrlProp" Target="../ctrlProps/ctrlProp224.xml"/><Relationship Id="rId249" Type="http://schemas.openxmlformats.org/officeDocument/2006/relationships/ctrlProp" Target="../ctrlProps/ctrlProp245.xml"/><Relationship Id="rId13" Type="http://schemas.openxmlformats.org/officeDocument/2006/relationships/ctrlProp" Target="../ctrlProps/ctrlProp9.xml"/><Relationship Id="rId109" Type="http://schemas.openxmlformats.org/officeDocument/2006/relationships/ctrlProp" Target="../ctrlProps/ctrlProp105.xml"/><Relationship Id="rId260" Type="http://schemas.openxmlformats.org/officeDocument/2006/relationships/ctrlProp" Target="../ctrlProps/ctrlProp256.xml"/><Relationship Id="rId281" Type="http://schemas.openxmlformats.org/officeDocument/2006/relationships/ctrlProp" Target="../ctrlProps/ctrlProp277.xml"/><Relationship Id="rId34" Type="http://schemas.openxmlformats.org/officeDocument/2006/relationships/ctrlProp" Target="../ctrlProps/ctrlProp30.xml"/><Relationship Id="rId55" Type="http://schemas.openxmlformats.org/officeDocument/2006/relationships/ctrlProp" Target="../ctrlProps/ctrlProp51.xml"/><Relationship Id="rId76" Type="http://schemas.openxmlformats.org/officeDocument/2006/relationships/ctrlProp" Target="../ctrlProps/ctrlProp72.xml"/><Relationship Id="rId97" Type="http://schemas.openxmlformats.org/officeDocument/2006/relationships/ctrlProp" Target="../ctrlProps/ctrlProp93.xml"/><Relationship Id="rId120" Type="http://schemas.openxmlformats.org/officeDocument/2006/relationships/ctrlProp" Target="../ctrlProps/ctrlProp116.xml"/><Relationship Id="rId141" Type="http://schemas.openxmlformats.org/officeDocument/2006/relationships/ctrlProp" Target="../ctrlProps/ctrlProp137.xml"/><Relationship Id="rId7" Type="http://schemas.openxmlformats.org/officeDocument/2006/relationships/ctrlProp" Target="../ctrlProps/ctrlProp3.xml"/><Relationship Id="rId162" Type="http://schemas.openxmlformats.org/officeDocument/2006/relationships/ctrlProp" Target="../ctrlProps/ctrlProp158.xml"/><Relationship Id="rId183" Type="http://schemas.openxmlformats.org/officeDocument/2006/relationships/ctrlProp" Target="../ctrlProps/ctrlProp179.xml"/><Relationship Id="rId218" Type="http://schemas.openxmlformats.org/officeDocument/2006/relationships/ctrlProp" Target="../ctrlProps/ctrlProp214.xml"/><Relationship Id="rId239" Type="http://schemas.openxmlformats.org/officeDocument/2006/relationships/ctrlProp" Target="../ctrlProps/ctrlProp235.xml"/><Relationship Id="rId250" Type="http://schemas.openxmlformats.org/officeDocument/2006/relationships/ctrlProp" Target="../ctrlProps/ctrlProp246.xml"/><Relationship Id="rId271" Type="http://schemas.openxmlformats.org/officeDocument/2006/relationships/ctrlProp" Target="../ctrlProps/ctrlProp267.xml"/><Relationship Id="rId24" Type="http://schemas.openxmlformats.org/officeDocument/2006/relationships/ctrlProp" Target="../ctrlProps/ctrlProp20.xml"/><Relationship Id="rId45" Type="http://schemas.openxmlformats.org/officeDocument/2006/relationships/ctrlProp" Target="../ctrlProps/ctrlProp41.xml"/><Relationship Id="rId66" Type="http://schemas.openxmlformats.org/officeDocument/2006/relationships/ctrlProp" Target="../ctrlProps/ctrlProp62.xml"/><Relationship Id="rId87" Type="http://schemas.openxmlformats.org/officeDocument/2006/relationships/ctrlProp" Target="../ctrlProps/ctrlProp83.xml"/><Relationship Id="rId110" Type="http://schemas.openxmlformats.org/officeDocument/2006/relationships/ctrlProp" Target="../ctrlProps/ctrlProp106.xml"/><Relationship Id="rId131" Type="http://schemas.openxmlformats.org/officeDocument/2006/relationships/ctrlProp" Target="../ctrlProps/ctrlProp127.xml"/><Relationship Id="rId152" Type="http://schemas.openxmlformats.org/officeDocument/2006/relationships/ctrlProp" Target="../ctrlProps/ctrlProp148.xml"/><Relationship Id="rId173" Type="http://schemas.openxmlformats.org/officeDocument/2006/relationships/ctrlProp" Target="../ctrlProps/ctrlProp169.xml"/><Relationship Id="rId194" Type="http://schemas.openxmlformats.org/officeDocument/2006/relationships/ctrlProp" Target="../ctrlProps/ctrlProp190.xml"/><Relationship Id="rId208" Type="http://schemas.openxmlformats.org/officeDocument/2006/relationships/ctrlProp" Target="../ctrlProps/ctrlProp204.xml"/><Relationship Id="rId229" Type="http://schemas.openxmlformats.org/officeDocument/2006/relationships/ctrlProp" Target="../ctrlProps/ctrlProp225.xml"/><Relationship Id="rId240" Type="http://schemas.openxmlformats.org/officeDocument/2006/relationships/ctrlProp" Target="../ctrlProps/ctrlProp236.xml"/><Relationship Id="rId261" Type="http://schemas.openxmlformats.org/officeDocument/2006/relationships/ctrlProp" Target="../ctrlProps/ctrlProp257.xml"/><Relationship Id="rId14" Type="http://schemas.openxmlformats.org/officeDocument/2006/relationships/ctrlProp" Target="../ctrlProps/ctrlProp10.xml"/><Relationship Id="rId35" Type="http://schemas.openxmlformats.org/officeDocument/2006/relationships/ctrlProp" Target="../ctrlProps/ctrlProp31.xml"/><Relationship Id="rId56" Type="http://schemas.openxmlformats.org/officeDocument/2006/relationships/ctrlProp" Target="../ctrlProps/ctrlProp52.xml"/><Relationship Id="rId77" Type="http://schemas.openxmlformats.org/officeDocument/2006/relationships/ctrlProp" Target="../ctrlProps/ctrlProp73.xml"/><Relationship Id="rId100" Type="http://schemas.openxmlformats.org/officeDocument/2006/relationships/ctrlProp" Target="../ctrlProps/ctrlProp96.xml"/><Relationship Id="rId8" Type="http://schemas.openxmlformats.org/officeDocument/2006/relationships/ctrlProp" Target="../ctrlProps/ctrlProp4.xml"/><Relationship Id="rId98" Type="http://schemas.openxmlformats.org/officeDocument/2006/relationships/ctrlProp" Target="../ctrlProps/ctrlProp94.xml"/><Relationship Id="rId121" Type="http://schemas.openxmlformats.org/officeDocument/2006/relationships/ctrlProp" Target="../ctrlProps/ctrlProp117.xml"/><Relationship Id="rId142" Type="http://schemas.openxmlformats.org/officeDocument/2006/relationships/ctrlProp" Target="../ctrlProps/ctrlProp138.xml"/><Relationship Id="rId163" Type="http://schemas.openxmlformats.org/officeDocument/2006/relationships/ctrlProp" Target="../ctrlProps/ctrlProp159.xml"/><Relationship Id="rId184" Type="http://schemas.openxmlformats.org/officeDocument/2006/relationships/ctrlProp" Target="../ctrlProps/ctrlProp180.xml"/><Relationship Id="rId219" Type="http://schemas.openxmlformats.org/officeDocument/2006/relationships/ctrlProp" Target="../ctrlProps/ctrlProp215.xml"/><Relationship Id="rId230" Type="http://schemas.openxmlformats.org/officeDocument/2006/relationships/ctrlProp" Target="../ctrlProps/ctrlProp226.xml"/><Relationship Id="rId251" Type="http://schemas.openxmlformats.org/officeDocument/2006/relationships/ctrlProp" Target="../ctrlProps/ctrlProp247.xml"/><Relationship Id="rId25" Type="http://schemas.openxmlformats.org/officeDocument/2006/relationships/ctrlProp" Target="../ctrlProps/ctrlProp21.xml"/><Relationship Id="rId46" Type="http://schemas.openxmlformats.org/officeDocument/2006/relationships/ctrlProp" Target="../ctrlProps/ctrlProp42.xml"/><Relationship Id="rId67" Type="http://schemas.openxmlformats.org/officeDocument/2006/relationships/ctrlProp" Target="../ctrlProps/ctrlProp63.xml"/><Relationship Id="rId272" Type="http://schemas.openxmlformats.org/officeDocument/2006/relationships/ctrlProp" Target="../ctrlProps/ctrlProp268.xml"/><Relationship Id="rId88" Type="http://schemas.openxmlformats.org/officeDocument/2006/relationships/ctrlProp" Target="../ctrlProps/ctrlProp84.xml"/><Relationship Id="rId111" Type="http://schemas.openxmlformats.org/officeDocument/2006/relationships/ctrlProp" Target="../ctrlProps/ctrlProp107.xml"/><Relationship Id="rId132" Type="http://schemas.openxmlformats.org/officeDocument/2006/relationships/ctrlProp" Target="../ctrlProps/ctrlProp128.xml"/><Relationship Id="rId153" Type="http://schemas.openxmlformats.org/officeDocument/2006/relationships/ctrlProp" Target="../ctrlProps/ctrlProp149.xml"/><Relationship Id="rId174" Type="http://schemas.openxmlformats.org/officeDocument/2006/relationships/ctrlProp" Target="../ctrlProps/ctrlProp170.xml"/><Relationship Id="rId195" Type="http://schemas.openxmlformats.org/officeDocument/2006/relationships/ctrlProp" Target="../ctrlProps/ctrlProp191.xml"/><Relationship Id="rId209" Type="http://schemas.openxmlformats.org/officeDocument/2006/relationships/ctrlProp" Target="../ctrlProps/ctrlProp205.xml"/><Relationship Id="rId220" Type="http://schemas.openxmlformats.org/officeDocument/2006/relationships/ctrlProp" Target="../ctrlProps/ctrlProp216.xml"/><Relationship Id="rId241" Type="http://schemas.openxmlformats.org/officeDocument/2006/relationships/ctrlProp" Target="../ctrlProps/ctrlProp237.xml"/><Relationship Id="rId15" Type="http://schemas.openxmlformats.org/officeDocument/2006/relationships/ctrlProp" Target="../ctrlProps/ctrlProp11.xml"/><Relationship Id="rId36" Type="http://schemas.openxmlformats.org/officeDocument/2006/relationships/ctrlProp" Target="../ctrlProps/ctrlProp32.xml"/><Relationship Id="rId57" Type="http://schemas.openxmlformats.org/officeDocument/2006/relationships/ctrlProp" Target="../ctrlProps/ctrlProp53.xml"/><Relationship Id="rId262" Type="http://schemas.openxmlformats.org/officeDocument/2006/relationships/ctrlProp" Target="../ctrlProps/ctrlProp258.xml"/><Relationship Id="rId78" Type="http://schemas.openxmlformats.org/officeDocument/2006/relationships/ctrlProp" Target="../ctrlProps/ctrlProp74.xml"/><Relationship Id="rId99" Type="http://schemas.openxmlformats.org/officeDocument/2006/relationships/ctrlProp" Target="../ctrlProps/ctrlProp95.xml"/><Relationship Id="rId101" Type="http://schemas.openxmlformats.org/officeDocument/2006/relationships/ctrlProp" Target="../ctrlProps/ctrlProp97.xml"/><Relationship Id="rId122" Type="http://schemas.openxmlformats.org/officeDocument/2006/relationships/ctrlProp" Target="../ctrlProps/ctrlProp118.xml"/><Relationship Id="rId143" Type="http://schemas.openxmlformats.org/officeDocument/2006/relationships/ctrlProp" Target="../ctrlProps/ctrlProp139.xml"/><Relationship Id="rId164" Type="http://schemas.openxmlformats.org/officeDocument/2006/relationships/ctrlProp" Target="../ctrlProps/ctrlProp160.xml"/><Relationship Id="rId185" Type="http://schemas.openxmlformats.org/officeDocument/2006/relationships/ctrlProp" Target="../ctrlProps/ctrlProp181.xml"/><Relationship Id="rId9" Type="http://schemas.openxmlformats.org/officeDocument/2006/relationships/ctrlProp" Target="../ctrlProps/ctrlProp5.xml"/><Relationship Id="rId210" Type="http://schemas.openxmlformats.org/officeDocument/2006/relationships/ctrlProp" Target="../ctrlProps/ctrlProp206.xml"/><Relationship Id="rId26" Type="http://schemas.openxmlformats.org/officeDocument/2006/relationships/ctrlProp" Target="../ctrlProps/ctrlProp22.xml"/><Relationship Id="rId231" Type="http://schemas.openxmlformats.org/officeDocument/2006/relationships/ctrlProp" Target="../ctrlProps/ctrlProp227.xml"/><Relationship Id="rId252" Type="http://schemas.openxmlformats.org/officeDocument/2006/relationships/ctrlProp" Target="../ctrlProps/ctrlProp248.xml"/><Relationship Id="rId273" Type="http://schemas.openxmlformats.org/officeDocument/2006/relationships/ctrlProp" Target="../ctrlProps/ctrlProp269.xml"/><Relationship Id="rId47" Type="http://schemas.openxmlformats.org/officeDocument/2006/relationships/ctrlProp" Target="../ctrlProps/ctrlProp43.xml"/><Relationship Id="rId68" Type="http://schemas.openxmlformats.org/officeDocument/2006/relationships/ctrlProp" Target="../ctrlProps/ctrlProp64.xml"/><Relationship Id="rId89" Type="http://schemas.openxmlformats.org/officeDocument/2006/relationships/ctrlProp" Target="../ctrlProps/ctrlProp85.xml"/><Relationship Id="rId112" Type="http://schemas.openxmlformats.org/officeDocument/2006/relationships/ctrlProp" Target="../ctrlProps/ctrlProp108.xml"/><Relationship Id="rId133" Type="http://schemas.openxmlformats.org/officeDocument/2006/relationships/ctrlProp" Target="../ctrlProps/ctrlProp129.xml"/><Relationship Id="rId154" Type="http://schemas.openxmlformats.org/officeDocument/2006/relationships/ctrlProp" Target="../ctrlProps/ctrlProp150.xml"/><Relationship Id="rId175" Type="http://schemas.openxmlformats.org/officeDocument/2006/relationships/ctrlProp" Target="../ctrlProps/ctrlProp171.xml"/><Relationship Id="rId196" Type="http://schemas.openxmlformats.org/officeDocument/2006/relationships/ctrlProp" Target="../ctrlProps/ctrlProp192.xml"/><Relationship Id="rId200" Type="http://schemas.openxmlformats.org/officeDocument/2006/relationships/ctrlProp" Target="../ctrlProps/ctrlProp196.xml"/><Relationship Id="rId16" Type="http://schemas.openxmlformats.org/officeDocument/2006/relationships/ctrlProp" Target="../ctrlProps/ctrlProp12.xml"/><Relationship Id="rId221" Type="http://schemas.openxmlformats.org/officeDocument/2006/relationships/ctrlProp" Target="../ctrlProps/ctrlProp217.xml"/><Relationship Id="rId242" Type="http://schemas.openxmlformats.org/officeDocument/2006/relationships/ctrlProp" Target="../ctrlProps/ctrlProp238.xml"/><Relationship Id="rId263" Type="http://schemas.openxmlformats.org/officeDocument/2006/relationships/ctrlProp" Target="../ctrlProps/ctrlProp259.xml"/><Relationship Id="rId37" Type="http://schemas.openxmlformats.org/officeDocument/2006/relationships/ctrlProp" Target="../ctrlProps/ctrlProp33.xml"/><Relationship Id="rId58" Type="http://schemas.openxmlformats.org/officeDocument/2006/relationships/ctrlProp" Target="../ctrlProps/ctrlProp54.xml"/><Relationship Id="rId79" Type="http://schemas.openxmlformats.org/officeDocument/2006/relationships/ctrlProp" Target="../ctrlProps/ctrlProp75.xml"/><Relationship Id="rId102" Type="http://schemas.openxmlformats.org/officeDocument/2006/relationships/ctrlProp" Target="../ctrlProps/ctrlProp98.xml"/><Relationship Id="rId123" Type="http://schemas.openxmlformats.org/officeDocument/2006/relationships/ctrlProp" Target="../ctrlProps/ctrlProp119.xml"/><Relationship Id="rId144" Type="http://schemas.openxmlformats.org/officeDocument/2006/relationships/ctrlProp" Target="../ctrlProps/ctrlProp140.xml"/><Relationship Id="rId90" Type="http://schemas.openxmlformats.org/officeDocument/2006/relationships/ctrlProp" Target="../ctrlProps/ctrlProp86.xml"/><Relationship Id="rId165" Type="http://schemas.openxmlformats.org/officeDocument/2006/relationships/ctrlProp" Target="../ctrlProps/ctrlProp161.xml"/><Relationship Id="rId186" Type="http://schemas.openxmlformats.org/officeDocument/2006/relationships/ctrlProp" Target="../ctrlProps/ctrlProp182.xml"/><Relationship Id="rId211" Type="http://schemas.openxmlformats.org/officeDocument/2006/relationships/ctrlProp" Target="../ctrlProps/ctrlProp207.xml"/><Relationship Id="rId232" Type="http://schemas.openxmlformats.org/officeDocument/2006/relationships/ctrlProp" Target="../ctrlProps/ctrlProp228.xml"/><Relationship Id="rId253" Type="http://schemas.openxmlformats.org/officeDocument/2006/relationships/ctrlProp" Target="../ctrlProps/ctrlProp249.xml"/><Relationship Id="rId274" Type="http://schemas.openxmlformats.org/officeDocument/2006/relationships/ctrlProp" Target="../ctrlProps/ctrlProp270.xml"/><Relationship Id="rId27" Type="http://schemas.openxmlformats.org/officeDocument/2006/relationships/ctrlProp" Target="../ctrlProps/ctrlProp23.xml"/><Relationship Id="rId48" Type="http://schemas.openxmlformats.org/officeDocument/2006/relationships/ctrlProp" Target="../ctrlProps/ctrlProp44.xml"/><Relationship Id="rId69" Type="http://schemas.openxmlformats.org/officeDocument/2006/relationships/ctrlProp" Target="../ctrlProps/ctrlProp65.xml"/><Relationship Id="rId113" Type="http://schemas.openxmlformats.org/officeDocument/2006/relationships/ctrlProp" Target="../ctrlProps/ctrlProp109.xml"/><Relationship Id="rId134" Type="http://schemas.openxmlformats.org/officeDocument/2006/relationships/ctrlProp" Target="../ctrlProps/ctrlProp130.xml"/><Relationship Id="rId80" Type="http://schemas.openxmlformats.org/officeDocument/2006/relationships/ctrlProp" Target="../ctrlProps/ctrlProp76.xml"/><Relationship Id="rId155" Type="http://schemas.openxmlformats.org/officeDocument/2006/relationships/ctrlProp" Target="../ctrlProps/ctrlProp151.xml"/><Relationship Id="rId176" Type="http://schemas.openxmlformats.org/officeDocument/2006/relationships/ctrlProp" Target="../ctrlProps/ctrlProp172.xml"/><Relationship Id="rId197" Type="http://schemas.openxmlformats.org/officeDocument/2006/relationships/ctrlProp" Target="../ctrlProps/ctrlProp193.xml"/><Relationship Id="rId201" Type="http://schemas.openxmlformats.org/officeDocument/2006/relationships/ctrlProp" Target="../ctrlProps/ctrlProp197.xml"/><Relationship Id="rId222" Type="http://schemas.openxmlformats.org/officeDocument/2006/relationships/ctrlProp" Target="../ctrlProps/ctrlProp218.xml"/><Relationship Id="rId243" Type="http://schemas.openxmlformats.org/officeDocument/2006/relationships/ctrlProp" Target="../ctrlProps/ctrlProp239.xml"/><Relationship Id="rId264" Type="http://schemas.openxmlformats.org/officeDocument/2006/relationships/ctrlProp" Target="../ctrlProps/ctrlProp260.xml"/><Relationship Id="rId17" Type="http://schemas.openxmlformats.org/officeDocument/2006/relationships/ctrlProp" Target="../ctrlProps/ctrlProp13.xml"/><Relationship Id="rId38" Type="http://schemas.openxmlformats.org/officeDocument/2006/relationships/ctrlProp" Target="../ctrlProps/ctrlProp34.xml"/><Relationship Id="rId59" Type="http://schemas.openxmlformats.org/officeDocument/2006/relationships/ctrlProp" Target="../ctrlProps/ctrlProp55.xml"/><Relationship Id="rId103" Type="http://schemas.openxmlformats.org/officeDocument/2006/relationships/ctrlProp" Target="../ctrlProps/ctrlProp99.xml"/><Relationship Id="rId124" Type="http://schemas.openxmlformats.org/officeDocument/2006/relationships/ctrlProp" Target="../ctrlProps/ctrlProp120.xml"/><Relationship Id="rId70" Type="http://schemas.openxmlformats.org/officeDocument/2006/relationships/ctrlProp" Target="../ctrlProps/ctrlProp66.xml"/><Relationship Id="rId91" Type="http://schemas.openxmlformats.org/officeDocument/2006/relationships/ctrlProp" Target="../ctrlProps/ctrlProp87.xml"/><Relationship Id="rId145" Type="http://schemas.openxmlformats.org/officeDocument/2006/relationships/ctrlProp" Target="../ctrlProps/ctrlProp141.xml"/><Relationship Id="rId166" Type="http://schemas.openxmlformats.org/officeDocument/2006/relationships/ctrlProp" Target="../ctrlProps/ctrlProp162.xml"/><Relationship Id="rId187" Type="http://schemas.openxmlformats.org/officeDocument/2006/relationships/ctrlProp" Target="../ctrlProps/ctrlProp183.xml"/><Relationship Id="rId1" Type="http://schemas.openxmlformats.org/officeDocument/2006/relationships/hyperlink" Target="mailto:efficaciteenergetique@energir.com" TargetMode="External"/><Relationship Id="rId212" Type="http://schemas.openxmlformats.org/officeDocument/2006/relationships/ctrlProp" Target="../ctrlProps/ctrlProp208.xml"/><Relationship Id="rId233" Type="http://schemas.openxmlformats.org/officeDocument/2006/relationships/ctrlProp" Target="../ctrlProps/ctrlProp229.xml"/><Relationship Id="rId254" Type="http://schemas.openxmlformats.org/officeDocument/2006/relationships/ctrlProp" Target="../ctrlProps/ctrlProp250.xml"/><Relationship Id="rId28" Type="http://schemas.openxmlformats.org/officeDocument/2006/relationships/ctrlProp" Target="../ctrlProps/ctrlProp24.xml"/><Relationship Id="rId49" Type="http://schemas.openxmlformats.org/officeDocument/2006/relationships/ctrlProp" Target="../ctrlProps/ctrlProp45.xml"/><Relationship Id="rId114" Type="http://schemas.openxmlformats.org/officeDocument/2006/relationships/ctrlProp" Target="../ctrlProps/ctrlProp110.xml"/><Relationship Id="rId275" Type="http://schemas.openxmlformats.org/officeDocument/2006/relationships/ctrlProp" Target="../ctrlProps/ctrlProp271.xml"/><Relationship Id="rId60" Type="http://schemas.openxmlformats.org/officeDocument/2006/relationships/ctrlProp" Target="../ctrlProps/ctrlProp56.xml"/><Relationship Id="rId81" Type="http://schemas.openxmlformats.org/officeDocument/2006/relationships/ctrlProp" Target="../ctrlProps/ctrlProp77.xml"/><Relationship Id="rId135" Type="http://schemas.openxmlformats.org/officeDocument/2006/relationships/ctrlProp" Target="../ctrlProps/ctrlProp131.xml"/><Relationship Id="rId156" Type="http://schemas.openxmlformats.org/officeDocument/2006/relationships/ctrlProp" Target="../ctrlProps/ctrlProp152.xml"/><Relationship Id="rId177" Type="http://schemas.openxmlformats.org/officeDocument/2006/relationships/ctrlProp" Target="../ctrlProps/ctrlProp173.xml"/><Relationship Id="rId198" Type="http://schemas.openxmlformats.org/officeDocument/2006/relationships/ctrlProp" Target="../ctrlProps/ctrlProp194.xml"/><Relationship Id="rId202" Type="http://schemas.openxmlformats.org/officeDocument/2006/relationships/ctrlProp" Target="../ctrlProps/ctrlProp198.xml"/><Relationship Id="rId223" Type="http://schemas.openxmlformats.org/officeDocument/2006/relationships/ctrlProp" Target="../ctrlProps/ctrlProp219.xml"/><Relationship Id="rId244" Type="http://schemas.openxmlformats.org/officeDocument/2006/relationships/ctrlProp" Target="../ctrlProps/ctrlProp240.xml"/><Relationship Id="rId18" Type="http://schemas.openxmlformats.org/officeDocument/2006/relationships/ctrlProp" Target="../ctrlProps/ctrlProp14.xml"/><Relationship Id="rId39" Type="http://schemas.openxmlformats.org/officeDocument/2006/relationships/ctrlProp" Target="../ctrlProps/ctrlProp35.xml"/><Relationship Id="rId265" Type="http://schemas.openxmlformats.org/officeDocument/2006/relationships/ctrlProp" Target="../ctrlProps/ctrlProp261.xml"/><Relationship Id="rId50" Type="http://schemas.openxmlformats.org/officeDocument/2006/relationships/ctrlProp" Target="../ctrlProps/ctrlProp46.xml"/><Relationship Id="rId104" Type="http://schemas.openxmlformats.org/officeDocument/2006/relationships/ctrlProp" Target="../ctrlProps/ctrlProp100.xml"/><Relationship Id="rId125" Type="http://schemas.openxmlformats.org/officeDocument/2006/relationships/ctrlProp" Target="../ctrlProps/ctrlProp121.xml"/><Relationship Id="rId146" Type="http://schemas.openxmlformats.org/officeDocument/2006/relationships/ctrlProp" Target="../ctrlProps/ctrlProp142.xml"/><Relationship Id="rId167" Type="http://schemas.openxmlformats.org/officeDocument/2006/relationships/ctrlProp" Target="../ctrlProps/ctrlProp163.xml"/><Relationship Id="rId188" Type="http://schemas.openxmlformats.org/officeDocument/2006/relationships/ctrlProp" Target="../ctrlProps/ctrlProp184.xml"/><Relationship Id="rId71" Type="http://schemas.openxmlformats.org/officeDocument/2006/relationships/ctrlProp" Target="../ctrlProps/ctrlProp67.xml"/><Relationship Id="rId92" Type="http://schemas.openxmlformats.org/officeDocument/2006/relationships/ctrlProp" Target="../ctrlProps/ctrlProp88.xml"/><Relationship Id="rId213" Type="http://schemas.openxmlformats.org/officeDocument/2006/relationships/ctrlProp" Target="../ctrlProps/ctrlProp209.xml"/><Relationship Id="rId234" Type="http://schemas.openxmlformats.org/officeDocument/2006/relationships/ctrlProp" Target="../ctrlProps/ctrlProp230.xml"/><Relationship Id="rId2" Type="http://schemas.openxmlformats.org/officeDocument/2006/relationships/printerSettings" Target="../printerSettings/printerSettings2.bin"/><Relationship Id="rId29" Type="http://schemas.openxmlformats.org/officeDocument/2006/relationships/ctrlProp" Target="../ctrlProps/ctrlProp25.xml"/><Relationship Id="rId255" Type="http://schemas.openxmlformats.org/officeDocument/2006/relationships/ctrlProp" Target="../ctrlProps/ctrlProp251.xml"/><Relationship Id="rId276" Type="http://schemas.openxmlformats.org/officeDocument/2006/relationships/ctrlProp" Target="../ctrlProps/ctrlProp272.xml"/><Relationship Id="rId40" Type="http://schemas.openxmlformats.org/officeDocument/2006/relationships/ctrlProp" Target="../ctrlProps/ctrlProp36.xml"/><Relationship Id="rId115" Type="http://schemas.openxmlformats.org/officeDocument/2006/relationships/ctrlProp" Target="../ctrlProps/ctrlProp111.xml"/><Relationship Id="rId136" Type="http://schemas.openxmlformats.org/officeDocument/2006/relationships/ctrlProp" Target="../ctrlProps/ctrlProp132.xml"/><Relationship Id="rId157" Type="http://schemas.openxmlformats.org/officeDocument/2006/relationships/ctrlProp" Target="../ctrlProps/ctrlProp153.xml"/><Relationship Id="rId178" Type="http://schemas.openxmlformats.org/officeDocument/2006/relationships/ctrlProp" Target="../ctrlProps/ctrlProp174.xml"/><Relationship Id="rId61" Type="http://schemas.openxmlformats.org/officeDocument/2006/relationships/ctrlProp" Target="../ctrlProps/ctrlProp57.xml"/><Relationship Id="rId82" Type="http://schemas.openxmlformats.org/officeDocument/2006/relationships/ctrlProp" Target="../ctrlProps/ctrlProp78.xml"/><Relationship Id="rId199" Type="http://schemas.openxmlformats.org/officeDocument/2006/relationships/ctrlProp" Target="../ctrlProps/ctrlProp195.xml"/><Relationship Id="rId203" Type="http://schemas.openxmlformats.org/officeDocument/2006/relationships/ctrlProp" Target="../ctrlProps/ctrlProp199.xml"/><Relationship Id="rId19" Type="http://schemas.openxmlformats.org/officeDocument/2006/relationships/ctrlProp" Target="../ctrlProps/ctrlProp15.xml"/><Relationship Id="rId224" Type="http://schemas.openxmlformats.org/officeDocument/2006/relationships/ctrlProp" Target="../ctrlProps/ctrlProp220.xml"/><Relationship Id="rId245" Type="http://schemas.openxmlformats.org/officeDocument/2006/relationships/ctrlProp" Target="../ctrlProps/ctrlProp241.xml"/><Relationship Id="rId266" Type="http://schemas.openxmlformats.org/officeDocument/2006/relationships/ctrlProp" Target="../ctrlProps/ctrlProp262.xml"/><Relationship Id="rId30" Type="http://schemas.openxmlformats.org/officeDocument/2006/relationships/ctrlProp" Target="../ctrlProps/ctrlProp26.xml"/><Relationship Id="rId105" Type="http://schemas.openxmlformats.org/officeDocument/2006/relationships/ctrlProp" Target="../ctrlProps/ctrlProp101.xml"/><Relationship Id="rId126" Type="http://schemas.openxmlformats.org/officeDocument/2006/relationships/ctrlProp" Target="../ctrlProps/ctrlProp122.xml"/><Relationship Id="rId147" Type="http://schemas.openxmlformats.org/officeDocument/2006/relationships/ctrlProp" Target="../ctrlProps/ctrlProp143.xml"/><Relationship Id="rId168" Type="http://schemas.openxmlformats.org/officeDocument/2006/relationships/ctrlProp" Target="../ctrlProps/ctrlProp164.xml"/><Relationship Id="rId51" Type="http://schemas.openxmlformats.org/officeDocument/2006/relationships/ctrlProp" Target="../ctrlProps/ctrlProp47.xml"/><Relationship Id="rId72" Type="http://schemas.openxmlformats.org/officeDocument/2006/relationships/ctrlProp" Target="../ctrlProps/ctrlProp68.xml"/><Relationship Id="rId93" Type="http://schemas.openxmlformats.org/officeDocument/2006/relationships/ctrlProp" Target="../ctrlProps/ctrlProp89.xml"/><Relationship Id="rId189" Type="http://schemas.openxmlformats.org/officeDocument/2006/relationships/ctrlProp" Target="../ctrlProps/ctrlProp185.xml"/><Relationship Id="rId3" Type="http://schemas.openxmlformats.org/officeDocument/2006/relationships/drawing" Target="../drawings/drawing2.xml"/><Relationship Id="rId214" Type="http://schemas.openxmlformats.org/officeDocument/2006/relationships/ctrlProp" Target="../ctrlProps/ctrlProp210.xml"/><Relationship Id="rId235" Type="http://schemas.openxmlformats.org/officeDocument/2006/relationships/ctrlProp" Target="../ctrlProps/ctrlProp231.xml"/><Relationship Id="rId256" Type="http://schemas.openxmlformats.org/officeDocument/2006/relationships/ctrlProp" Target="../ctrlProps/ctrlProp252.xml"/><Relationship Id="rId277" Type="http://schemas.openxmlformats.org/officeDocument/2006/relationships/ctrlProp" Target="../ctrlProps/ctrlProp273.xml"/><Relationship Id="rId116" Type="http://schemas.openxmlformats.org/officeDocument/2006/relationships/ctrlProp" Target="../ctrlProps/ctrlProp112.xml"/><Relationship Id="rId137" Type="http://schemas.openxmlformats.org/officeDocument/2006/relationships/ctrlProp" Target="../ctrlProps/ctrlProp133.xml"/><Relationship Id="rId158" Type="http://schemas.openxmlformats.org/officeDocument/2006/relationships/ctrlProp" Target="../ctrlProps/ctrlProp154.xml"/><Relationship Id="rId20" Type="http://schemas.openxmlformats.org/officeDocument/2006/relationships/ctrlProp" Target="../ctrlProps/ctrlProp16.xml"/><Relationship Id="rId41" Type="http://schemas.openxmlformats.org/officeDocument/2006/relationships/ctrlProp" Target="../ctrlProps/ctrlProp37.xml"/><Relationship Id="rId62" Type="http://schemas.openxmlformats.org/officeDocument/2006/relationships/ctrlProp" Target="../ctrlProps/ctrlProp58.xml"/><Relationship Id="rId83" Type="http://schemas.openxmlformats.org/officeDocument/2006/relationships/ctrlProp" Target="../ctrlProps/ctrlProp79.xml"/><Relationship Id="rId179" Type="http://schemas.openxmlformats.org/officeDocument/2006/relationships/ctrlProp" Target="../ctrlProps/ctrlProp175.xml"/><Relationship Id="rId190" Type="http://schemas.openxmlformats.org/officeDocument/2006/relationships/ctrlProp" Target="../ctrlProps/ctrlProp186.xml"/><Relationship Id="rId204" Type="http://schemas.openxmlformats.org/officeDocument/2006/relationships/ctrlProp" Target="../ctrlProps/ctrlProp200.xml"/><Relationship Id="rId225" Type="http://schemas.openxmlformats.org/officeDocument/2006/relationships/ctrlProp" Target="../ctrlProps/ctrlProp221.xml"/><Relationship Id="rId246" Type="http://schemas.openxmlformats.org/officeDocument/2006/relationships/ctrlProp" Target="../ctrlProps/ctrlProp242.xml"/><Relationship Id="rId267" Type="http://schemas.openxmlformats.org/officeDocument/2006/relationships/ctrlProp" Target="../ctrlProps/ctrlProp263.xml"/><Relationship Id="rId106" Type="http://schemas.openxmlformats.org/officeDocument/2006/relationships/ctrlProp" Target="../ctrlProps/ctrlProp102.xml"/><Relationship Id="rId127" Type="http://schemas.openxmlformats.org/officeDocument/2006/relationships/ctrlProp" Target="../ctrlProps/ctrlProp123.xml"/><Relationship Id="rId10" Type="http://schemas.openxmlformats.org/officeDocument/2006/relationships/ctrlProp" Target="../ctrlProps/ctrlProp6.xml"/><Relationship Id="rId31" Type="http://schemas.openxmlformats.org/officeDocument/2006/relationships/ctrlProp" Target="../ctrlProps/ctrlProp27.xml"/><Relationship Id="rId52" Type="http://schemas.openxmlformats.org/officeDocument/2006/relationships/ctrlProp" Target="../ctrlProps/ctrlProp48.xml"/><Relationship Id="rId73" Type="http://schemas.openxmlformats.org/officeDocument/2006/relationships/ctrlProp" Target="../ctrlProps/ctrlProp69.xml"/><Relationship Id="rId94" Type="http://schemas.openxmlformats.org/officeDocument/2006/relationships/ctrlProp" Target="../ctrlProps/ctrlProp90.xml"/><Relationship Id="rId148" Type="http://schemas.openxmlformats.org/officeDocument/2006/relationships/ctrlProp" Target="../ctrlProps/ctrlProp144.xml"/><Relationship Id="rId169" Type="http://schemas.openxmlformats.org/officeDocument/2006/relationships/ctrlProp" Target="../ctrlProps/ctrlProp165.xml"/><Relationship Id="rId4" Type="http://schemas.openxmlformats.org/officeDocument/2006/relationships/vmlDrawing" Target="../drawings/vmlDrawing1.vml"/><Relationship Id="rId180" Type="http://schemas.openxmlformats.org/officeDocument/2006/relationships/ctrlProp" Target="../ctrlProps/ctrlProp176.xml"/><Relationship Id="rId215" Type="http://schemas.openxmlformats.org/officeDocument/2006/relationships/ctrlProp" Target="../ctrlProps/ctrlProp211.xml"/><Relationship Id="rId236" Type="http://schemas.openxmlformats.org/officeDocument/2006/relationships/ctrlProp" Target="../ctrlProps/ctrlProp232.xml"/><Relationship Id="rId257" Type="http://schemas.openxmlformats.org/officeDocument/2006/relationships/ctrlProp" Target="../ctrlProps/ctrlProp253.xml"/><Relationship Id="rId278" Type="http://schemas.openxmlformats.org/officeDocument/2006/relationships/ctrlProp" Target="../ctrlProps/ctrlProp274.xml"/><Relationship Id="rId42" Type="http://schemas.openxmlformats.org/officeDocument/2006/relationships/ctrlProp" Target="../ctrlProps/ctrlProp38.xml"/><Relationship Id="rId84" Type="http://schemas.openxmlformats.org/officeDocument/2006/relationships/ctrlProp" Target="../ctrlProps/ctrlProp80.xml"/><Relationship Id="rId138" Type="http://schemas.openxmlformats.org/officeDocument/2006/relationships/ctrlProp" Target="../ctrlProps/ctrlProp134.xml"/><Relationship Id="rId191" Type="http://schemas.openxmlformats.org/officeDocument/2006/relationships/ctrlProp" Target="../ctrlProps/ctrlProp187.xml"/><Relationship Id="rId205" Type="http://schemas.openxmlformats.org/officeDocument/2006/relationships/ctrlProp" Target="../ctrlProps/ctrlProp201.xml"/><Relationship Id="rId247" Type="http://schemas.openxmlformats.org/officeDocument/2006/relationships/ctrlProp" Target="../ctrlProps/ctrlProp243.xml"/><Relationship Id="rId107" Type="http://schemas.openxmlformats.org/officeDocument/2006/relationships/ctrlProp" Target="../ctrlProps/ctrlProp103.xml"/><Relationship Id="rId11" Type="http://schemas.openxmlformats.org/officeDocument/2006/relationships/ctrlProp" Target="../ctrlProps/ctrlProp7.xml"/><Relationship Id="rId53" Type="http://schemas.openxmlformats.org/officeDocument/2006/relationships/ctrlProp" Target="../ctrlProps/ctrlProp49.xml"/><Relationship Id="rId149" Type="http://schemas.openxmlformats.org/officeDocument/2006/relationships/ctrlProp" Target="../ctrlProps/ctrlProp145.xml"/><Relationship Id="rId95" Type="http://schemas.openxmlformats.org/officeDocument/2006/relationships/ctrlProp" Target="../ctrlProps/ctrlProp91.xml"/><Relationship Id="rId160" Type="http://schemas.openxmlformats.org/officeDocument/2006/relationships/ctrlProp" Target="../ctrlProps/ctrlProp156.xml"/><Relationship Id="rId216" Type="http://schemas.openxmlformats.org/officeDocument/2006/relationships/ctrlProp" Target="../ctrlProps/ctrlProp212.xml"/><Relationship Id="rId258" Type="http://schemas.openxmlformats.org/officeDocument/2006/relationships/ctrlProp" Target="../ctrlProps/ctrlProp254.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efficaciteenergetique@energir.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82.xml"/><Relationship Id="rId3" Type="http://schemas.openxmlformats.org/officeDocument/2006/relationships/vmlDrawing" Target="../drawings/vmlDrawing2.vml"/><Relationship Id="rId7" Type="http://schemas.openxmlformats.org/officeDocument/2006/relationships/ctrlProp" Target="../ctrlProps/ctrlProp281.xml"/><Relationship Id="rId2" Type="http://schemas.openxmlformats.org/officeDocument/2006/relationships/drawing" Target="../drawings/drawing5.xml"/><Relationship Id="rId1" Type="http://schemas.openxmlformats.org/officeDocument/2006/relationships/hyperlink" Target="mailto:efficaciteenergetique@energir.com" TargetMode="External"/><Relationship Id="rId6" Type="http://schemas.openxmlformats.org/officeDocument/2006/relationships/ctrlProp" Target="../ctrlProps/ctrlProp280.xml"/><Relationship Id="rId5" Type="http://schemas.openxmlformats.org/officeDocument/2006/relationships/ctrlProp" Target="../ctrlProps/ctrlProp279.xml"/><Relationship Id="rId4" Type="http://schemas.openxmlformats.org/officeDocument/2006/relationships/ctrlProp" Target="../ctrlProps/ctrlProp278.xml"/><Relationship Id="rId9" Type="http://schemas.openxmlformats.org/officeDocument/2006/relationships/ctrlProp" Target="../ctrlProps/ctrlProp28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67E30-6776-483E-9430-477F04501797}">
  <sheetPr codeName="Feuil19"/>
  <dimension ref="B1:Q57"/>
  <sheetViews>
    <sheetView showGridLines="0" tabSelected="1" zoomScaleNormal="100" workbookViewId="0">
      <selection activeCell="B8" sqref="B8"/>
    </sheetView>
  </sheetViews>
  <sheetFormatPr baseColWidth="10" defaultColWidth="10.59765625" defaultRowHeight="13.8"/>
  <cols>
    <col min="1" max="4" width="3.59765625" customWidth="1"/>
    <col min="5" max="17" width="10.59765625" customWidth="1"/>
  </cols>
  <sheetData>
    <row r="1" spans="2:17" ht="13.5" customHeight="1">
      <c r="B1" s="72"/>
      <c r="C1" s="72"/>
      <c r="D1" s="72"/>
      <c r="E1" s="72"/>
      <c r="F1" s="72"/>
      <c r="G1" s="72"/>
      <c r="H1" s="72"/>
      <c r="I1" s="72"/>
      <c r="J1" s="72"/>
      <c r="K1" s="72"/>
      <c r="L1" s="72"/>
      <c r="M1" s="72"/>
      <c r="N1" s="72"/>
      <c r="O1" s="72"/>
    </row>
    <row r="2" spans="2:17" ht="24.6">
      <c r="B2" s="73" t="s">
        <v>0</v>
      </c>
      <c r="C2" s="72"/>
      <c r="D2" s="72"/>
      <c r="F2" s="72"/>
      <c r="G2" s="74"/>
      <c r="H2" s="74"/>
      <c r="I2" s="74"/>
      <c r="J2" s="74"/>
      <c r="K2" s="74"/>
      <c r="L2" s="74"/>
      <c r="M2" s="74"/>
      <c r="N2" s="74"/>
      <c r="O2" s="74"/>
      <c r="P2" s="59"/>
      <c r="Q2" s="59"/>
    </row>
    <row r="3" spans="2:17" ht="17.399999999999999">
      <c r="B3" s="75" t="s">
        <v>1</v>
      </c>
      <c r="C3" s="72"/>
      <c r="D3" s="72"/>
      <c r="F3" s="72"/>
      <c r="G3" s="72"/>
      <c r="H3" s="76"/>
      <c r="I3" s="76"/>
      <c r="J3" s="77"/>
      <c r="K3" s="77"/>
      <c r="L3" s="77"/>
      <c r="M3" s="77"/>
      <c r="N3" s="77"/>
      <c r="O3" s="77"/>
    </row>
    <row r="4" spans="2:17" ht="24.6">
      <c r="B4" s="72"/>
      <c r="C4" s="72"/>
      <c r="D4" s="72"/>
      <c r="E4" s="72"/>
      <c r="F4" s="78"/>
      <c r="G4" s="72"/>
      <c r="H4" s="76"/>
      <c r="I4" s="76"/>
      <c r="J4" s="77"/>
      <c r="K4" s="77"/>
      <c r="L4" s="77"/>
      <c r="M4" s="77"/>
      <c r="N4" s="77"/>
      <c r="O4" s="77"/>
    </row>
    <row r="5" spans="2:17">
      <c r="B5" s="72"/>
      <c r="C5" s="72"/>
      <c r="D5" s="72"/>
      <c r="E5" s="72"/>
      <c r="F5" s="72"/>
      <c r="G5" s="72"/>
      <c r="H5" s="72"/>
      <c r="I5" s="72"/>
      <c r="J5" s="72"/>
      <c r="K5" s="72"/>
      <c r="L5" s="72"/>
      <c r="N5" s="72"/>
      <c r="O5" s="72"/>
    </row>
    <row r="6" spans="2:17" ht="14.1" customHeight="1">
      <c r="B6" s="93" t="s">
        <v>2</v>
      </c>
      <c r="C6" s="72"/>
      <c r="D6" s="72"/>
      <c r="F6" s="92"/>
      <c r="G6" s="92"/>
      <c r="H6" s="92"/>
      <c r="I6" s="92"/>
      <c r="J6" s="92"/>
      <c r="K6" s="92"/>
      <c r="L6" s="92"/>
      <c r="M6" s="92"/>
      <c r="N6" s="72"/>
      <c r="O6" s="72"/>
    </row>
    <row r="7" spans="2:17" ht="14.1" customHeight="1">
      <c r="B7" s="93" t="s">
        <v>3</v>
      </c>
      <c r="C7" s="72"/>
      <c r="D7" s="72"/>
      <c r="F7" s="92"/>
      <c r="G7" s="92"/>
      <c r="H7" s="92"/>
      <c r="I7" s="92"/>
      <c r="J7" s="92"/>
      <c r="K7" s="92"/>
      <c r="L7" s="92"/>
      <c r="M7" s="93"/>
      <c r="N7" s="72"/>
      <c r="O7" s="72"/>
    </row>
    <row r="8" spans="2:17">
      <c r="B8" s="84" t="s">
        <v>312</v>
      </c>
      <c r="C8" s="72"/>
      <c r="D8" s="72"/>
      <c r="F8" s="72"/>
      <c r="G8" s="72"/>
      <c r="H8" s="72"/>
      <c r="I8" s="72"/>
      <c r="J8" s="72"/>
      <c r="K8" s="72"/>
      <c r="L8" s="72"/>
      <c r="M8" s="93"/>
      <c r="O8" s="72"/>
    </row>
    <row r="9" spans="2:17">
      <c r="B9" s="88"/>
      <c r="C9" s="72"/>
      <c r="E9" s="72"/>
      <c r="F9" s="72"/>
      <c r="G9" s="72"/>
      <c r="H9" s="72"/>
      <c r="I9" s="72"/>
      <c r="J9" s="72"/>
      <c r="K9" s="72"/>
      <c r="L9" s="72"/>
      <c r="M9" s="101"/>
      <c r="N9" s="72"/>
      <c r="O9" s="72"/>
    </row>
    <row r="10" spans="2:17">
      <c r="B10" s="88"/>
      <c r="C10" s="72"/>
      <c r="E10" s="72"/>
      <c r="F10" s="72"/>
      <c r="G10" s="72"/>
      <c r="H10" s="72"/>
      <c r="I10" s="72"/>
      <c r="J10" s="72"/>
      <c r="K10" s="72"/>
      <c r="L10" s="72"/>
      <c r="M10" s="72"/>
      <c r="N10" s="72"/>
      <c r="O10" s="72"/>
    </row>
    <row r="11" spans="2:17" ht="6.6" customHeight="1">
      <c r="B11" s="88"/>
      <c r="C11" s="72"/>
      <c r="E11" s="72"/>
      <c r="F11" s="72"/>
      <c r="G11" s="72"/>
      <c r="H11" s="72"/>
      <c r="I11" s="72"/>
      <c r="J11" s="72"/>
      <c r="K11" s="72"/>
      <c r="L11" s="72"/>
      <c r="M11" s="72"/>
      <c r="N11" s="72"/>
      <c r="O11" s="72"/>
    </row>
    <row r="12" spans="2:17">
      <c r="B12" s="72"/>
      <c r="C12" s="72"/>
      <c r="D12" s="72"/>
      <c r="E12" s="89"/>
      <c r="H12" s="72"/>
      <c r="I12" s="61"/>
      <c r="J12" s="72"/>
      <c r="K12" s="72"/>
      <c r="L12" s="72"/>
      <c r="M12" s="72"/>
      <c r="N12" s="72"/>
      <c r="O12" s="72"/>
    </row>
    <row r="13" spans="2:17" ht="6.6" customHeight="1">
      <c r="B13" s="72"/>
      <c r="C13" s="72"/>
      <c r="D13" s="72"/>
      <c r="E13" s="89"/>
      <c r="H13" s="72"/>
      <c r="I13" s="61"/>
      <c r="J13" s="72"/>
      <c r="K13" s="72"/>
      <c r="L13" s="72"/>
      <c r="M13" s="72"/>
      <c r="N13" s="72"/>
      <c r="O13" s="72"/>
    </row>
    <row r="14" spans="2:17">
      <c r="B14" s="72"/>
      <c r="C14" s="72"/>
      <c r="D14" s="72"/>
      <c r="E14" s="72"/>
      <c r="F14" s="72"/>
      <c r="G14" s="72"/>
      <c r="H14" s="72"/>
      <c r="I14" s="72"/>
      <c r="J14" s="72"/>
      <c r="K14" s="72"/>
      <c r="L14" s="72"/>
      <c r="M14" s="72"/>
      <c r="N14" s="72"/>
      <c r="O14" s="72"/>
    </row>
    <row r="15" spans="2:17">
      <c r="B15" s="72"/>
      <c r="C15" s="72"/>
      <c r="D15" s="72"/>
      <c r="E15" s="72"/>
      <c r="F15" s="72"/>
      <c r="G15" s="72"/>
      <c r="H15" s="72"/>
      <c r="I15" s="72"/>
      <c r="J15" s="72"/>
      <c r="K15" s="72"/>
      <c r="L15" s="72"/>
      <c r="M15" s="93"/>
      <c r="N15" s="72"/>
      <c r="O15" s="72"/>
    </row>
    <row r="16" spans="2:17">
      <c r="B16" s="72"/>
      <c r="C16" s="72"/>
      <c r="D16" s="72"/>
      <c r="E16" s="72"/>
      <c r="F16" s="72"/>
      <c r="G16" s="72"/>
      <c r="H16" s="72"/>
      <c r="I16" s="72"/>
      <c r="J16" s="72"/>
      <c r="K16" s="72"/>
      <c r="L16" s="72"/>
    </row>
    <row r="17" spans="2:15">
      <c r="B17" s="72"/>
      <c r="C17" s="72"/>
      <c r="D17" s="72"/>
      <c r="E17" s="72"/>
      <c r="F17" s="72"/>
      <c r="G17" s="72"/>
      <c r="H17" s="72"/>
      <c r="I17" s="72"/>
      <c r="J17" s="72"/>
      <c r="K17" s="72"/>
      <c r="L17" s="72"/>
      <c r="M17" s="93"/>
      <c r="N17" s="72"/>
      <c r="O17" s="72"/>
    </row>
    <row r="18" spans="2:15">
      <c r="B18" s="72"/>
      <c r="C18" s="72"/>
      <c r="D18" s="72"/>
      <c r="E18" s="72"/>
      <c r="F18" s="72"/>
      <c r="G18" s="72"/>
      <c r="H18" s="72"/>
      <c r="I18" s="72"/>
      <c r="J18" s="72"/>
      <c r="K18" s="72"/>
      <c r="L18" s="72"/>
      <c r="M18" s="72"/>
      <c r="N18" s="72"/>
      <c r="O18" s="72"/>
    </row>
    <row r="19" spans="2:15" ht="14.1" customHeight="1">
      <c r="B19" s="72"/>
      <c r="C19" s="72"/>
      <c r="D19" s="72"/>
      <c r="E19" s="92"/>
      <c r="F19" s="92"/>
      <c r="G19" s="92"/>
      <c r="H19" s="92"/>
      <c r="I19" s="92"/>
      <c r="J19" s="92"/>
      <c r="K19" s="92"/>
      <c r="L19" s="92"/>
      <c r="M19" s="93"/>
      <c r="N19" s="72"/>
      <c r="O19" s="72"/>
    </row>
    <row r="20" spans="2:15">
      <c r="B20" s="72"/>
      <c r="C20" s="72"/>
      <c r="D20" s="72"/>
      <c r="E20" s="72"/>
      <c r="F20" s="72"/>
      <c r="G20" s="72"/>
      <c r="H20" s="72"/>
      <c r="I20" s="72"/>
      <c r="J20" s="72"/>
      <c r="K20" s="72"/>
      <c r="L20" s="72"/>
      <c r="M20" s="93"/>
      <c r="N20" s="72"/>
      <c r="O20" s="72"/>
    </row>
    <row r="21" spans="2:15">
      <c r="B21" s="72"/>
      <c r="C21" s="72"/>
      <c r="D21" s="72"/>
      <c r="E21" s="72"/>
      <c r="F21" s="72"/>
      <c r="G21" s="72"/>
      <c r="H21" s="72"/>
      <c r="I21" s="72"/>
      <c r="J21" s="72"/>
      <c r="K21" s="72"/>
      <c r="L21" s="72"/>
    </row>
    <row r="22" spans="2:15">
      <c r="B22" s="72"/>
      <c r="C22" s="72"/>
      <c r="D22" s="72"/>
      <c r="E22" s="72"/>
      <c r="F22" s="72"/>
      <c r="G22" s="72"/>
      <c r="H22" s="72"/>
      <c r="I22" s="72"/>
      <c r="J22" s="72"/>
      <c r="K22" s="72"/>
      <c r="L22" s="72"/>
      <c r="M22" s="72"/>
      <c r="N22" s="72"/>
      <c r="O22" s="72"/>
    </row>
    <row r="23" spans="2:15">
      <c r="B23" s="72"/>
      <c r="C23" s="72"/>
      <c r="D23" s="72"/>
      <c r="E23" s="72"/>
      <c r="F23" s="72"/>
      <c r="G23" s="72"/>
      <c r="H23" s="72"/>
      <c r="I23" s="72"/>
      <c r="J23" s="72"/>
      <c r="K23" s="72"/>
      <c r="L23" s="72"/>
      <c r="M23" s="72"/>
      <c r="N23" s="72"/>
      <c r="O23" s="72"/>
    </row>
    <row r="24" spans="2:15">
      <c r="B24" s="72"/>
      <c r="C24" s="72"/>
      <c r="D24" s="72"/>
      <c r="E24" s="72"/>
      <c r="F24" s="72"/>
      <c r="G24" s="72"/>
      <c r="H24" s="72"/>
      <c r="I24" s="72"/>
      <c r="J24" s="72"/>
      <c r="K24" s="72"/>
      <c r="L24" s="72"/>
      <c r="M24" s="93"/>
      <c r="N24" s="72"/>
      <c r="O24" s="72"/>
    </row>
    <row r="25" spans="2:15">
      <c r="B25" s="72"/>
      <c r="C25" s="72"/>
      <c r="D25" s="72"/>
      <c r="E25" s="72"/>
      <c r="F25" s="72"/>
      <c r="G25" s="72"/>
      <c r="H25" s="72"/>
      <c r="I25" s="72"/>
      <c r="J25" s="72"/>
      <c r="K25" s="72"/>
      <c r="L25" s="72"/>
    </row>
    <row r="26" spans="2:15">
      <c r="B26" s="72"/>
      <c r="C26" s="72"/>
      <c r="D26" s="72"/>
      <c r="E26" s="72"/>
      <c r="F26" s="72"/>
      <c r="G26" s="72"/>
      <c r="H26" s="72"/>
      <c r="I26" s="72"/>
      <c r="J26" s="72"/>
      <c r="K26" s="72"/>
      <c r="L26" s="72"/>
      <c r="M26" s="72"/>
      <c r="N26" s="72"/>
      <c r="O26" s="72"/>
    </row>
    <row r="27" spans="2:15">
      <c r="B27" s="72"/>
      <c r="C27" s="72"/>
      <c r="D27" s="72"/>
      <c r="E27" s="72"/>
      <c r="F27" s="72"/>
      <c r="G27" s="72"/>
      <c r="H27" s="72"/>
      <c r="I27" s="72"/>
      <c r="J27" s="72"/>
      <c r="K27" s="72"/>
      <c r="L27" s="72"/>
      <c r="O27" s="72"/>
    </row>
    <row r="28" spans="2:15">
      <c r="B28" s="72"/>
      <c r="C28" s="72"/>
      <c r="D28" s="72"/>
      <c r="E28" s="72"/>
      <c r="F28" s="72"/>
      <c r="G28" s="72"/>
      <c r="H28" s="72"/>
      <c r="I28" s="72"/>
      <c r="J28" s="72"/>
      <c r="K28" s="72"/>
      <c r="L28" s="72"/>
      <c r="M28" s="72"/>
      <c r="N28" s="72"/>
      <c r="O28" s="72"/>
    </row>
    <row r="29" spans="2:15">
      <c r="B29" s="72"/>
      <c r="C29" s="72"/>
      <c r="D29" s="72"/>
      <c r="E29" s="72"/>
      <c r="F29" s="72"/>
      <c r="G29" s="72"/>
      <c r="H29" s="72"/>
      <c r="I29" s="72"/>
      <c r="J29" s="72"/>
      <c r="K29" s="72"/>
      <c r="L29" s="72"/>
      <c r="M29" s="93"/>
      <c r="N29" s="72"/>
      <c r="O29" s="72"/>
    </row>
    <row r="30" spans="2:15">
      <c r="B30" s="72"/>
      <c r="C30" s="72"/>
      <c r="D30" s="72"/>
      <c r="E30" s="72"/>
      <c r="F30" s="72"/>
      <c r="G30" s="72"/>
      <c r="H30" s="72"/>
      <c r="I30" s="72"/>
      <c r="J30" s="72"/>
      <c r="K30" s="72"/>
      <c r="L30" s="72"/>
    </row>
    <row r="31" spans="2:15">
      <c r="B31" s="72"/>
      <c r="C31" s="72"/>
      <c r="D31" s="72"/>
      <c r="E31" s="72"/>
      <c r="F31" s="72"/>
      <c r="G31" s="72"/>
      <c r="H31" s="72"/>
      <c r="I31" s="72"/>
      <c r="J31" s="72"/>
      <c r="K31" s="72"/>
      <c r="L31" s="72"/>
      <c r="M31" s="72"/>
      <c r="N31" s="72"/>
      <c r="O31" s="72"/>
    </row>
    <row r="32" spans="2:15">
      <c r="B32" s="72"/>
      <c r="C32" s="72"/>
      <c r="D32" s="72"/>
      <c r="E32" s="72"/>
      <c r="F32" s="72"/>
      <c r="G32" s="72"/>
      <c r="H32" s="72"/>
      <c r="I32" s="72"/>
      <c r="J32" s="72"/>
      <c r="K32" s="72"/>
      <c r="L32" s="72"/>
      <c r="O32" s="72"/>
    </row>
    <row r="33" spans="2:17">
      <c r="B33" s="72"/>
      <c r="C33" s="72"/>
      <c r="D33" s="72"/>
      <c r="E33" s="72"/>
      <c r="F33" s="72"/>
      <c r="G33" s="72"/>
      <c r="H33" s="72"/>
      <c r="I33" s="72"/>
      <c r="J33" s="72"/>
      <c r="K33" s="72"/>
      <c r="L33" s="72"/>
      <c r="M33" s="72"/>
      <c r="N33" s="72"/>
      <c r="O33" s="72"/>
    </row>
    <row r="34" spans="2:17">
      <c r="B34" s="72"/>
      <c r="C34" s="72"/>
      <c r="D34" s="72"/>
      <c r="E34" s="72"/>
      <c r="F34" s="72"/>
      <c r="G34" s="72"/>
      <c r="H34" s="72"/>
      <c r="I34" s="72"/>
      <c r="J34" s="72"/>
      <c r="K34" s="72"/>
      <c r="L34" s="72"/>
      <c r="M34" s="93"/>
      <c r="N34" s="72"/>
      <c r="O34" s="72"/>
    </row>
    <row r="35" spans="2:17" ht="7.35" customHeight="1">
      <c r="B35" s="72"/>
      <c r="C35" s="72"/>
      <c r="D35" s="72"/>
      <c r="E35" s="72"/>
      <c r="F35" s="72"/>
      <c r="G35" s="72"/>
      <c r="H35" s="72"/>
      <c r="I35" s="72"/>
      <c r="J35" s="72"/>
      <c r="K35" s="72"/>
      <c r="L35" s="72"/>
    </row>
    <row r="36" spans="2:17">
      <c r="B36" s="72"/>
      <c r="C36" s="72"/>
      <c r="D36" s="72"/>
      <c r="E36" s="72"/>
      <c r="F36" s="72"/>
      <c r="G36" s="72"/>
      <c r="H36" s="72"/>
      <c r="I36" s="72"/>
      <c r="J36" s="72"/>
      <c r="K36" s="72"/>
      <c r="L36" s="72"/>
      <c r="M36" s="72"/>
      <c r="N36" s="72"/>
      <c r="O36" s="72"/>
    </row>
    <row r="37" spans="2:17" ht="6.6" customHeight="1">
      <c r="B37" s="72"/>
      <c r="C37" s="72"/>
      <c r="D37" s="72"/>
      <c r="E37" s="72"/>
      <c r="F37" s="72"/>
      <c r="G37" s="72"/>
      <c r="H37" s="72"/>
      <c r="I37" s="72"/>
      <c r="J37" s="72"/>
      <c r="K37" s="72"/>
      <c r="L37" s="72"/>
      <c r="M37" s="72"/>
      <c r="N37" s="72"/>
      <c r="O37" s="72"/>
    </row>
    <row r="38" spans="2:17">
      <c r="B38" s="72"/>
      <c r="C38" s="72"/>
      <c r="D38" s="72"/>
      <c r="E38" s="72"/>
      <c r="F38" s="72"/>
      <c r="G38" s="72"/>
      <c r="H38" s="72"/>
      <c r="I38" s="72"/>
      <c r="J38" s="72"/>
      <c r="K38" s="72"/>
      <c r="L38" s="72"/>
      <c r="M38" s="72"/>
      <c r="N38" s="72"/>
      <c r="O38" s="72"/>
    </row>
    <row r="39" spans="2:17" ht="6.6" customHeight="1">
      <c r="B39" s="72"/>
      <c r="C39" s="72"/>
      <c r="D39" s="72"/>
      <c r="E39" s="72"/>
      <c r="F39" s="72"/>
      <c r="G39" s="72"/>
      <c r="H39" s="72"/>
      <c r="I39" s="72"/>
      <c r="J39" s="72"/>
      <c r="K39" s="72"/>
      <c r="L39" s="72"/>
      <c r="M39" s="72"/>
      <c r="N39" s="72"/>
      <c r="O39" s="72"/>
    </row>
    <row r="40" spans="2:17">
      <c r="B40" s="72"/>
      <c r="C40" s="72"/>
      <c r="D40" s="72"/>
      <c r="E40" s="72"/>
      <c r="F40" s="72"/>
      <c r="G40" s="72"/>
      <c r="H40" s="72"/>
      <c r="I40" s="72"/>
      <c r="J40" s="72"/>
      <c r="K40" s="72"/>
      <c r="L40" s="72"/>
      <c r="M40" s="72"/>
      <c r="N40" s="72"/>
      <c r="O40" s="72"/>
    </row>
    <row r="41" spans="2:17" ht="6.6" customHeight="1">
      <c r="B41" s="72"/>
      <c r="C41" s="72"/>
      <c r="D41" s="72"/>
      <c r="E41" s="72"/>
      <c r="F41" s="72"/>
      <c r="G41" s="72"/>
      <c r="H41" s="72"/>
      <c r="I41" s="72"/>
      <c r="J41" s="72"/>
      <c r="K41" s="72"/>
      <c r="L41" s="72"/>
      <c r="M41" s="72"/>
      <c r="N41" s="72"/>
      <c r="O41" s="72"/>
    </row>
    <row r="42" spans="2:17">
      <c r="B42" s="72"/>
      <c r="C42" s="72"/>
      <c r="D42" s="72"/>
      <c r="E42" s="72"/>
      <c r="F42" s="72"/>
      <c r="G42" s="72"/>
      <c r="H42" s="72"/>
      <c r="I42" s="72"/>
      <c r="J42" s="72"/>
      <c r="K42" s="72"/>
      <c r="L42" s="72"/>
      <c r="M42" s="72"/>
      <c r="N42" s="72"/>
      <c r="O42" s="72"/>
    </row>
    <row r="43" spans="2:17" ht="6.6" customHeight="1">
      <c r="B43" s="72"/>
      <c r="C43" s="72"/>
      <c r="D43" s="72"/>
      <c r="E43" s="72"/>
      <c r="F43" s="72"/>
      <c r="G43" s="72"/>
      <c r="H43" s="72"/>
      <c r="I43" s="72"/>
      <c r="J43" s="72"/>
      <c r="K43" s="72"/>
      <c r="L43" s="72"/>
      <c r="M43" s="72"/>
      <c r="N43" s="72"/>
      <c r="O43" s="72"/>
    </row>
    <row r="44" spans="2:17">
      <c r="B44" s="72"/>
      <c r="C44" s="72"/>
      <c r="D44" s="72"/>
      <c r="E44" s="72"/>
      <c r="F44" s="72"/>
      <c r="G44" s="72"/>
      <c r="H44" s="72"/>
      <c r="I44" s="72"/>
      <c r="J44" s="72"/>
      <c r="K44" s="72"/>
      <c r="L44" s="72"/>
      <c r="M44" s="72"/>
      <c r="N44" s="72"/>
      <c r="O44" s="72"/>
    </row>
    <row r="45" spans="2:17">
      <c r="B45" s="72"/>
      <c r="C45" s="72"/>
      <c r="D45" s="72"/>
      <c r="E45" s="72"/>
      <c r="F45" s="72"/>
      <c r="G45" s="72"/>
      <c r="H45" s="72"/>
      <c r="I45" s="72"/>
      <c r="J45" s="72"/>
      <c r="K45" s="72"/>
      <c r="L45" s="72"/>
      <c r="M45" s="93"/>
      <c r="N45" s="72"/>
      <c r="O45" s="72"/>
    </row>
    <row r="46" spans="2:17">
      <c r="B46" s="72"/>
      <c r="C46" s="72"/>
      <c r="D46" s="72"/>
      <c r="E46" s="72"/>
      <c r="F46" s="72"/>
      <c r="G46" s="72"/>
      <c r="H46" s="72"/>
      <c r="I46" s="72"/>
      <c r="J46" s="72"/>
      <c r="K46" s="72"/>
      <c r="L46" s="72"/>
      <c r="M46" s="93"/>
      <c r="N46" s="72"/>
      <c r="O46" s="72"/>
    </row>
    <row r="47" spans="2:17">
      <c r="B47" s="72"/>
      <c r="C47" s="72"/>
      <c r="D47" s="72"/>
      <c r="E47" s="72"/>
      <c r="F47" s="72"/>
      <c r="G47" s="72"/>
      <c r="H47" s="72"/>
      <c r="I47" s="72"/>
      <c r="J47" s="72"/>
      <c r="K47" s="72"/>
      <c r="L47" s="72"/>
      <c r="M47" s="72"/>
      <c r="N47" s="72"/>
      <c r="O47" s="72"/>
    </row>
    <row r="48" spans="2:17">
      <c r="B48" s="72"/>
      <c r="C48" s="72"/>
      <c r="D48" s="72"/>
      <c r="E48" s="72"/>
      <c r="F48" s="72"/>
      <c r="G48" s="72"/>
      <c r="H48" s="72"/>
      <c r="I48" s="72"/>
      <c r="J48" s="72"/>
      <c r="K48" s="72"/>
      <c r="L48" s="72"/>
      <c r="M48" s="72"/>
      <c r="N48" s="72"/>
      <c r="O48" s="72"/>
      <c r="P48" s="72"/>
      <c r="Q48" s="72"/>
    </row>
    <row r="49" spans="2:17">
      <c r="B49" s="72"/>
      <c r="C49" s="72"/>
      <c r="D49" s="72"/>
      <c r="E49" s="72"/>
      <c r="F49" s="72"/>
      <c r="G49" s="72"/>
      <c r="H49" s="72"/>
      <c r="I49" s="72"/>
      <c r="J49" s="72"/>
      <c r="K49" s="72"/>
      <c r="L49" s="72"/>
      <c r="M49" s="72"/>
      <c r="N49" s="90"/>
      <c r="O49" s="90"/>
      <c r="P49" s="90"/>
      <c r="Q49" s="90"/>
    </row>
    <row r="50" spans="2:17">
      <c r="B50" s="72"/>
      <c r="C50" s="72"/>
      <c r="D50" s="72"/>
      <c r="E50" s="72"/>
      <c r="F50" s="72"/>
      <c r="G50" s="72"/>
      <c r="H50" s="72"/>
      <c r="I50" s="72"/>
      <c r="J50" s="72"/>
      <c r="K50" s="72"/>
      <c r="L50" s="72"/>
      <c r="M50" s="72"/>
      <c r="N50" s="523"/>
      <c r="O50" s="523"/>
      <c r="P50" s="523"/>
      <c r="Q50" s="523"/>
    </row>
    <row r="51" spans="2:17">
      <c r="B51" s="72"/>
      <c r="C51" s="72"/>
      <c r="D51" s="72"/>
      <c r="E51" s="72"/>
      <c r="F51" s="72"/>
      <c r="G51" s="72"/>
      <c r="H51" s="72"/>
      <c r="I51" s="72"/>
      <c r="J51" s="72"/>
      <c r="K51" s="72"/>
      <c r="L51" s="72"/>
      <c r="M51" s="72"/>
      <c r="N51" s="95"/>
      <c r="O51" s="95"/>
      <c r="P51" s="95"/>
      <c r="Q51" s="95"/>
    </row>
    <row r="52" spans="2:17">
      <c r="B52" s="72"/>
      <c r="C52" s="72"/>
      <c r="D52" s="72"/>
      <c r="E52" s="72"/>
      <c r="F52" s="72"/>
      <c r="G52" s="72"/>
      <c r="H52" s="72"/>
      <c r="I52" s="72"/>
      <c r="J52" s="72"/>
      <c r="K52" s="72"/>
      <c r="L52" s="72"/>
      <c r="M52" s="72"/>
      <c r="N52" s="523"/>
      <c r="O52" s="523"/>
      <c r="P52" s="523"/>
      <c r="Q52" s="523"/>
    </row>
    <row r="53" spans="2:17">
      <c r="B53" s="72"/>
      <c r="C53" s="72"/>
      <c r="D53" s="72"/>
      <c r="E53" s="72"/>
      <c r="F53" s="72"/>
      <c r="G53" s="72"/>
      <c r="H53" s="72"/>
      <c r="I53" s="72"/>
      <c r="J53" s="72"/>
      <c r="K53" s="72"/>
      <c r="L53" s="72"/>
      <c r="M53" s="72"/>
      <c r="N53" s="95"/>
      <c r="O53" s="95"/>
      <c r="P53" s="95"/>
      <c r="Q53" s="95"/>
    </row>
    <row r="54" spans="2:17">
      <c r="B54" s="72"/>
      <c r="C54" s="72"/>
      <c r="D54" s="72"/>
      <c r="E54" s="72"/>
      <c r="F54" s="72"/>
      <c r="G54" s="72"/>
      <c r="H54" s="72"/>
      <c r="I54" s="72"/>
      <c r="J54" s="72"/>
      <c r="K54" s="72"/>
      <c r="L54" s="72"/>
      <c r="M54" s="72"/>
      <c r="N54" s="523"/>
      <c r="O54" s="523"/>
      <c r="P54" s="523"/>
      <c r="Q54" s="523"/>
    </row>
    <row r="55" spans="2:17">
      <c r="B55" s="72"/>
      <c r="C55" s="72"/>
      <c r="D55" s="72"/>
      <c r="E55" s="72"/>
      <c r="F55" s="72"/>
      <c r="G55" s="72"/>
      <c r="H55" s="72"/>
      <c r="I55" s="72"/>
      <c r="J55" s="72"/>
      <c r="K55" s="72"/>
      <c r="L55" s="72"/>
      <c r="M55" s="72"/>
      <c r="N55" s="95"/>
      <c r="O55" s="95"/>
      <c r="P55" s="95"/>
      <c r="Q55" s="95"/>
    </row>
    <row r="56" spans="2:17">
      <c r="N56" s="523"/>
      <c r="O56" s="523"/>
      <c r="P56" s="523"/>
      <c r="Q56" s="523"/>
    </row>
    <row r="57" spans="2:17">
      <c r="N57" s="72"/>
      <c r="O57" s="72"/>
      <c r="P57" s="72"/>
      <c r="Q57" s="72"/>
    </row>
  </sheetData>
  <sheetProtection algorithmName="SHA-512" hashValue="6G1E6LfR6Jqs0dV4UelZ5BhyMNzbDaEHDRKmAwjWokWY6RQVGJ/+89fPi0cTARQ4I5EuF4nUBBTthiajfrUtpg==" saltValue="dm6Y/gdCbNX9WYGGl1TIYw==" spinCount="100000" sheet="1" selectLockedCells="1"/>
  <dataConsolidate/>
  <mergeCells count="4">
    <mergeCell ref="N56:Q56"/>
    <mergeCell ref="N50:Q50"/>
    <mergeCell ref="N52:Q52"/>
    <mergeCell ref="N54:Q54"/>
  </mergeCells>
  <phoneticPr fontId="29" type="noConversion"/>
  <hyperlinks>
    <hyperlink ref="B8" r:id="rId1" xr:uid="{FB88C11B-E25C-4CD4-A19B-F58C95F4CA1F}"/>
  </hyperlinks>
  <pageMargins left="0.7" right="0.7" top="0.75" bottom="0.75" header="0.3" footer="0.3"/>
  <pageSetup scale="76" orientation="portrait" horizontalDpi="4294967293" verticalDpi="0"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21219-0C6D-4158-BE49-4A7E2690E779}">
  <sheetPr codeName="Feuil14">
    <tabColor rgb="FF009FDE"/>
    <pageSetUpPr fitToPage="1"/>
  </sheetPr>
  <dimension ref="B1:X217"/>
  <sheetViews>
    <sheetView showGridLines="0" topLeftCell="A27" zoomScaleNormal="100" zoomScaleSheetLayoutView="130" workbookViewId="0">
      <selection activeCell="C206" sqref="C206:H206"/>
    </sheetView>
  </sheetViews>
  <sheetFormatPr baseColWidth="10" defaultColWidth="11" defaultRowHeight="13.8" outlineLevelRow="1"/>
  <cols>
    <col min="1" max="1" width="2.5" customWidth="1"/>
    <col min="2" max="2" width="2.59765625" customWidth="1"/>
    <col min="3" max="3" width="24.09765625" customWidth="1"/>
    <col min="4" max="4" width="21.59765625" customWidth="1"/>
    <col min="5" max="5" width="10" customWidth="1"/>
    <col min="6" max="6" width="6.59765625" customWidth="1"/>
    <col min="7" max="7" width="2.5" customWidth="1"/>
    <col min="8" max="8" width="10" customWidth="1"/>
    <col min="9" max="9" width="2.5" customWidth="1"/>
    <col min="10" max="10" width="21.09765625" customWidth="1"/>
    <col min="11" max="11" width="2.09765625" customWidth="1"/>
    <col min="12" max="12" width="10" customWidth="1"/>
    <col min="13" max="13" width="2.5" customWidth="1"/>
    <col min="14" max="16" width="10" customWidth="1"/>
    <col min="17" max="19" width="2.59765625" customWidth="1"/>
    <col min="20" max="20" width="2.09765625" customWidth="1"/>
    <col min="22" max="22" width="6.59765625" customWidth="1"/>
  </cols>
  <sheetData>
    <row r="1" spans="2:24" ht="13.5" customHeight="1">
      <c r="S1" s="371"/>
      <c r="T1" s="371"/>
      <c r="U1" s="371"/>
      <c r="V1" s="371"/>
      <c r="W1" s="371"/>
      <c r="X1" s="371"/>
    </row>
    <row r="2" spans="2:24" ht="25.35" customHeight="1">
      <c r="B2" s="49" t="s">
        <v>4</v>
      </c>
      <c r="D2" s="59"/>
      <c r="E2" s="59"/>
      <c r="F2" s="59"/>
      <c r="G2" s="59"/>
      <c r="H2" s="59"/>
      <c r="I2" s="59"/>
      <c r="J2" s="59"/>
      <c r="K2" s="59"/>
      <c r="L2" s="59"/>
      <c r="M2" s="59"/>
      <c r="N2" s="59"/>
      <c r="O2" s="59"/>
      <c r="P2" s="59"/>
      <c r="Q2" s="59"/>
      <c r="R2" s="59"/>
      <c r="S2" s="372"/>
      <c r="T2" s="372"/>
      <c r="U2" s="372"/>
      <c r="V2" s="372"/>
      <c r="W2" s="371"/>
      <c r="X2" s="371"/>
    </row>
    <row r="3" spans="2:24" ht="17.399999999999999">
      <c r="B3" s="50" t="s">
        <v>1</v>
      </c>
      <c r="E3" s="60"/>
      <c r="F3" s="61"/>
      <c r="G3" s="61"/>
      <c r="H3" s="61"/>
      <c r="I3" s="61"/>
      <c r="J3" s="61"/>
      <c r="K3" s="61"/>
      <c r="L3" s="61"/>
      <c r="M3" s="61"/>
      <c r="N3" s="61"/>
      <c r="O3" s="61"/>
      <c r="S3" s="371"/>
      <c r="T3" s="371"/>
      <c r="U3" s="371"/>
      <c r="V3" s="371"/>
      <c r="W3" s="371"/>
      <c r="X3" s="371"/>
    </row>
    <row r="4" spans="2:24" ht="18.75" customHeight="1">
      <c r="B4" s="50"/>
      <c r="E4" s="60"/>
      <c r="F4" s="61"/>
      <c r="G4" s="61"/>
      <c r="H4" s="61"/>
      <c r="I4" s="61"/>
      <c r="J4" s="61"/>
      <c r="K4" s="61"/>
      <c r="L4" s="61"/>
      <c r="M4" s="61"/>
      <c r="N4" s="61"/>
      <c r="O4" s="61"/>
      <c r="S4" s="371"/>
      <c r="T4" s="371"/>
      <c r="U4" s="371"/>
      <c r="V4" s="371"/>
      <c r="W4" s="371"/>
      <c r="X4" s="371"/>
    </row>
    <row r="5" spans="2:24" ht="15" customHeight="1">
      <c r="B5" s="50"/>
      <c r="E5" s="60"/>
      <c r="F5" s="61"/>
      <c r="G5" s="61"/>
      <c r="H5" s="61"/>
      <c r="I5" s="61"/>
      <c r="J5" s="61"/>
      <c r="K5" s="61"/>
      <c r="L5" s="61"/>
      <c r="M5" s="61"/>
      <c r="N5" s="61"/>
      <c r="O5" s="61"/>
      <c r="R5" s="51" t="s">
        <v>5</v>
      </c>
      <c r="S5" s="371"/>
      <c r="T5" s="371"/>
      <c r="U5" s="371"/>
      <c r="V5" s="371"/>
      <c r="W5" s="371"/>
      <c r="X5" s="371"/>
    </row>
    <row r="6" spans="2:24">
      <c r="C6" s="564"/>
      <c r="D6" s="564"/>
      <c r="E6" s="564"/>
      <c r="F6" s="564"/>
      <c r="G6" s="564"/>
      <c r="H6" s="564"/>
      <c r="I6" s="564"/>
      <c r="M6" s="1"/>
      <c r="N6" s="1"/>
      <c r="R6" s="149" t="s">
        <v>303</v>
      </c>
      <c r="S6" s="371"/>
      <c r="T6" s="371"/>
      <c r="U6" s="371"/>
      <c r="V6" s="371"/>
      <c r="W6" s="371"/>
      <c r="X6" s="371"/>
    </row>
    <row r="7" spans="2:24" ht="15" customHeight="1">
      <c r="B7" s="85"/>
      <c r="C7" s="565" t="s">
        <v>6</v>
      </c>
      <c r="D7" s="566"/>
      <c r="E7" s="566"/>
      <c r="F7" s="566"/>
      <c r="G7" s="566"/>
      <c r="H7" s="566"/>
      <c r="I7" s="566"/>
      <c r="J7" s="566"/>
      <c r="K7" s="566"/>
      <c r="L7" s="566"/>
      <c r="M7" s="566"/>
      <c r="N7" s="566"/>
      <c r="O7" s="566"/>
      <c r="P7" s="566"/>
      <c r="Q7" s="144"/>
      <c r="R7" s="62"/>
      <c r="S7" s="371"/>
      <c r="T7" s="371"/>
      <c r="U7" s="371"/>
      <c r="V7" s="371"/>
      <c r="W7" s="371"/>
      <c r="X7" s="371"/>
    </row>
    <row r="8" spans="2:24" ht="6.6" customHeight="1">
      <c r="B8" s="58"/>
      <c r="C8" s="58"/>
      <c r="D8" s="58"/>
      <c r="E8" s="58"/>
      <c r="F8" s="58"/>
      <c r="G8" s="58"/>
      <c r="H8" s="58"/>
      <c r="I8" s="58"/>
      <c r="J8" s="58"/>
      <c r="K8" s="58"/>
      <c r="L8" s="58"/>
      <c r="M8" s="58"/>
      <c r="N8" s="58"/>
      <c r="O8" s="58"/>
      <c r="P8" s="58"/>
      <c r="Q8" s="58"/>
      <c r="R8" s="58"/>
      <c r="S8" s="371"/>
      <c r="T8" s="371"/>
      <c r="U8" s="371"/>
      <c r="V8" s="371"/>
      <c r="W8" s="371"/>
      <c r="X8" s="371"/>
    </row>
    <row r="9" spans="2:24" s="65" customFormat="1" ht="14.1" customHeight="1">
      <c r="B9" s="58"/>
      <c r="C9" s="63" t="s">
        <v>7</v>
      </c>
      <c r="D9" s="64"/>
      <c r="E9" s="64"/>
      <c r="F9" s="64"/>
      <c r="G9" s="64"/>
      <c r="H9" s="64"/>
      <c r="I9" s="64"/>
      <c r="J9" s="64"/>
      <c r="K9" s="64"/>
      <c r="L9" s="64"/>
      <c r="M9" s="64"/>
      <c r="N9" s="64"/>
      <c r="O9" s="64"/>
      <c r="P9" s="64"/>
      <c r="Q9" s="64"/>
      <c r="R9" s="58"/>
      <c r="S9" s="373"/>
      <c r="T9" s="373"/>
      <c r="U9" s="373"/>
      <c r="V9" s="373"/>
      <c r="W9" s="373"/>
      <c r="X9" s="373"/>
    </row>
    <row r="10" spans="2:24" s="65" customFormat="1" ht="7.35" customHeight="1" thickBot="1">
      <c r="B10" s="58"/>
      <c r="C10" s="86"/>
      <c r="D10" s="64"/>
      <c r="E10" s="64"/>
      <c r="F10" s="64"/>
      <c r="G10" s="64"/>
      <c r="H10" s="64"/>
      <c r="I10" s="64"/>
      <c r="J10" s="64"/>
      <c r="K10" s="64"/>
      <c r="L10" s="64"/>
      <c r="M10" s="64"/>
      <c r="N10" s="64"/>
      <c r="O10" s="64"/>
      <c r="P10" s="64"/>
      <c r="Q10" s="64"/>
      <c r="R10" s="58"/>
      <c r="S10" s="373"/>
      <c r="T10" s="373"/>
      <c r="U10" s="373"/>
      <c r="V10" s="373"/>
      <c r="W10" s="373"/>
      <c r="X10" s="373"/>
    </row>
    <row r="11" spans="2:24" s="65" customFormat="1" ht="14.4" thickBot="1">
      <c r="B11" s="58"/>
      <c r="C11" s="53" t="s">
        <v>8</v>
      </c>
      <c r="D11" s="54"/>
      <c r="E11" s="54"/>
      <c r="F11" s="567"/>
      <c r="G11" s="568"/>
      <c r="H11" s="568"/>
      <c r="I11" s="568"/>
      <c r="J11" s="568"/>
      <c r="K11" s="568"/>
      <c r="L11" s="568"/>
      <c r="M11" s="568"/>
      <c r="N11" s="569"/>
      <c r="O11" s="64"/>
      <c r="P11" s="64"/>
      <c r="Q11" s="64"/>
      <c r="R11" s="58"/>
      <c r="S11" s="373"/>
      <c r="T11" s="373"/>
      <c r="U11" s="373"/>
      <c r="V11" s="373"/>
      <c r="W11" s="373"/>
      <c r="X11" s="373"/>
    </row>
    <row r="12" spans="2:24" ht="7.35" customHeight="1" thickBot="1">
      <c r="B12" s="52"/>
      <c r="C12" s="53"/>
      <c r="D12" s="54"/>
      <c r="E12" s="54"/>
      <c r="F12" s="66"/>
      <c r="G12" s="66"/>
      <c r="H12" s="66"/>
      <c r="I12" s="66"/>
      <c r="J12" s="64"/>
      <c r="K12" s="64"/>
      <c r="L12" s="64"/>
      <c r="M12" s="64"/>
      <c r="N12" s="64"/>
      <c r="O12" s="64"/>
      <c r="P12" s="64"/>
      <c r="Q12" s="64"/>
      <c r="R12" s="58"/>
      <c r="S12" s="371"/>
      <c r="T12" s="371"/>
      <c r="U12" s="371"/>
      <c r="V12" s="371"/>
      <c r="W12" s="371"/>
      <c r="X12" s="371"/>
    </row>
    <row r="13" spans="2:24" ht="14.4" thickBot="1">
      <c r="B13" s="52"/>
      <c r="C13" s="53" t="s">
        <v>9</v>
      </c>
      <c r="D13" s="54"/>
      <c r="E13" s="54"/>
      <c r="F13" s="570"/>
      <c r="G13" s="571"/>
      <c r="H13" s="571"/>
      <c r="I13" s="571"/>
      <c r="J13" s="571"/>
      <c r="K13" s="571"/>
      <c r="L13" s="571"/>
      <c r="M13" s="571"/>
      <c r="N13" s="572"/>
      <c r="O13" s="64"/>
      <c r="P13" s="64"/>
      <c r="Q13" s="64"/>
      <c r="R13" s="58"/>
      <c r="S13" s="371"/>
      <c r="T13" s="371"/>
      <c r="U13" s="371"/>
      <c r="V13" s="371"/>
      <c r="W13" s="371"/>
      <c r="X13" s="371"/>
    </row>
    <row r="14" spans="2:24" ht="7.35" customHeight="1" thickBot="1">
      <c r="B14" s="52"/>
      <c r="C14" s="53"/>
      <c r="D14" s="66"/>
      <c r="E14" s="66"/>
      <c r="F14" s="94"/>
      <c r="G14" s="94"/>
      <c r="H14" s="94"/>
      <c r="I14" s="64"/>
      <c r="J14" s="64"/>
      <c r="K14" s="64"/>
      <c r="L14" s="64"/>
      <c r="M14" s="64"/>
      <c r="N14" s="64"/>
      <c r="O14" s="64"/>
      <c r="P14" s="64"/>
      <c r="Q14" s="64"/>
      <c r="R14" s="52"/>
      <c r="S14" s="371"/>
      <c r="T14" s="371"/>
      <c r="U14" s="371"/>
      <c r="V14" s="371"/>
      <c r="W14" s="371"/>
      <c r="X14" s="371"/>
    </row>
    <row r="15" spans="2:24" ht="14.4" thickBot="1">
      <c r="B15" s="52"/>
      <c r="C15" s="53" t="s">
        <v>10</v>
      </c>
      <c r="D15" s="54"/>
      <c r="E15" s="66"/>
      <c r="F15" s="570"/>
      <c r="G15" s="571"/>
      <c r="H15" s="571"/>
      <c r="I15" s="571"/>
      <c r="J15" s="571"/>
      <c r="K15" s="571"/>
      <c r="L15" s="571"/>
      <c r="M15" s="571"/>
      <c r="N15" s="572"/>
      <c r="O15" s="64"/>
      <c r="P15" s="64"/>
      <c r="Q15" s="64"/>
      <c r="R15" s="52"/>
      <c r="S15" s="371"/>
      <c r="T15" s="371"/>
      <c r="U15" s="371"/>
      <c r="V15" s="371"/>
      <c r="W15" s="371"/>
      <c r="X15" s="371"/>
    </row>
    <row r="16" spans="2:24" ht="7.35" customHeight="1" thickBot="1">
      <c r="B16" s="52"/>
      <c r="C16" s="53"/>
      <c r="D16" s="54"/>
      <c r="E16" s="66"/>
      <c r="F16" s="64"/>
      <c r="G16" s="64"/>
      <c r="H16" s="64"/>
      <c r="I16" s="64"/>
      <c r="J16" s="64"/>
      <c r="K16" s="64"/>
      <c r="L16" s="64"/>
      <c r="M16" s="64"/>
      <c r="N16" s="64"/>
      <c r="O16" s="64"/>
      <c r="P16" s="64"/>
      <c r="Q16" s="64"/>
      <c r="R16" s="52"/>
      <c r="S16" s="371"/>
      <c r="T16" s="371"/>
      <c r="U16" s="371"/>
      <c r="V16" s="371"/>
      <c r="W16" s="371"/>
      <c r="X16" s="371"/>
    </row>
    <row r="17" spans="2:24" ht="14.4" thickBot="1">
      <c r="B17" s="52"/>
      <c r="C17" s="53" t="s">
        <v>11</v>
      </c>
      <c r="D17" s="54"/>
      <c r="E17" s="66"/>
      <c r="F17" s="570"/>
      <c r="G17" s="571"/>
      <c r="H17" s="571"/>
      <c r="I17" s="571"/>
      <c r="J17" s="571"/>
      <c r="K17" s="571"/>
      <c r="L17" s="571"/>
      <c r="M17" s="571"/>
      <c r="N17" s="572"/>
      <c r="O17" s="64"/>
      <c r="P17" s="64"/>
      <c r="Q17" s="64"/>
      <c r="R17" s="52"/>
      <c r="S17" s="371"/>
      <c r="T17" s="371"/>
      <c r="U17" s="371"/>
      <c r="V17" s="371"/>
      <c r="W17" s="371"/>
      <c r="X17" s="371"/>
    </row>
    <row r="18" spans="2:24" ht="7.35" customHeight="1" thickBot="1">
      <c r="B18" s="52"/>
      <c r="C18" s="53"/>
      <c r="D18" s="54"/>
      <c r="E18" s="54"/>
      <c r="F18" s="64"/>
      <c r="G18" s="64"/>
      <c r="H18" s="64"/>
      <c r="I18" s="64"/>
      <c r="J18" s="64"/>
      <c r="K18" s="64"/>
      <c r="L18" s="64"/>
      <c r="M18" s="64"/>
      <c r="N18" s="64"/>
      <c r="O18" s="64"/>
      <c r="P18" s="64"/>
      <c r="Q18" s="64"/>
      <c r="R18" s="52"/>
      <c r="S18" s="371"/>
      <c r="T18" s="371"/>
      <c r="U18" s="371"/>
      <c r="V18" s="371"/>
      <c r="W18" s="371"/>
      <c r="X18" s="371"/>
    </row>
    <row r="19" spans="2:24" ht="14.4" thickBot="1">
      <c r="B19" s="52"/>
      <c r="C19" s="53" t="s">
        <v>12</v>
      </c>
      <c r="D19" s="54"/>
      <c r="E19" s="54"/>
      <c r="F19" s="570"/>
      <c r="G19" s="571"/>
      <c r="H19" s="571"/>
      <c r="I19" s="571"/>
      <c r="J19" s="571"/>
      <c r="K19" s="571"/>
      <c r="L19" s="571"/>
      <c r="M19" s="571"/>
      <c r="N19" s="572"/>
      <c r="O19" s="64"/>
      <c r="P19" s="64"/>
      <c r="Q19" s="64"/>
      <c r="R19" s="52"/>
      <c r="S19" s="371"/>
      <c r="T19" s="371"/>
      <c r="U19" s="371"/>
      <c r="V19" s="371"/>
      <c r="W19" s="371"/>
      <c r="X19" s="371"/>
    </row>
    <row r="20" spans="2:24" ht="7.35" customHeight="1" thickBot="1">
      <c r="B20" s="52"/>
      <c r="C20" s="53"/>
      <c r="D20" s="54"/>
      <c r="E20" s="54"/>
      <c r="F20" s="120"/>
      <c r="G20" s="120"/>
      <c r="H20" s="120"/>
      <c r="I20" s="120"/>
      <c r="J20" s="120"/>
      <c r="K20" s="120"/>
      <c r="L20" s="120"/>
      <c r="M20" s="120"/>
      <c r="N20" s="120"/>
      <c r="O20" s="64"/>
      <c r="P20" s="64"/>
      <c r="Q20" s="54"/>
      <c r="R20" s="58"/>
      <c r="S20" s="371"/>
      <c r="T20" s="371"/>
      <c r="U20" s="371"/>
      <c r="V20" s="371"/>
      <c r="W20" s="371"/>
      <c r="X20" s="371"/>
    </row>
    <row r="21" spans="2:24" ht="14.4" thickBot="1">
      <c r="B21" s="52"/>
      <c r="C21" s="53" t="s">
        <v>13</v>
      </c>
      <c r="D21" s="54"/>
      <c r="E21" s="54"/>
      <c r="F21" s="570"/>
      <c r="G21" s="571"/>
      <c r="H21" s="571"/>
      <c r="I21" s="571"/>
      <c r="J21" s="571"/>
      <c r="K21" s="571"/>
      <c r="L21" s="571"/>
      <c r="M21" s="571"/>
      <c r="N21" s="572"/>
      <c r="O21" s="64"/>
      <c r="P21" s="64"/>
      <c r="Q21" s="64"/>
      <c r="R21" s="52"/>
      <c r="S21" s="371"/>
      <c r="T21" s="371"/>
      <c r="U21" s="371"/>
      <c r="V21" s="371"/>
      <c r="W21" s="371"/>
      <c r="X21" s="371"/>
    </row>
    <row r="22" spans="2:24" ht="7.35" customHeight="1" thickBot="1">
      <c r="B22" s="52"/>
      <c r="C22" s="53"/>
      <c r="D22" s="66"/>
      <c r="E22" s="66"/>
      <c r="F22" s="94"/>
      <c r="G22" s="94"/>
      <c r="H22" s="94"/>
      <c r="I22" s="64"/>
      <c r="J22" s="64"/>
      <c r="K22" s="64"/>
      <c r="L22" s="64"/>
      <c r="M22" s="64"/>
      <c r="N22" s="64"/>
      <c r="O22" s="64"/>
      <c r="P22" s="64"/>
      <c r="Q22" s="64"/>
      <c r="R22" s="52"/>
      <c r="S22" s="371"/>
      <c r="T22" s="371"/>
      <c r="U22" s="371"/>
      <c r="V22" s="371"/>
      <c r="W22" s="371"/>
      <c r="X22" s="371"/>
    </row>
    <row r="23" spans="2:24" ht="14.4" thickBot="1">
      <c r="B23" s="52"/>
      <c r="C23" s="53" t="s">
        <v>14</v>
      </c>
      <c r="D23" s="54"/>
      <c r="E23" s="54"/>
      <c r="F23" s="570"/>
      <c r="G23" s="571"/>
      <c r="H23" s="571"/>
      <c r="I23" s="571"/>
      <c r="J23" s="571"/>
      <c r="K23" s="571"/>
      <c r="L23" s="571"/>
      <c r="M23" s="571"/>
      <c r="N23" s="572"/>
      <c r="O23" s="64"/>
      <c r="P23" s="64"/>
      <c r="Q23" s="64"/>
      <c r="R23" s="52"/>
      <c r="S23" s="371"/>
      <c r="T23" s="371"/>
      <c r="U23" s="371"/>
      <c r="V23" s="371"/>
      <c r="W23" s="371"/>
      <c r="X23" s="371"/>
    </row>
    <row r="24" spans="2:24" ht="7.35" customHeight="1" thickBot="1">
      <c r="B24" s="52"/>
      <c r="C24" s="53"/>
      <c r="D24" s="54"/>
      <c r="E24" s="54"/>
      <c r="F24" s="64"/>
      <c r="G24" s="64"/>
      <c r="H24" s="64"/>
      <c r="I24" s="64"/>
      <c r="J24" s="64"/>
      <c r="K24" s="64"/>
      <c r="L24" s="64"/>
      <c r="M24" s="64"/>
      <c r="N24" s="64"/>
      <c r="O24" s="64"/>
      <c r="P24" s="64"/>
      <c r="Q24" s="64"/>
      <c r="R24" s="52"/>
      <c r="S24" s="371"/>
      <c r="T24" s="371"/>
      <c r="U24" s="371"/>
      <c r="V24" s="371"/>
      <c r="W24" s="371"/>
      <c r="X24" s="371"/>
    </row>
    <row r="25" spans="2:24" ht="14.4" thickBot="1">
      <c r="B25" s="52"/>
      <c r="C25" s="53" t="s">
        <v>15</v>
      </c>
      <c r="D25" s="54"/>
      <c r="E25" s="54"/>
      <c r="F25" s="570"/>
      <c r="G25" s="571"/>
      <c r="H25" s="571"/>
      <c r="I25" s="571"/>
      <c r="J25" s="571"/>
      <c r="K25" s="571"/>
      <c r="L25" s="571"/>
      <c r="M25" s="571"/>
      <c r="N25" s="572"/>
      <c r="O25" s="64"/>
      <c r="P25" s="64"/>
      <c r="Q25" s="64"/>
      <c r="R25" s="52"/>
      <c r="S25" s="371"/>
      <c r="T25" s="371"/>
      <c r="U25" s="371"/>
      <c r="V25" s="371"/>
      <c r="W25" s="371"/>
      <c r="X25" s="371"/>
    </row>
    <row r="26" spans="2:24" ht="7.35" customHeight="1" thickBot="1">
      <c r="B26" s="52"/>
      <c r="C26" s="53"/>
      <c r="D26" s="54"/>
      <c r="E26" s="54"/>
      <c r="F26" s="64"/>
      <c r="G26" s="64"/>
      <c r="H26" s="64"/>
      <c r="I26" s="64"/>
      <c r="J26" s="64"/>
      <c r="K26" s="64"/>
      <c r="L26" s="64"/>
      <c r="M26" s="64"/>
      <c r="N26" s="64"/>
      <c r="O26" s="64"/>
      <c r="P26" s="64"/>
      <c r="Q26" s="64"/>
      <c r="R26" s="52"/>
      <c r="S26" s="371"/>
      <c r="T26" s="371"/>
      <c r="U26" s="371"/>
      <c r="V26" s="371"/>
      <c r="W26" s="371"/>
      <c r="X26" s="371"/>
    </row>
    <row r="27" spans="2:24" ht="14.4" thickBot="1">
      <c r="B27" s="52"/>
      <c r="C27" s="56" t="s">
        <v>16</v>
      </c>
      <c r="D27" s="54"/>
      <c r="E27" s="55"/>
      <c r="F27" s="570"/>
      <c r="G27" s="571"/>
      <c r="H27" s="571"/>
      <c r="I27" s="571"/>
      <c r="J27" s="571"/>
      <c r="K27" s="571"/>
      <c r="L27" s="571"/>
      <c r="M27" s="571"/>
      <c r="N27" s="572"/>
      <c r="O27" s="64"/>
      <c r="P27" s="64"/>
      <c r="Q27" s="64"/>
      <c r="R27" s="52"/>
      <c r="S27" s="371"/>
      <c r="T27" s="371"/>
      <c r="U27" s="371"/>
      <c r="V27" s="371"/>
      <c r="W27" s="371"/>
      <c r="X27" s="371"/>
    </row>
    <row r="28" spans="2:24" ht="7.35" customHeight="1" thickBot="1">
      <c r="B28" s="52"/>
      <c r="C28" s="53"/>
      <c r="D28" s="54"/>
      <c r="E28" s="54"/>
      <c r="F28" s="64"/>
      <c r="G28" s="64"/>
      <c r="H28" s="64"/>
      <c r="I28" s="64"/>
      <c r="J28" s="64"/>
      <c r="K28" s="64"/>
      <c r="L28" s="64"/>
      <c r="M28" s="64"/>
      <c r="N28" s="64"/>
      <c r="O28" s="64"/>
      <c r="P28" s="64"/>
      <c r="Q28" s="64"/>
      <c r="R28" s="52"/>
      <c r="S28" s="371"/>
      <c r="T28" s="371"/>
      <c r="U28" s="371"/>
      <c r="V28" s="371"/>
      <c r="W28" s="371"/>
      <c r="X28" s="371"/>
    </row>
    <row r="29" spans="2:24" ht="14.4" thickBot="1">
      <c r="B29" s="52"/>
      <c r="C29" s="53" t="s">
        <v>17</v>
      </c>
      <c r="D29" s="54"/>
      <c r="E29" s="52"/>
      <c r="F29" s="575"/>
      <c r="G29" s="576"/>
      <c r="H29" s="576"/>
      <c r="I29" s="576"/>
      <c r="J29" s="576"/>
      <c r="K29" s="576"/>
      <c r="L29" s="576"/>
      <c r="M29" s="576"/>
      <c r="N29" s="577"/>
      <c r="O29" s="64"/>
      <c r="P29" s="64"/>
      <c r="Q29" s="64"/>
      <c r="R29" s="52"/>
      <c r="S29" s="371"/>
      <c r="T29" s="371"/>
      <c r="U29" s="371"/>
      <c r="V29" s="371"/>
      <c r="W29" s="371"/>
      <c r="X29" s="371"/>
    </row>
    <row r="30" spans="2:24" ht="7.35" customHeight="1">
      <c r="B30" s="52"/>
      <c r="C30" s="53"/>
      <c r="D30" s="54"/>
      <c r="E30" s="54"/>
      <c r="F30" s="120"/>
      <c r="G30" s="120"/>
      <c r="H30" s="120"/>
      <c r="I30" s="120"/>
      <c r="J30" s="120"/>
      <c r="K30" s="120"/>
      <c r="L30" s="120"/>
      <c r="M30" s="120"/>
      <c r="N30" s="120"/>
      <c r="O30" s="64"/>
      <c r="P30" s="64"/>
      <c r="Q30" s="64"/>
      <c r="R30" s="52"/>
      <c r="S30" s="371"/>
      <c r="T30" s="371"/>
      <c r="U30" s="371"/>
      <c r="V30" s="371"/>
      <c r="W30" s="371"/>
      <c r="X30" s="371"/>
    </row>
    <row r="31" spans="2:24" s="65" customFormat="1" ht="14.1" customHeight="1">
      <c r="B31" s="58"/>
      <c r="C31" s="97" t="s">
        <v>18</v>
      </c>
      <c r="D31" s="64"/>
      <c r="E31" s="64"/>
      <c r="F31" s="64"/>
      <c r="G31" s="64"/>
      <c r="H31" s="64"/>
      <c r="I31" s="64"/>
      <c r="J31" s="64"/>
      <c r="K31" s="64"/>
      <c r="L31" s="64"/>
      <c r="M31" s="64"/>
      <c r="N31" s="64"/>
      <c r="O31" s="64"/>
      <c r="P31" s="64"/>
      <c r="Q31" s="64"/>
      <c r="R31" s="58"/>
      <c r="S31" s="373"/>
      <c r="T31" s="373"/>
      <c r="U31" s="371"/>
      <c r="V31" s="373"/>
      <c r="W31" s="373"/>
      <c r="X31" s="373"/>
    </row>
    <row r="32" spans="2:24" s="65" customFormat="1" ht="6.6" customHeight="1" thickBot="1">
      <c r="B32" s="58"/>
      <c r="C32" s="63"/>
      <c r="D32" s="64"/>
      <c r="E32" s="64"/>
      <c r="F32" s="64"/>
      <c r="G32" s="64"/>
      <c r="H32" s="64"/>
      <c r="I32" s="64"/>
      <c r="J32" s="64"/>
      <c r="K32" s="64"/>
      <c r="L32" s="64"/>
      <c r="M32" s="64"/>
      <c r="N32" s="64"/>
      <c r="O32" s="64"/>
      <c r="P32" s="64"/>
      <c r="Q32" s="64"/>
      <c r="R32" s="58"/>
      <c r="S32" s="373"/>
      <c r="T32" s="373"/>
      <c r="U32" s="371"/>
      <c r="V32" s="373"/>
      <c r="W32" s="373"/>
      <c r="X32" s="373"/>
    </row>
    <row r="33" spans="2:24" s="65" customFormat="1" ht="14.85" customHeight="1" thickBot="1">
      <c r="B33" s="58"/>
      <c r="C33" s="53" t="s">
        <v>19</v>
      </c>
      <c r="D33" s="54"/>
      <c r="E33" s="52"/>
      <c r="F33" s="570"/>
      <c r="G33" s="571"/>
      <c r="H33" s="571"/>
      <c r="I33" s="571"/>
      <c r="J33" s="571"/>
      <c r="K33" s="571"/>
      <c r="L33" s="571"/>
      <c r="M33" s="571"/>
      <c r="N33" s="572"/>
      <c r="O33" s="64"/>
      <c r="P33" s="64"/>
      <c r="Q33" s="64"/>
      <c r="R33" s="58"/>
      <c r="S33" s="373"/>
      <c r="T33" s="373"/>
      <c r="U33" s="373"/>
      <c r="V33" s="373"/>
      <c r="W33" s="373"/>
      <c r="X33" s="373"/>
    </row>
    <row r="34" spans="2:24" s="65" customFormat="1" ht="14.1" customHeight="1">
      <c r="B34" s="58"/>
      <c r="C34" s="53"/>
      <c r="D34" s="54"/>
      <c r="E34" s="52"/>
      <c r="F34" s="52"/>
      <c r="G34" s="52"/>
      <c r="H34" s="52"/>
      <c r="I34" s="52"/>
      <c r="J34" s="112"/>
      <c r="K34" s="112"/>
      <c r="L34" s="112"/>
      <c r="M34" s="112"/>
      <c r="N34" s="112"/>
      <c r="O34" s="112"/>
      <c r="P34" s="112"/>
      <c r="Q34" s="64"/>
      <c r="R34" s="58"/>
      <c r="S34" s="373"/>
      <c r="T34" s="373"/>
      <c r="U34" s="373"/>
      <c r="V34" s="373"/>
      <c r="W34" s="373"/>
      <c r="X34" s="373"/>
    </row>
    <row r="35" spans="2:24" s="65" customFormat="1" ht="29.25" customHeight="1" thickBot="1">
      <c r="B35" s="58"/>
      <c r="C35" s="114" t="s">
        <v>20</v>
      </c>
      <c r="D35" s="128"/>
      <c r="E35" s="128"/>
      <c r="F35" s="128"/>
      <c r="G35" s="128"/>
      <c r="H35" s="128"/>
      <c r="I35" s="128"/>
      <c r="J35" s="128"/>
      <c r="K35" s="128"/>
      <c r="L35" s="128"/>
      <c r="M35" s="128"/>
      <c r="N35" s="128"/>
      <c r="O35" s="128"/>
      <c r="P35" s="128"/>
      <c r="Q35" s="128"/>
      <c r="R35" s="58"/>
      <c r="S35" s="373"/>
      <c r="T35" s="373"/>
      <c r="U35" s="373"/>
      <c r="V35" s="373"/>
      <c r="W35" s="373"/>
      <c r="X35" s="373"/>
    </row>
    <row r="36" spans="2:24" s="65" customFormat="1" ht="17.100000000000001" customHeight="1">
      <c r="B36" s="58"/>
      <c r="C36" s="111" t="s">
        <v>21</v>
      </c>
      <c r="D36" s="87"/>
      <c r="E36" s="87"/>
      <c r="F36" s="549"/>
      <c r="G36" s="550"/>
      <c r="H36" s="550"/>
      <c r="I36" s="550"/>
      <c r="J36" s="550"/>
      <c r="K36" s="550"/>
      <c r="L36" s="550"/>
      <c r="M36" s="550"/>
      <c r="N36" s="551"/>
      <c r="O36" s="109"/>
      <c r="P36" s="109"/>
      <c r="Q36" s="110"/>
      <c r="R36" s="58"/>
      <c r="S36" s="373"/>
      <c r="T36" s="373"/>
      <c r="U36" s="373"/>
      <c r="V36" s="373"/>
      <c r="W36" s="373"/>
      <c r="X36" s="373"/>
    </row>
    <row r="37" spans="2:24" ht="17.100000000000001" customHeight="1">
      <c r="B37" s="52"/>
      <c r="C37" s="111" t="s">
        <v>22</v>
      </c>
      <c r="D37" s="109"/>
      <c r="E37" s="109"/>
      <c r="F37" s="552" t="s">
        <v>23</v>
      </c>
      <c r="G37" s="553"/>
      <c r="H37" s="553"/>
      <c r="I37" s="553"/>
      <c r="J37" s="553"/>
      <c r="K37" s="553"/>
      <c r="L37" s="553"/>
      <c r="M37" s="553"/>
      <c r="N37" s="554"/>
      <c r="O37" s="109"/>
      <c r="P37" s="109"/>
      <c r="Q37" s="150"/>
      <c r="R37" s="58"/>
      <c r="S37" s="371"/>
      <c r="T37" s="371"/>
      <c r="U37" s="371"/>
      <c r="V37" s="371"/>
      <c r="W37" s="371"/>
      <c r="X37" s="371"/>
    </row>
    <row r="38" spans="2:24" s="65" customFormat="1" ht="17.100000000000001" customHeight="1">
      <c r="B38" s="58"/>
      <c r="C38" s="111" t="s">
        <v>24</v>
      </c>
      <c r="D38" s="87"/>
      <c r="E38" s="87"/>
      <c r="F38" s="555"/>
      <c r="G38" s="556"/>
      <c r="H38" s="556"/>
      <c r="I38" s="556"/>
      <c r="J38" s="556"/>
      <c r="K38" s="556"/>
      <c r="L38" s="556"/>
      <c r="M38" s="556"/>
      <c r="N38" s="557"/>
      <c r="O38" s="109"/>
      <c r="P38" s="109"/>
      <c r="Q38" s="109"/>
      <c r="R38" s="58"/>
      <c r="S38" s="373"/>
      <c r="T38" s="373"/>
      <c r="U38" s="373"/>
      <c r="V38" s="373"/>
      <c r="W38" s="373"/>
      <c r="X38" s="373"/>
    </row>
    <row r="39" spans="2:24" ht="17.100000000000001" customHeight="1">
      <c r="B39" s="52"/>
      <c r="C39" s="133" t="s">
        <v>25</v>
      </c>
      <c r="D39" s="87"/>
      <c r="E39" s="87"/>
      <c r="F39" s="555"/>
      <c r="G39" s="556"/>
      <c r="H39" s="556"/>
      <c r="I39" s="556"/>
      <c r="J39" s="556"/>
      <c r="K39" s="556"/>
      <c r="L39" s="556"/>
      <c r="M39" s="556"/>
      <c r="N39" s="557"/>
      <c r="O39" s="109"/>
      <c r="P39" s="109"/>
      <c r="Q39" s="109"/>
      <c r="R39" s="52"/>
      <c r="S39" s="371"/>
      <c r="T39" s="371"/>
      <c r="U39" s="371"/>
      <c r="V39" s="371"/>
      <c r="W39" s="371"/>
      <c r="X39" s="371"/>
    </row>
    <row r="40" spans="2:24" ht="17.100000000000001" customHeight="1">
      <c r="B40" s="52"/>
      <c r="C40" s="111" t="s">
        <v>26</v>
      </c>
      <c r="D40" s="87"/>
      <c r="E40" s="87"/>
      <c r="F40" s="555"/>
      <c r="G40" s="556"/>
      <c r="H40" s="556"/>
      <c r="I40" s="556"/>
      <c r="J40" s="556"/>
      <c r="K40" s="556"/>
      <c r="L40" s="556"/>
      <c r="M40" s="556"/>
      <c r="N40" s="557"/>
      <c r="O40" s="109"/>
      <c r="P40" s="109"/>
      <c r="Q40" s="109"/>
      <c r="R40" s="52"/>
      <c r="S40" s="371"/>
      <c r="T40" s="371"/>
      <c r="U40" s="371"/>
      <c r="V40" s="371"/>
      <c r="W40" s="371"/>
      <c r="X40" s="371"/>
    </row>
    <row r="41" spans="2:24" ht="17.100000000000001" customHeight="1" thickBot="1">
      <c r="B41" s="52"/>
      <c r="C41" s="111" t="s">
        <v>27</v>
      </c>
      <c r="D41" s="87"/>
      <c r="E41" s="87"/>
      <c r="F41" s="558"/>
      <c r="G41" s="559"/>
      <c r="H41" s="559"/>
      <c r="I41" s="559"/>
      <c r="J41" s="559"/>
      <c r="K41" s="559"/>
      <c r="L41" s="559"/>
      <c r="M41" s="559"/>
      <c r="N41" s="560"/>
      <c r="O41" s="109"/>
      <c r="P41" s="109"/>
      <c r="Q41" s="109"/>
      <c r="R41" s="52"/>
      <c r="S41" s="371"/>
      <c r="T41" s="371"/>
      <c r="U41" s="371"/>
      <c r="V41" s="371"/>
      <c r="W41" s="371"/>
      <c r="X41" s="371"/>
    </row>
    <row r="42" spans="2:24">
      <c r="B42" s="52"/>
      <c r="C42" s="52"/>
      <c r="D42" s="52"/>
      <c r="E42" s="52"/>
      <c r="F42" s="52"/>
      <c r="G42" s="52"/>
      <c r="H42" s="52"/>
      <c r="I42" s="52"/>
      <c r="J42" s="112"/>
      <c r="K42" s="112"/>
      <c r="L42" s="112"/>
      <c r="M42" s="112"/>
      <c r="N42" s="112"/>
      <c r="O42" s="112"/>
      <c r="P42" s="112"/>
      <c r="Q42" s="52"/>
      <c r="R42" s="52"/>
      <c r="S42" s="371"/>
      <c r="T42" s="371"/>
      <c r="U42" s="371"/>
      <c r="V42" s="371"/>
      <c r="W42" s="371"/>
      <c r="X42" s="371"/>
    </row>
    <row r="43" spans="2:24" s="65" customFormat="1" ht="35.1" hidden="1" customHeight="1" outlineLevel="1" thickBot="1">
      <c r="B43" s="58"/>
      <c r="C43" s="53" t="s">
        <v>28</v>
      </c>
      <c r="D43" s="54"/>
      <c r="E43" s="52"/>
      <c r="F43" s="561" t="s">
        <v>23</v>
      </c>
      <c r="G43" s="562"/>
      <c r="H43" s="562"/>
      <c r="I43" s="562"/>
      <c r="J43" s="562"/>
      <c r="K43" s="562"/>
      <c r="L43" s="562"/>
      <c r="M43" s="562"/>
      <c r="N43" s="563"/>
      <c r="O43" s="112"/>
      <c r="P43" s="112"/>
      <c r="Q43" s="52"/>
      <c r="R43" s="58"/>
      <c r="S43" s="373"/>
      <c r="T43" s="373"/>
      <c r="U43" s="373"/>
      <c r="V43" s="373"/>
      <c r="W43" s="373"/>
      <c r="X43" s="373"/>
    </row>
    <row r="44" spans="2:24" s="65" customFormat="1" ht="6.6" hidden="1" customHeight="1" outlineLevel="1">
      <c r="B44" s="58"/>
      <c r="C44" s="53"/>
      <c r="D44" s="54"/>
      <c r="E44" s="52"/>
      <c r="F44" s="52"/>
      <c r="G44" s="52"/>
      <c r="H44" s="52"/>
      <c r="I44" s="64"/>
      <c r="J44" s="64"/>
      <c r="K44" s="64"/>
      <c r="L44" s="64"/>
      <c r="M44" s="64"/>
      <c r="N44" s="64"/>
      <c r="O44" s="64"/>
      <c r="P44" s="64"/>
      <c r="Q44" s="64"/>
      <c r="R44" s="58"/>
      <c r="S44" s="373"/>
      <c r="T44" s="373"/>
      <c r="U44" s="373"/>
      <c r="V44" s="373"/>
      <c r="W44" s="373"/>
      <c r="X44" s="373"/>
    </row>
    <row r="45" spans="2:24" s="65" customFormat="1" ht="28.35" hidden="1" customHeight="1" outlineLevel="1">
      <c r="B45" s="58"/>
      <c r="C45" s="527" t="s">
        <v>29</v>
      </c>
      <c r="D45" s="527"/>
      <c r="E45" s="527"/>
      <c r="F45" s="527"/>
      <c r="G45" s="527"/>
      <c r="H45" s="527"/>
      <c r="I45" s="527"/>
      <c r="J45" s="527"/>
      <c r="K45" s="527"/>
      <c r="L45" s="527"/>
      <c r="M45" s="527"/>
      <c r="N45" s="527"/>
      <c r="O45" s="527"/>
      <c r="P45" s="527"/>
      <c r="Q45" s="64"/>
      <c r="R45" s="58"/>
      <c r="S45" s="373"/>
      <c r="T45" s="373"/>
      <c r="U45" s="373"/>
      <c r="V45" s="373"/>
      <c r="W45" s="373"/>
      <c r="X45" s="373"/>
    </row>
    <row r="46" spans="2:24" s="65" customFormat="1" ht="6.6" hidden="1" customHeight="1" outlineLevel="1">
      <c r="B46" s="58"/>
      <c r="C46" s="113"/>
      <c r="D46" s="113"/>
      <c r="E46" s="113"/>
      <c r="F46" s="113"/>
      <c r="G46" s="113"/>
      <c r="H46" s="113"/>
      <c r="I46" s="113"/>
      <c r="J46" s="113"/>
      <c r="K46" s="113"/>
      <c r="L46" s="113"/>
      <c r="M46" s="113"/>
      <c r="N46" s="113"/>
      <c r="O46" s="113"/>
      <c r="P46" s="113"/>
      <c r="Q46" s="64"/>
      <c r="R46" s="58"/>
      <c r="S46" s="373"/>
      <c r="T46" s="373"/>
      <c r="U46" s="373"/>
      <c r="V46" s="373"/>
      <c r="W46" s="373"/>
      <c r="X46" s="373"/>
    </row>
    <row r="47" spans="2:24" ht="14.4" hidden="1" outlineLevel="1" thickBot="1">
      <c r="B47" s="52"/>
      <c r="C47" s="112" t="s">
        <v>30</v>
      </c>
      <c r="D47" s="52"/>
      <c r="E47" s="52"/>
      <c r="F47" s="52"/>
      <c r="G47" s="52"/>
      <c r="H47" s="52"/>
      <c r="I47" s="52"/>
      <c r="J47" s="52"/>
      <c r="K47" s="52"/>
      <c r="L47" s="52"/>
      <c r="M47" s="52"/>
      <c r="N47" s="52"/>
      <c r="O47" s="52"/>
      <c r="P47" s="52"/>
      <c r="Q47" s="52"/>
      <c r="R47" s="52"/>
      <c r="S47" s="371"/>
      <c r="T47" s="371"/>
      <c r="U47" s="371"/>
      <c r="V47" s="371"/>
      <c r="W47" s="371"/>
      <c r="X47" s="371"/>
    </row>
    <row r="48" spans="2:24" ht="86.1" hidden="1" customHeight="1" outlineLevel="1" thickBot="1">
      <c r="B48" s="52"/>
      <c r="C48" s="528" t="s">
        <v>31</v>
      </c>
      <c r="D48" s="529"/>
      <c r="E48" s="529"/>
      <c r="F48" s="529"/>
      <c r="G48" s="529"/>
      <c r="H48" s="529"/>
      <c r="I48" s="529"/>
      <c r="J48" s="529"/>
      <c r="K48" s="529"/>
      <c r="L48" s="529"/>
      <c r="M48" s="529"/>
      <c r="N48" s="529"/>
      <c r="O48" s="529"/>
      <c r="P48" s="529"/>
      <c r="Q48" s="530"/>
      <c r="R48" s="52"/>
      <c r="S48" s="371"/>
      <c r="T48" s="371"/>
      <c r="U48" s="371"/>
      <c r="V48" s="371"/>
      <c r="W48" s="371"/>
      <c r="X48" s="371"/>
    </row>
    <row r="49" spans="2:24" ht="7.35" hidden="1" customHeight="1" outlineLevel="1">
      <c r="B49" s="52"/>
      <c r="C49" s="52"/>
      <c r="D49" s="52"/>
      <c r="E49" s="52"/>
      <c r="F49" s="52"/>
      <c r="G49" s="52"/>
      <c r="H49" s="52"/>
      <c r="I49" s="52"/>
      <c r="J49" s="52"/>
      <c r="K49" s="52"/>
      <c r="L49" s="52"/>
      <c r="M49" s="52"/>
      <c r="N49" s="52"/>
      <c r="O49" s="52"/>
      <c r="P49" s="52"/>
      <c r="Q49" s="52"/>
      <c r="R49" s="52"/>
      <c r="S49" s="371"/>
      <c r="T49" s="371"/>
      <c r="U49" s="371"/>
      <c r="V49" s="371"/>
      <c r="W49" s="371"/>
      <c r="X49" s="371"/>
    </row>
    <row r="50" spans="2:24" s="65" customFormat="1" ht="29.25" hidden="1" customHeight="1" outlineLevel="1" thickBot="1">
      <c r="B50" s="58"/>
      <c r="C50" s="131" t="s">
        <v>32</v>
      </c>
      <c r="D50" s="132"/>
      <c r="E50" s="132"/>
      <c r="F50" s="132"/>
      <c r="G50" s="132"/>
      <c r="H50" s="132"/>
      <c r="I50" s="132"/>
      <c r="J50" s="132"/>
      <c r="K50" s="132"/>
      <c r="L50" s="132"/>
      <c r="M50" s="132"/>
      <c r="N50" s="132"/>
      <c r="O50" s="132"/>
      <c r="P50" s="132"/>
      <c r="Q50" s="132"/>
      <c r="R50" s="58"/>
      <c r="S50" s="373"/>
      <c r="T50" s="373"/>
      <c r="U50" s="373"/>
      <c r="V50" s="373"/>
      <c r="W50" s="373"/>
      <c r="X50" s="373"/>
    </row>
    <row r="51" spans="2:24" s="65" customFormat="1" ht="35.1" hidden="1" customHeight="1" outlineLevel="1">
      <c r="B51" s="58"/>
      <c r="C51" s="129" t="s">
        <v>33</v>
      </c>
      <c r="D51" s="130" t="s">
        <v>34</v>
      </c>
      <c r="E51" s="531" t="s">
        <v>35</v>
      </c>
      <c r="F51" s="532"/>
      <c r="G51" s="532"/>
      <c r="H51" s="532"/>
      <c r="I51" s="533"/>
      <c r="J51" s="573" t="s">
        <v>36</v>
      </c>
      <c r="K51" s="574"/>
      <c r="L51" s="534" t="s">
        <v>37</v>
      </c>
      <c r="M51" s="535"/>
      <c r="N51" s="536"/>
      <c r="O51" s="534" t="s">
        <v>38</v>
      </c>
      <c r="P51" s="535"/>
      <c r="Q51" s="578"/>
      <c r="R51" s="58"/>
      <c r="S51" s="373"/>
      <c r="T51" s="373"/>
      <c r="U51" s="373"/>
      <c r="V51" s="373"/>
      <c r="W51" s="373"/>
      <c r="X51" s="373"/>
    </row>
    <row r="52" spans="2:24" s="65" customFormat="1" ht="13.2" hidden="1" outlineLevel="1">
      <c r="B52" s="58"/>
      <c r="C52" s="180"/>
      <c r="D52" s="178" t="s">
        <v>23</v>
      </c>
      <c r="E52" s="524"/>
      <c r="F52" s="525"/>
      <c r="G52" s="525"/>
      <c r="H52" s="525"/>
      <c r="I52" s="526"/>
      <c r="J52" s="524"/>
      <c r="K52" s="526"/>
      <c r="L52" s="524"/>
      <c r="M52" s="525"/>
      <c r="N52" s="526"/>
      <c r="O52" s="524"/>
      <c r="P52" s="525"/>
      <c r="Q52" s="548"/>
      <c r="R52" s="58"/>
      <c r="S52" s="373"/>
      <c r="T52" s="373"/>
      <c r="U52" s="373"/>
      <c r="V52" s="373"/>
      <c r="W52" s="373"/>
      <c r="X52" s="373"/>
    </row>
    <row r="53" spans="2:24" s="65" customFormat="1" ht="13.2" hidden="1" outlineLevel="1">
      <c r="B53" s="58"/>
      <c r="C53" s="180"/>
      <c r="D53" s="178" t="s">
        <v>23</v>
      </c>
      <c r="E53" s="524"/>
      <c r="F53" s="525"/>
      <c r="G53" s="525"/>
      <c r="H53" s="525"/>
      <c r="I53" s="526"/>
      <c r="J53" s="524"/>
      <c r="K53" s="526"/>
      <c r="L53" s="524"/>
      <c r="M53" s="525"/>
      <c r="N53" s="526"/>
      <c r="O53" s="524"/>
      <c r="P53" s="525"/>
      <c r="Q53" s="548"/>
      <c r="R53" s="58"/>
      <c r="S53" s="373"/>
      <c r="T53" s="373"/>
      <c r="U53" s="373"/>
      <c r="V53" s="373"/>
      <c r="W53" s="373"/>
      <c r="X53" s="373"/>
    </row>
    <row r="54" spans="2:24" s="65" customFormat="1" ht="13.2" hidden="1" outlineLevel="1">
      <c r="B54" s="58"/>
      <c r="C54" s="180"/>
      <c r="D54" s="178" t="s">
        <v>23</v>
      </c>
      <c r="E54" s="524"/>
      <c r="F54" s="525"/>
      <c r="G54" s="525"/>
      <c r="H54" s="525"/>
      <c r="I54" s="526"/>
      <c r="J54" s="524"/>
      <c r="K54" s="526"/>
      <c r="L54" s="524"/>
      <c r="M54" s="525"/>
      <c r="N54" s="526"/>
      <c r="O54" s="524"/>
      <c r="P54" s="525"/>
      <c r="Q54" s="548"/>
      <c r="R54" s="58"/>
      <c r="S54" s="373"/>
      <c r="T54" s="373"/>
      <c r="U54" s="373"/>
      <c r="V54" s="373"/>
      <c r="W54" s="373"/>
      <c r="X54" s="373"/>
    </row>
    <row r="55" spans="2:24" s="65" customFormat="1" ht="13.2" hidden="1" outlineLevel="1">
      <c r="B55" s="58"/>
      <c r="C55" s="180"/>
      <c r="D55" s="178" t="s">
        <v>23</v>
      </c>
      <c r="E55" s="524"/>
      <c r="F55" s="525"/>
      <c r="G55" s="525"/>
      <c r="H55" s="525"/>
      <c r="I55" s="526"/>
      <c r="J55" s="524"/>
      <c r="K55" s="526"/>
      <c r="L55" s="524"/>
      <c r="M55" s="525"/>
      <c r="N55" s="526"/>
      <c r="O55" s="524"/>
      <c r="P55" s="525"/>
      <c r="Q55" s="548"/>
      <c r="R55" s="58"/>
      <c r="S55" s="373"/>
      <c r="T55" s="373"/>
      <c r="U55" s="373"/>
      <c r="V55" s="373"/>
      <c r="W55" s="373"/>
      <c r="X55" s="373"/>
    </row>
    <row r="56" spans="2:24" s="65" customFormat="1" ht="13.2" hidden="1" outlineLevel="1">
      <c r="B56" s="58"/>
      <c r="C56" s="180"/>
      <c r="D56" s="178" t="s">
        <v>23</v>
      </c>
      <c r="E56" s="524"/>
      <c r="F56" s="525"/>
      <c r="G56" s="525"/>
      <c r="H56" s="525"/>
      <c r="I56" s="526"/>
      <c r="J56" s="524"/>
      <c r="K56" s="526"/>
      <c r="L56" s="524"/>
      <c r="M56" s="525"/>
      <c r="N56" s="526"/>
      <c r="O56" s="524"/>
      <c r="P56" s="525"/>
      <c r="Q56" s="548"/>
      <c r="R56" s="58"/>
      <c r="S56" s="373"/>
      <c r="T56" s="373"/>
      <c r="U56" s="373"/>
      <c r="V56" s="373"/>
      <c r="W56" s="373"/>
      <c r="X56" s="373"/>
    </row>
    <row r="57" spans="2:24" s="65" customFormat="1" ht="13.2" hidden="1" outlineLevel="1">
      <c r="B57" s="58"/>
      <c r="C57" s="180"/>
      <c r="D57" s="178" t="s">
        <v>23</v>
      </c>
      <c r="E57" s="524"/>
      <c r="F57" s="525"/>
      <c r="G57" s="525"/>
      <c r="H57" s="525"/>
      <c r="I57" s="526"/>
      <c r="J57" s="524"/>
      <c r="K57" s="526"/>
      <c r="L57" s="524"/>
      <c r="M57" s="525"/>
      <c r="N57" s="526"/>
      <c r="O57" s="524"/>
      <c r="P57" s="525"/>
      <c r="Q57" s="548"/>
      <c r="R57" s="58"/>
      <c r="S57" s="373"/>
      <c r="T57" s="373"/>
      <c r="U57" s="373"/>
      <c r="V57" s="373"/>
      <c r="W57" s="373"/>
      <c r="X57" s="373"/>
    </row>
    <row r="58" spans="2:24" s="65" customFormat="1" ht="13.2" hidden="1" outlineLevel="1">
      <c r="B58" s="58"/>
      <c r="C58" s="180"/>
      <c r="D58" s="178" t="s">
        <v>23</v>
      </c>
      <c r="E58" s="524"/>
      <c r="F58" s="525"/>
      <c r="G58" s="525"/>
      <c r="H58" s="525"/>
      <c r="I58" s="526"/>
      <c r="J58" s="524"/>
      <c r="K58" s="526"/>
      <c r="L58" s="524"/>
      <c r="M58" s="525"/>
      <c r="N58" s="526"/>
      <c r="O58" s="524"/>
      <c r="P58" s="525"/>
      <c r="Q58" s="548"/>
      <c r="R58" s="58"/>
      <c r="S58" s="373"/>
      <c r="T58" s="373"/>
      <c r="U58" s="373"/>
      <c r="V58" s="373"/>
      <c r="W58" s="373"/>
      <c r="X58" s="373"/>
    </row>
    <row r="59" spans="2:24" s="65" customFormat="1" ht="13.2" hidden="1" outlineLevel="1">
      <c r="B59" s="58"/>
      <c r="C59" s="180"/>
      <c r="D59" s="178" t="s">
        <v>23</v>
      </c>
      <c r="E59" s="524"/>
      <c r="F59" s="525"/>
      <c r="G59" s="525"/>
      <c r="H59" s="525"/>
      <c r="I59" s="526"/>
      <c r="J59" s="524"/>
      <c r="K59" s="526"/>
      <c r="L59" s="524"/>
      <c r="M59" s="525"/>
      <c r="N59" s="526"/>
      <c r="O59" s="524"/>
      <c r="P59" s="525"/>
      <c r="Q59" s="548"/>
      <c r="R59" s="58"/>
      <c r="S59" s="373"/>
      <c r="T59" s="373"/>
      <c r="U59" s="373"/>
      <c r="V59" s="373"/>
      <c r="W59" s="373"/>
      <c r="X59" s="373"/>
    </row>
    <row r="60" spans="2:24" s="65" customFormat="1" ht="13.2" hidden="1" outlineLevel="1">
      <c r="B60" s="58"/>
      <c r="C60" s="180"/>
      <c r="D60" s="178" t="s">
        <v>23</v>
      </c>
      <c r="E60" s="524"/>
      <c r="F60" s="525"/>
      <c r="G60" s="525"/>
      <c r="H60" s="525"/>
      <c r="I60" s="526"/>
      <c r="J60" s="524"/>
      <c r="K60" s="526"/>
      <c r="L60" s="524"/>
      <c r="M60" s="525"/>
      <c r="N60" s="526"/>
      <c r="O60" s="524"/>
      <c r="P60" s="525"/>
      <c r="Q60" s="548"/>
      <c r="R60" s="58"/>
      <c r="S60" s="373"/>
      <c r="T60" s="373"/>
      <c r="U60" s="373"/>
      <c r="V60" s="373"/>
      <c r="W60" s="373"/>
      <c r="X60" s="373"/>
    </row>
    <row r="61" spans="2:24" s="65" customFormat="1" ht="13.2" hidden="1" outlineLevel="1">
      <c r="B61" s="58"/>
      <c r="C61" s="180"/>
      <c r="D61" s="178" t="s">
        <v>23</v>
      </c>
      <c r="E61" s="524"/>
      <c r="F61" s="525"/>
      <c r="G61" s="525"/>
      <c r="H61" s="525"/>
      <c r="I61" s="526"/>
      <c r="J61" s="524"/>
      <c r="K61" s="526"/>
      <c r="L61" s="524"/>
      <c r="M61" s="525"/>
      <c r="N61" s="526"/>
      <c r="O61" s="524"/>
      <c r="P61" s="525"/>
      <c r="Q61" s="548"/>
      <c r="R61" s="58"/>
      <c r="S61" s="373"/>
      <c r="T61" s="373"/>
      <c r="U61" s="373"/>
      <c r="V61" s="373"/>
      <c r="W61" s="373"/>
      <c r="X61" s="373"/>
    </row>
    <row r="62" spans="2:24" s="65" customFormat="1" ht="13.2" hidden="1" outlineLevel="1">
      <c r="B62" s="58"/>
      <c r="C62" s="180"/>
      <c r="D62" s="178" t="s">
        <v>23</v>
      </c>
      <c r="E62" s="524"/>
      <c r="F62" s="525"/>
      <c r="G62" s="525"/>
      <c r="H62" s="525"/>
      <c r="I62" s="526"/>
      <c r="J62" s="524"/>
      <c r="K62" s="526"/>
      <c r="L62" s="524"/>
      <c r="M62" s="525"/>
      <c r="N62" s="526"/>
      <c r="O62" s="524"/>
      <c r="P62" s="525"/>
      <c r="Q62" s="548"/>
      <c r="R62" s="58"/>
      <c r="S62" s="373"/>
      <c r="T62" s="373"/>
      <c r="U62" s="373"/>
      <c r="V62" s="373"/>
      <c r="W62" s="373"/>
      <c r="X62" s="373"/>
    </row>
    <row r="63" spans="2:24" s="65" customFormat="1" ht="13.2" hidden="1" outlineLevel="1">
      <c r="B63" s="58"/>
      <c r="C63" s="180"/>
      <c r="D63" s="178" t="s">
        <v>23</v>
      </c>
      <c r="E63" s="524"/>
      <c r="F63" s="525"/>
      <c r="G63" s="525"/>
      <c r="H63" s="525"/>
      <c r="I63" s="526"/>
      <c r="J63" s="524"/>
      <c r="K63" s="526"/>
      <c r="L63" s="524"/>
      <c r="M63" s="525"/>
      <c r="N63" s="526"/>
      <c r="O63" s="524"/>
      <c r="P63" s="525"/>
      <c r="Q63" s="548"/>
      <c r="R63" s="58"/>
      <c r="S63" s="373"/>
      <c r="T63" s="373"/>
      <c r="U63" s="373"/>
      <c r="V63" s="373"/>
      <c r="W63" s="373"/>
      <c r="X63" s="373"/>
    </row>
    <row r="64" spans="2:24" s="65" customFormat="1" ht="13.2" hidden="1" outlineLevel="1">
      <c r="B64" s="58"/>
      <c r="C64" s="180"/>
      <c r="D64" s="178" t="s">
        <v>23</v>
      </c>
      <c r="E64" s="524"/>
      <c r="F64" s="525"/>
      <c r="G64" s="525"/>
      <c r="H64" s="525"/>
      <c r="I64" s="526"/>
      <c r="J64" s="524"/>
      <c r="K64" s="526"/>
      <c r="L64" s="524"/>
      <c r="M64" s="525"/>
      <c r="N64" s="526"/>
      <c r="O64" s="524"/>
      <c r="P64" s="525"/>
      <c r="Q64" s="548"/>
      <c r="R64" s="58"/>
      <c r="S64" s="373"/>
      <c r="T64" s="373"/>
      <c r="U64" s="373"/>
      <c r="V64" s="373"/>
      <c r="W64" s="373"/>
      <c r="X64" s="373"/>
    </row>
    <row r="65" spans="2:24" s="65" customFormat="1" ht="13.2" hidden="1" outlineLevel="1">
      <c r="B65" s="58"/>
      <c r="C65" s="180"/>
      <c r="D65" s="178" t="s">
        <v>23</v>
      </c>
      <c r="E65" s="524"/>
      <c r="F65" s="525"/>
      <c r="G65" s="525"/>
      <c r="H65" s="525"/>
      <c r="I65" s="526"/>
      <c r="J65" s="524"/>
      <c r="K65" s="526"/>
      <c r="L65" s="524"/>
      <c r="M65" s="525"/>
      <c r="N65" s="526"/>
      <c r="O65" s="524"/>
      <c r="P65" s="525"/>
      <c r="Q65" s="548"/>
      <c r="R65" s="58"/>
      <c r="S65" s="373"/>
      <c r="T65" s="373"/>
      <c r="U65" s="373"/>
      <c r="V65" s="373"/>
      <c r="W65" s="373"/>
      <c r="X65" s="373"/>
    </row>
    <row r="66" spans="2:24" hidden="1" outlineLevel="1">
      <c r="B66" s="52"/>
      <c r="C66" s="180"/>
      <c r="D66" s="178" t="s">
        <v>23</v>
      </c>
      <c r="E66" s="524"/>
      <c r="F66" s="525"/>
      <c r="G66" s="525"/>
      <c r="H66" s="525"/>
      <c r="I66" s="526"/>
      <c r="J66" s="524"/>
      <c r="K66" s="526"/>
      <c r="L66" s="524"/>
      <c r="M66" s="525"/>
      <c r="N66" s="526"/>
      <c r="O66" s="524"/>
      <c r="P66" s="525"/>
      <c r="Q66" s="548"/>
      <c r="R66" s="52"/>
      <c r="S66" s="371"/>
      <c r="T66" s="371"/>
      <c r="U66" s="371"/>
      <c r="V66" s="371"/>
      <c r="W66" s="371"/>
      <c r="X66" s="371"/>
    </row>
    <row r="67" spans="2:24" hidden="1" outlineLevel="1">
      <c r="B67" s="52"/>
      <c r="C67" s="180"/>
      <c r="D67" s="178" t="s">
        <v>23</v>
      </c>
      <c r="E67" s="524"/>
      <c r="F67" s="525"/>
      <c r="G67" s="525"/>
      <c r="H67" s="525"/>
      <c r="I67" s="526"/>
      <c r="J67" s="524"/>
      <c r="K67" s="526"/>
      <c r="L67" s="524"/>
      <c r="M67" s="525"/>
      <c r="N67" s="526"/>
      <c r="O67" s="524"/>
      <c r="P67" s="525"/>
      <c r="Q67" s="548"/>
      <c r="R67" s="52"/>
      <c r="S67" s="371"/>
      <c r="T67" s="371"/>
      <c r="U67" s="371"/>
      <c r="V67" s="371"/>
      <c r="W67" s="371"/>
      <c r="X67" s="371"/>
    </row>
    <row r="68" spans="2:24" hidden="1" outlineLevel="1">
      <c r="B68" s="52"/>
      <c r="C68" s="180"/>
      <c r="D68" s="178" t="s">
        <v>23</v>
      </c>
      <c r="E68" s="524"/>
      <c r="F68" s="525"/>
      <c r="G68" s="525"/>
      <c r="H68" s="525"/>
      <c r="I68" s="526"/>
      <c r="J68" s="524"/>
      <c r="K68" s="526"/>
      <c r="L68" s="524"/>
      <c r="M68" s="525"/>
      <c r="N68" s="526"/>
      <c r="O68" s="524"/>
      <c r="P68" s="525"/>
      <c r="Q68" s="548"/>
      <c r="R68" s="52"/>
      <c r="S68" s="371"/>
      <c r="T68" s="371"/>
      <c r="U68" s="371"/>
      <c r="V68" s="371"/>
      <c r="W68" s="371"/>
      <c r="X68" s="371"/>
    </row>
    <row r="69" spans="2:24" hidden="1" outlineLevel="1">
      <c r="B69" s="52"/>
      <c r="C69" s="180"/>
      <c r="D69" s="178" t="s">
        <v>23</v>
      </c>
      <c r="E69" s="524"/>
      <c r="F69" s="525"/>
      <c r="G69" s="525"/>
      <c r="H69" s="525"/>
      <c r="I69" s="526"/>
      <c r="J69" s="524"/>
      <c r="K69" s="526"/>
      <c r="L69" s="524"/>
      <c r="M69" s="525"/>
      <c r="N69" s="526"/>
      <c r="O69" s="524"/>
      <c r="P69" s="525"/>
      <c r="Q69" s="548"/>
      <c r="R69" s="52"/>
      <c r="S69" s="371"/>
      <c r="T69" s="371"/>
      <c r="U69" s="371"/>
      <c r="V69" s="371"/>
      <c r="W69" s="371"/>
      <c r="X69" s="371"/>
    </row>
    <row r="70" spans="2:24" ht="14.4" hidden="1" outlineLevel="1" thickBot="1">
      <c r="B70" s="52"/>
      <c r="C70" s="181"/>
      <c r="D70" s="179" t="s">
        <v>23</v>
      </c>
      <c r="E70" s="623"/>
      <c r="F70" s="631"/>
      <c r="G70" s="631"/>
      <c r="H70" s="631"/>
      <c r="I70" s="624"/>
      <c r="J70" s="623"/>
      <c r="K70" s="624"/>
      <c r="L70" s="623"/>
      <c r="M70" s="631"/>
      <c r="N70" s="624"/>
      <c r="O70" s="623"/>
      <c r="P70" s="631"/>
      <c r="Q70" s="632"/>
      <c r="R70" s="52"/>
      <c r="S70" s="371"/>
      <c r="T70" s="371"/>
      <c r="U70" s="371"/>
      <c r="V70" s="371"/>
      <c r="W70" s="371"/>
      <c r="X70" s="371"/>
    </row>
    <row r="71" spans="2:24" ht="7.35" hidden="1" customHeight="1" outlineLevel="1">
      <c r="B71" s="52"/>
      <c r="C71" s="52"/>
      <c r="D71" s="52"/>
      <c r="E71" s="52"/>
      <c r="F71" s="52"/>
      <c r="G71" s="52"/>
      <c r="H71" s="52"/>
      <c r="I71" s="52"/>
      <c r="J71" s="52"/>
      <c r="K71" s="52"/>
      <c r="L71" s="52"/>
      <c r="M71" s="52"/>
      <c r="N71" s="52"/>
      <c r="O71" s="52"/>
      <c r="P71" s="52"/>
      <c r="Q71" s="52"/>
      <c r="R71" s="52"/>
      <c r="S71" s="371"/>
      <c r="T71" s="371"/>
      <c r="U71" s="371"/>
      <c r="V71" s="371"/>
      <c r="W71" s="371"/>
      <c r="X71" s="371"/>
    </row>
    <row r="72" spans="2:24" ht="14.85" hidden="1" customHeight="1" outlineLevel="1" thickBot="1">
      <c r="B72" s="52"/>
      <c r="C72" s="52"/>
      <c r="D72" s="52"/>
      <c r="E72" s="52"/>
      <c r="F72" s="52"/>
      <c r="G72" s="52"/>
      <c r="H72" s="52"/>
      <c r="I72" s="52"/>
      <c r="J72" s="52"/>
      <c r="K72" s="52"/>
      <c r="L72" s="52"/>
      <c r="M72" s="52"/>
      <c r="N72" s="52"/>
      <c r="O72" s="52"/>
      <c r="P72" s="52"/>
      <c r="Q72" s="52"/>
      <c r="R72" s="52"/>
      <c r="S72" s="371"/>
      <c r="T72" s="371"/>
      <c r="U72" s="371"/>
      <c r="V72" s="371"/>
      <c r="W72" s="371"/>
      <c r="X72" s="371"/>
    </row>
    <row r="73" spans="2:24" ht="14.85" hidden="1" customHeight="1" outlineLevel="1">
      <c r="B73" s="52"/>
      <c r="C73" s="607" t="s">
        <v>39</v>
      </c>
      <c r="D73" s="607"/>
      <c r="E73" s="607"/>
      <c r="F73" s="607"/>
      <c r="G73" s="607"/>
      <c r="H73" s="607"/>
      <c r="I73" s="607"/>
      <c r="J73" s="607"/>
      <c r="K73" s="119"/>
      <c r="L73" s="625" t="s">
        <v>23</v>
      </c>
      <c r="M73" s="626"/>
      <c r="N73" s="626"/>
      <c r="O73" s="626"/>
      <c r="P73" s="627"/>
      <c r="Q73" s="52"/>
      <c r="R73" s="52"/>
      <c r="S73" s="371"/>
      <c r="T73" s="371"/>
      <c r="U73" s="371"/>
      <c r="V73" s="371"/>
      <c r="W73" s="371"/>
      <c r="X73" s="371"/>
    </row>
    <row r="74" spans="2:24" ht="14.85" hidden="1" customHeight="1" outlineLevel="1" thickBot="1">
      <c r="B74" s="52"/>
      <c r="C74" s="607"/>
      <c r="D74" s="607"/>
      <c r="E74" s="607"/>
      <c r="F74" s="607"/>
      <c r="G74" s="607"/>
      <c r="H74" s="607"/>
      <c r="I74" s="607"/>
      <c r="J74" s="607"/>
      <c r="K74" s="119"/>
      <c r="L74" s="628"/>
      <c r="M74" s="629"/>
      <c r="N74" s="629"/>
      <c r="O74" s="629"/>
      <c r="P74" s="630"/>
      <c r="Q74" s="52"/>
      <c r="R74" s="52"/>
      <c r="S74" s="371"/>
      <c r="T74" s="371"/>
      <c r="U74" s="371"/>
      <c r="V74" s="371"/>
      <c r="W74" s="371"/>
      <c r="X74" s="371"/>
    </row>
    <row r="75" spans="2:24" ht="7.35" hidden="1" customHeight="1" outlineLevel="1">
      <c r="B75" s="52"/>
      <c r="C75" s="148"/>
      <c r="D75" s="148"/>
      <c r="E75" s="148"/>
      <c r="F75" s="148"/>
      <c r="G75" s="148"/>
      <c r="H75" s="148"/>
      <c r="I75" s="148"/>
      <c r="J75" s="148"/>
      <c r="K75" s="119"/>
      <c r="L75" s="119"/>
      <c r="M75" s="119"/>
      <c r="N75" s="119"/>
      <c r="O75" s="119"/>
      <c r="P75" s="119"/>
      <c r="Q75" s="52"/>
      <c r="R75" s="52"/>
      <c r="S75" s="371"/>
      <c r="T75" s="371"/>
      <c r="U75" s="371"/>
      <c r="V75" s="371"/>
      <c r="W75" s="371"/>
      <c r="X75" s="371"/>
    </row>
    <row r="76" spans="2:24" ht="14.85" customHeight="1" collapsed="1">
      <c r="B76" s="52"/>
      <c r="C76" s="118" t="s">
        <v>40</v>
      </c>
      <c r="D76" s="148"/>
      <c r="E76" s="148"/>
      <c r="F76" s="148"/>
      <c r="G76" s="148"/>
      <c r="H76" s="148"/>
      <c r="I76" s="148"/>
      <c r="J76" s="148"/>
      <c r="K76" s="148"/>
      <c r="L76" s="52"/>
      <c r="M76" s="52"/>
      <c r="N76" s="52"/>
      <c r="O76" s="52"/>
      <c r="P76" s="52"/>
      <c r="Q76" s="52"/>
      <c r="R76" s="52"/>
      <c r="S76" s="371"/>
      <c r="T76" s="371"/>
      <c r="U76" s="371"/>
      <c r="V76" s="371"/>
      <c r="W76" s="371"/>
      <c r="X76" s="371"/>
    </row>
    <row r="77" spans="2:24" ht="6.6" customHeight="1">
      <c r="B77" s="52"/>
      <c r="C77" s="112"/>
      <c r="D77" s="52"/>
      <c r="E77" s="52"/>
      <c r="F77" s="52"/>
      <c r="G77" s="52"/>
      <c r="H77" s="52"/>
      <c r="I77" s="52"/>
      <c r="J77" s="52"/>
      <c r="K77" s="52"/>
      <c r="L77" s="52"/>
      <c r="M77" s="52"/>
      <c r="N77" s="52"/>
      <c r="O77" s="52"/>
      <c r="P77" s="52"/>
      <c r="Q77" s="52"/>
      <c r="R77" s="52"/>
      <c r="S77" s="371"/>
      <c r="T77" s="371"/>
      <c r="U77" s="371"/>
      <c r="V77" s="371"/>
      <c r="W77" s="371"/>
      <c r="X77" s="371"/>
    </row>
    <row r="78" spans="2:24">
      <c r="B78" s="52"/>
      <c r="C78" s="67" t="s">
        <v>41</v>
      </c>
      <c r="D78" s="54"/>
      <c r="E78" s="54"/>
      <c r="F78" s="54"/>
      <c r="G78" s="54"/>
      <c r="H78" s="54"/>
      <c r="I78" s="54"/>
      <c r="J78" s="54"/>
      <c r="K78" s="54"/>
      <c r="L78" s="54"/>
      <c r="M78" s="54"/>
      <c r="N78" s="54"/>
      <c r="O78" s="54"/>
      <c r="P78" s="54"/>
      <c r="Q78" s="54"/>
      <c r="R78" s="52"/>
      <c r="S78" s="371"/>
      <c r="T78" s="371"/>
      <c r="U78" s="371"/>
      <c r="V78" s="371"/>
      <c r="W78" s="371"/>
      <c r="X78" s="371"/>
    </row>
    <row r="79" spans="2:24" ht="6.75" customHeight="1" thickBot="1">
      <c r="B79" s="52"/>
      <c r="C79" s="67"/>
      <c r="D79" s="54"/>
      <c r="E79" s="54"/>
      <c r="F79" s="54"/>
      <c r="G79" s="54"/>
      <c r="H79" s="54"/>
      <c r="I79" s="54"/>
      <c r="J79" s="54"/>
      <c r="K79" s="54"/>
      <c r="L79" s="54"/>
      <c r="M79" s="54"/>
      <c r="N79" s="54"/>
      <c r="O79" s="54"/>
      <c r="P79" s="54"/>
      <c r="Q79" s="54"/>
      <c r="R79" s="52"/>
      <c r="S79" s="371"/>
      <c r="T79" s="371"/>
      <c r="U79" s="371"/>
      <c r="V79" s="371"/>
      <c r="W79" s="371"/>
      <c r="X79" s="371"/>
    </row>
    <row r="80" spans="2:24" ht="14.4" thickBot="1">
      <c r="B80" s="52"/>
      <c r="C80" s="53" t="s">
        <v>8</v>
      </c>
      <c r="D80" s="54"/>
      <c r="E80" s="54"/>
      <c r="F80" s="540"/>
      <c r="G80" s="541"/>
      <c r="H80" s="541"/>
      <c r="I80" s="541"/>
      <c r="J80" s="541"/>
      <c r="K80" s="541"/>
      <c r="L80" s="541"/>
      <c r="M80" s="541"/>
      <c r="N80" s="542"/>
      <c r="O80" s="54"/>
      <c r="P80" s="54"/>
      <c r="Q80" s="54"/>
      <c r="R80" s="52"/>
      <c r="S80" s="371"/>
      <c r="T80" s="371"/>
      <c r="U80" s="371"/>
      <c r="V80" s="371"/>
      <c r="W80" s="371"/>
      <c r="X80" s="371"/>
    </row>
    <row r="81" spans="2:24" ht="7.35" customHeight="1" thickBot="1">
      <c r="B81" s="52"/>
      <c r="C81" s="53"/>
      <c r="D81" s="54"/>
      <c r="E81" s="66"/>
      <c r="F81" s="54"/>
      <c r="G81" s="54"/>
      <c r="H81" s="54"/>
      <c r="I81" s="54"/>
      <c r="J81" s="54"/>
      <c r="K81" s="54"/>
      <c r="L81" s="66"/>
      <c r="M81" s="66"/>
      <c r="N81" s="66"/>
      <c r="O81" s="54"/>
      <c r="P81" s="54"/>
      <c r="Q81" s="54"/>
      <c r="R81" s="52"/>
      <c r="S81" s="371"/>
      <c r="T81" s="371"/>
      <c r="U81" s="371"/>
      <c r="V81" s="371"/>
      <c r="W81" s="371"/>
      <c r="X81" s="371"/>
    </row>
    <row r="82" spans="2:24" ht="14.4" thickBot="1">
      <c r="B82" s="52"/>
      <c r="C82" s="53" t="s">
        <v>42</v>
      </c>
      <c r="D82" s="54"/>
      <c r="E82" s="54"/>
      <c r="F82" s="633"/>
      <c r="G82" s="634"/>
      <c r="H82" s="634"/>
      <c r="I82" s="634"/>
      <c r="J82" s="634"/>
      <c r="K82" s="634"/>
      <c r="L82" s="634"/>
      <c r="M82" s="634"/>
      <c r="N82" s="635"/>
      <c r="O82" s="54"/>
      <c r="P82" s="54"/>
      <c r="Q82" s="54"/>
      <c r="R82" s="52"/>
      <c r="S82" s="371"/>
      <c r="T82" s="371"/>
      <c r="U82" s="371"/>
      <c r="V82" s="371"/>
      <c r="W82" s="371"/>
      <c r="X82" s="371"/>
    </row>
    <row r="83" spans="2:24" ht="7.35" customHeight="1" thickBot="1">
      <c r="B83" s="52"/>
      <c r="C83" s="53"/>
      <c r="D83" s="54"/>
      <c r="E83" s="66"/>
      <c r="F83" s="66"/>
      <c r="G83" s="66"/>
      <c r="H83" s="66"/>
      <c r="I83" s="66"/>
      <c r="J83" s="66"/>
      <c r="K83" s="66"/>
      <c r="L83" s="66"/>
      <c r="M83" s="66"/>
      <c r="N83" s="66"/>
      <c r="O83" s="54"/>
      <c r="P83" s="54"/>
      <c r="Q83" s="54"/>
      <c r="R83" s="52"/>
      <c r="S83" s="371"/>
      <c r="T83" s="371"/>
      <c r="U83" s="371"/>
      <c r="V83" s="371"/>
      <c r="W83" s="371"/>
      <c r="X83" s="371"/>
    </row>
    <row r="84" spans="2:24" ht="14.4" thickBot="1">
      <c r="B84" s="52"/>
      <c r="C84" s="53" t="s">
        <v>43</v>
      </c>
      <c r="D84" s="54"/>
      <c r="E84" s="54"/>
      <c r="F84" s="633"/>
      <c r="G84" s="634"/>
      <c r="H84" s="634"/>
      <c r="I84" s="634"/>
      <c r="J84" s="634"/>
      <c r="K84" s="634"/>
      <c r="L84" s="634"/>
      <c r="M84" s="634"/>
      <c r="N84" s="635"/>
      <c r="O84" s="54"/>
      <c r="P84" s="54"/>
      <c r="Q84" s="54"/>
      <c r="R84" s="52"/>
      <c r="S84" s="371"/>
      <c r="T84" s="371"/>
      <c r="U84" s="371"/>
      <c r="V84" s="371"/>
      <c r="W84" s="371"/>
      <c r="X84" s="371"/>
    </row>
    <row r="85" spans="2:24" ht="7.35" customHeight="1" thickBot="1">
      <c r="B85" s="52"/>
      <c r="C85" s="53"/>
      <c r="D85" s="54"/>
      <c r="E85" s="66"/>
      <c r="F85" s="66"/>
      <c r="G85" s="66"/>
      <c r="H85" s="66"/>
      <c r="I85" s="66"/>
      <c r="J85" s="66"/>
      <c r="K85" s="66"/>
      <c r="L85" s="66"/>
      <c r="M85" s="66"/>
      <c r="N85" s="66"/>
      <c r="O85" s="54"/>
      <c r="P85" s="54"/>
      <c r="Q85" s="54"/>
      <c r="R85" s="52"/>
      <c r="S85" s="371"/>
      <c r="T85" s="371"/>
      <c r="U85" s="371"/>
      <c r="V85" s="371"/>
      <c r="W85" s="371"/>
      <c r="X85" s="371"/>
    </row>
    <row r="86" spans="2:24" ht="14.4" thickBot="1">
      <c r="B86" s="52"/>
      <c r="C86" s="53" t="s">
        <v>44</v>
      </c>
      <c r="D86" s="54"/>
      <c r="E86" s="66"/>
      <c r="F86" s="540"/>
      <c r="G86" s="541"/>
      <c r="H86" s="541"/>
      <c r="I86" s="541"/>
      <c r="J86" s="541"/>
      <c r="K86" s="541"/>
      <c r="L86" s="541"/>
      <c r="M86" s="541"/>
      <c r="N86" s="542"/>
      <c r="O86" s="54"/>
      <c r="P86" s="54"/>
      <c r="Q86" s="54"/>
      <c r="R86" s="52"/>
      <c r="S86" s="371"/>
      <c r="T86" s="371"/>
      <c r="U86" s="371"/>
      <c r="V86" s="371"/>
      <c r="W86" s="371"/>
      <c r="X86" s="371"/>
    </row>
    <row r="87" spans="2:24" ht="7.35" customHeight="1" thickBot="1">
      <c r="B87" s="52"/>
      <c r="C87" s="53"/>
      <c r="D87" s="54"/>
      <c r="E87" s="54"/>
      <c r="F87" s="54"/>
      <c r="G87" s="54"/>
      <c r="H87" s="54"/>
      <c r="I87" s="54"/>
      <c r="J87" s="54"/>
      <c r="K87" s="54"/>
      <c r="L87" s="54"/>
      <c r="M87" s="54"/>
      <c r="N87" s="54"/>
      <c r="O87" s="54"/>
      <c r="P87" s="54"/>
      <c r="Q87" s="54"/>
      <c r="R87" s="52"/>
      <c r="S87" s="371"/>
      <c r="T87" s="371"/>
      <c r="U87" s="371"/>
      <c r="V87" s="371"/>
      <c r="W87" s="371"/>
      <c r="X87" s="371"/>
    </row>
    <row r="88" spans="2:24" ht="14.4" thickBot="1">
      <c r="B88" s="52"/>
      <c r="C88" s="53" t="s">
        <v>13</v>
      </c>
      <c r="D88" s="54"/>
      <c r="E88" s="54"/>
      <c r="F88" s="540"/>
      <c r="G88" s="541"/>
      <c r="H88" s="541"/>
      <c r="I88" s="541"/>
      <c r="J88" s="541"/>
      <c r="K88" s="541"/>
      <c r="L88" s="541"/>
      <c r="M88" s="541"/>
      <c r="N88" s="542"/>
      <c r="O88" s="54"/>
      <c r="P88" s="54"/>
      <c r="Q88" s="64"/>
      <c r="R88" s="52"/>
      <c r="S88" s="371"/>
      <c r="T88" s="371"/>
      <c r="U88" s="371"/>
      <c r="V88" s="371"/>
      <c r="W88" s="371"/>
      <c r="X88" s="371"/>
    </row>
    <row r="89" spans="2:24" ht="7.35" customHeight="1" thickBot="1">
      <c r="B89" s="52"/>
      <c r="C89" s="53"/>
      <c r="D89" s="66"/>
      <c r="E89" s="66"/>
      <c r="F89" s="94"/>
      <c r="G89" s="94"/>
      <c r="H89" s="94"/>
      <c r="I89" s="64"/>
      <c r="J89" s="64"/>
      <c r="K89" s="64"/>
      <c r="L89" s="64"/>
      <c r="M89" s="64"/>
      <c r="N89" s="64"/>
      <c r="O89" s="54"/>
      <c r="P89" s="54"/>
      <c r="Q89" s="64"/>
      <c r="R89" s="52"/>
      <c r="S89" s="371"/>
      <c r="T89" s="371"/>
      <c r="U89" s="371"/>
      <c r="V89" s="371"/>
      <c r="W89" s="371"/>
      <c r="X89" s="371"/>
    </row>
    <row r="90" spans="2:24" ht="14.4" thickBot="1">
      <c r="B90" s="52"/>
      <c r="C90" s="53" t="s">
        <v>14</v>
      </c>
      <c r="D90" s="54"/>
      <c r="E90" s="54"/>
      <c r="F90" s="540"/>
      <c r="G90" s="541"/>
      <c r="H90" s="541"/>
      <c r="I90" s="541"/>
      <c r="J90" s="541"/>
      <c r="K90" s="541"/>
      <c r="L90" s="541"/>
      <c r="M90" s="541"/>
      <c r="N90" s="542"/>
      <c r="O90" s="54"/>
      <c r="P90" s="54"/>
      <c r="Q90" s="64"/>
      <c r="R90" s="52"/>
      <c r="S90" s="371"/>
      <c r="T90" s="371"/>
      <c r="U90" s="371"/>
      <c r="V90" s="371"/>
      <c r="W90" s="371"/>
      <c r="X90" s="371"/>
    </row>
    <row r="91" spans="2:24" ht="7.35" customHeight="1" thickBot="1">
      <c r="B91" s="52"/>
      <c r="C91" s="53"/>
      <c r="D91" s="54"/>
      <c r="E91" s="54"/>
      <c r="F91" s="64"/>
      <c r="G91" s="64"/>
      <c r="H91" s="64"/>
      <c r="I91" s="64"/>
      <c r="J91" s="64"/>
      <c r="K91" s="64"/>
      <c r="L91" s="64"/>
      <c r="M91" s="64"/>
      <c r="N91" s="64"/>
      <c r="O91" s="54"/>
      <c r="P91" s="54"/>
      <c r="Q91" s="64"/>
      <c r="R91" s="52"/>
      <c r="S91" s="371"/>
      <c r="T91" s="371"/>
      <c r="U91" s="371"/>
      <c r="V91" s="371"/>
      <c r="W91" s="371"/>
      <c r="X91" s="371"/>
    </row>
    <row r="92" spans="2:24" ht="14.4" thickBot="1">
      <c r="B92" s="52"/>
      <c r="C92" s="53" t="s">
        <v>15</v>
      </c>
      <c r="D92" s="54"/>
      <c r="E92" s="54"/>
      <c r="F92" s="540"/>
      <c r="G92" s="541"/>
      <c r="H92" s="541"/>
      <c r="I92" s="541"/>
      <c r="J92" s="541"/>
      <c r="K92" s="541"/>
      <c r="L92" s="541"/>
      <c r="M92" s="541"/>
      <c r="N92" s="542"/>
      <c r="O92" s="54"/>
      <c r="P92" s="54"/>
      <c r="Q92" s="54"/>
      <c r="R92" s="52"/>
      <c r="S92" s="371"/>
      <c r="T92" s="371"/>
      <c r="U92" s="371"/>
      <c r="V92" s="371"/>
      <c r="W92" s="371"/>
      <c r="X92" s="371"/>
    </row>
    <row r="93" spans="2:24" ht="7.35" customHeight="1" thickBot="1">
      <c r="B93" s="52"/>
      <c r="C93" s="53"/>
      <c r="D93" s="54"/>
      <c r="E93" s="54"/>
      <c r="F93" s="54"/>
      <c r="G93" s="54"/>
      <c r="H93" s="54"/>
      <c r="I93" s="54"/>
      <c r="J93" s="54"/>
      <c r="K93" s="54"/>
      <c r="L93" s="54"/>
      <c r="M93" s="54"/>
      <c r="N93" s="54"/>
      <c r="O93" s="54"/>
      <c r="P93" s="54"/>
      <c r="Q93" s="54"/>
      <c r="R93" s="52"/>
      <c r="S93" s="371"/>
      <c r="T93" s="371"/>
      <c r="U93" s="371"/>
      <c r="V93" s="371"/>
      <c r="W93" s="371"/>
      <c r="X93" s="371"/>
    </row>
    <row r="94" spans="2:24" ht="14.4" thickBot="1">
      <c r="B94" s="52"/>
      <c r="C94" s="53" t="s">
        <v>45</v>
      </c>
      <c r="D94" s="54"/>
      <c r="E94" s="55"/>
      <c r="F94" s="540"/>
      <c r="G94" s="541"/>
      <c r="H94" s="541"/>
      <c r="I94" s="541"/>
      <c r="J94" s="541"/>
      <c r="K94" s="541"/>
      <c r="L94" s="541"/>
      <c r="M94" s="541"/>
      <c r="N94" s="542"/>
      <c r="O94" s="54"/>
      <c r="P94" s="54"/>
      <c r="Q94" s="54"/>
      <c r="R94" s="52"/>
      <c r="S94" s="371"/>
      <c r="T94" s="371"/>
      <c r="U94" s="371"/>
      <c r="V94" s="371"/>
      <c r="W94" s="371"/>
      <c r="X94" s="371"/>
    </row>
    <row r="95" spans="2:24" ht="7.35" customHeight="1" thickBot="1">
      <c r="B95" s="52"/>
      <c r="C95" s="53"/>
      <c r="D95" s="54"/>
      <c r="E95" s="54"/>
      <c r="F95" s="54"/>
      <c r="G95" s="54"/>
      <c r="H95" s="54"/>
      <c r="I95" s="54"/>
      <c r="J95" s="54"/>
      <c r="K95" s="54"/>
      <c r="L95" s="54"/>
      <c r="M95" s="54"/>
      <c r="N95" s="54"/>
      <c r="O95" s="54"/>
      <c r="P95" s="54"/>
      <c r="Q95" s="54"/>
      <c r="R95" s="52"/>
      <c r="S95" s="371"/>
      <c r="T95" s="371"/>
      <c r="U95" s="371"/>
      <c r="V95" s="371"/>
      <c r="W95" s="371"/>
      <c r="X95" s="371"/>
    </row>
    <row r="96" spans="2:24" ht="14.4" thickBot="1">
      <c r="B96" s="52"/>
      <c r="C96" s="53" t="s">
        <v>17</v>
      </c>
      <c r="D96" s="54"/>
      <c r="E96" s="54"/>
      <c r="F96" s="617"/>
      <c r="G96" s="618"/>
      <c r="H96" s="618"/>
      <c r="I96" s="618"/>
      <c r="J96" s="618"/>
      <c r="K96" s="618"/>
      <c r="L96" s="618"/>
      <c r="M96" s="618"/>
      <c r="N96" s="619"/>
      <c r="O96" s="54"/>
      <c r="P96" s="54"/>
      <c r="Q96" s="54"/>
      <c r="R96" s="52"/>
      <c r="S96" s="371"/>
      <c r="T96" s="371"/>
      <c r="U96" s="371"/>
      <c r="V96" s="371"/>
      <c r="W96" s="371"/>
      <c r="X96" s="371"/>
    </row>
    <row r="97" spans="2:24" ht="6.75" customHeight="1">
      <c r="B97" s="52"/>
      <c r="C97" s="53"/>
      <c r="D97" s="54"/>
      <c r="E97" s="66"/>
      <c r="F97" s="66"/>
      <c r="G97" s="66"/>
      <c r="H97" s="66"/>
      <c r="I97" s="66"/>
      <c r="J97" s="66"/>
      <c r="K97" s="66"/>
      <c r="L97" s="66"/>
      <c r="M97" s="66"/>
      <c r="N97" s="66"/>
      <c r="O97" s="54"/>
      <c r="P97" s="54"/>
      <c r="Q97" s="66"/>
      <c r="R97" s="52"/>
      <c r="S97" s="371"/>
      <c r="T97" s="371"/>
      <c r="U97" s="371"/>
      <c r="V97" s="371"/>
      <c r="W97" s="371"/>
      <c r="X97" s="371"/>
    </row>
    <row r="98" spans="2:24" ht="15" customHeight="1">
      <c r="S98" s="371"/>
      <c r="T98" s="371"/>
      <c r="U98" s="371"/>
      <c r="V98" s="371"/>
      <c r="W98" s="371"/>
      <c r="X98" s="371"/>
    </row>
    <row r="99" spans="2:24" ht="15" customHeight="1">
      <c r="B99" s="62"/>
      <c r="C99" s="151" t="s">
        <v>46</v>
      </c>
      <c r="D99" s="152"/>
      <c r="E99" s="152"/>
      <c r="F99" s="152"/>
      <c r="G99" s="152"/>
      <c r="H99" s="152"/>
      <c r="I99" s="152"/>
      <c r="J99" s="152"/>
      <c r="K99" s="152"/>
      <c r="L99" s="152"/>
      <c r="M99" s="152"/>
      <c r="N99" s="152"/>
      <c r="O99" s="152"/>
      <c r="P99" s="152"/>
      <c r="Q99" s="152"/>
      <c r="R99" s="152"/>
      <c r="S99" s="371"/>
      <c r="T99" s="371"/>
      <c r="U99" s="371"/>
      <c r="V99" s="371"/>
      <c r="W99" s="371"/>
      <c r="X99" s="371"/>
    </row>
    <row r="100" spans="2:24" ht="6.75" customHeight="1">
      <c r="B100" s="52"/>
      <c r="C100" s="153"/>
      <c r="D100" s="154"/>
      <c r="E100" s="154"/>
      <c r="F100" s="154"/>
      <c r="G100" s="154"/>
      <c r="H100" s="154"/>
      <c r="I100" s="154"/>
      <c r="J100" s="154"/>
      <c r="K100" s="154"/>
      <c r="L100" s="154"/>
      <c r="M100" s="154"/>
      <c r="N100" s="154"/>
      <c r="O100" s="154"/>
      <c r="P100" s="154"/>
      <c r="Q100" s="154"/>
      <c r="R100" s="154"/>
      <c r="S100" s="371"/>
      <c r="T100" s="374"/>
      <c r="U100" s="371"/>
      <c r="V100" s="371"/>
      <c r="W100" s="371"/>
      <c r="X100" s="371"/>
    </row>
    <row r="101" spans="2:24" ht="37.35" customHeight="1" thickBot="1">
      <c r="B101" s="52"/>
      <c r="C101" s="547" t="s">
        <v>47</v>
      </c>
      <c r="D101" s="547"/>
      <c r="E101" s="547"/>
      <c r="F101" s="547"/>
      <c r="G101" s="547"/>
      <c r="H101" s="547"/>
      <c r="I101" s="547"/>
      <c r="J101" s="547"/>
      <c r="K101" s="547"/>
      <c r="L101" s="547"/>
      <c r="M101" s="547"/>
      <c r="N101" s="547"/>
      <c r="O101" s="547"/>
      <c r="P101" s="547"/>
      <c r="Q101" s="155"/>
      <c r="R101" s="154"/>
      <c r="S101" s="374"/>
      <c r="T101" s="374"/>
      <c r="U101" s="374"/>
      <c r="V101" s="371"/>
      <c r="W101" s="371"/>
      <c r="X101" s="371"/>
    </row>
    <row r="102" spans="2:24" ht="14.1" customHeight="1" thickBot="1">
      <c r="B102" s="52"/>
      <c r="C102" s="543"/>
      <c r="D102" s="544"/>
      <c r="E102" s="544"/>
      <c r="F102" s="544"/>
      <c r="G102" s="544"/>
      <c r="H102" s="544"/>
      <c r="I102" s="544"/>
      <c r="J102" s="544"/>
      <c r="K102" s="544"/>
      <c r="L102" s="544"/>
      <c r="M102" s="544"/>
      <c r="N102" s="545"/>
      <c r="O102" s="56" t="s">
        <v>48</v>
      </c>
      <c r="P102" s="153"/>
      <c r="Q102" s="153"/>
      <c r="R102" s="154"/>
      <c r="S102" s="375"/>
      <c r="T102" s="374"/>
      <c r="U102" s="374"/>
      <c r="V102" s="371"/>
      <c r="W102" s="371"/>
      <c r="X102" s="371"/>
    </row>
    <row r="103" spans="2:24" ht="7.35" customHeight="1">
      <c r="B103" s="52"/>
      <c r="C103" s="153"/>
      <c r="D103" s="153"/>
      <c r="E103" s="153"/>
      <c r="F103" s="153"/>
      <c r="G103" s="153"/>
      <c r="H103" s="153"/>
      <c r="I103" s="153"/>
      <c r="J103" s="153"/>
      <c r="K103" s="153"/>
      <c r="L103" s="153"/>
      <c r="M103" s="153"/>
      <c r="N103" s="153"/>
      <c r="O103" s="153"/>
      <c r="P103" s="153"/>
      <c r="Q103" s="153"/>
      <c r="R103" s="153"/>
      <c r="S103" s="374"/>
      <c r="T103" s="374"/>
      <c r="U103" s="374"/>
      <c r="V103" s="371"/>
      <c r="W103" s="371"/>
      <c r="X103" s="371"/>
    </row>
    <row r="104" spans="2:24" ht="14.85" customHeight="1">
      <c r="B104" s="52"/>
      <c r="C104" s="157" t="s">
        <v>49</v>
      </c>
      <c r="D104" s="157"/>
      <c r="E104" s="157"/>
      <c r="F104" s="157"/>
      <c r="G104" s="157"/>
      <c r="H104" s="157"/>
      <c r="I104" s="157"/>
      <c r="J104" s="157"/>
      <c r="K104" s="157"/>
      <c r="L104" s="157"/>
      <c r="M104" s="157"/>
      <c r="N104" s="157"/>
      <c r="O104" s="157"/>
      <c r="P104" s="157"/>
      <c r="Q104" s="157"/>
      <c r="R104" s="157"/>
      <c r="S104" s="375"/>
      <c r="T104" s="374"/>
      <c r="U104" s="374"/>
      <c r="V104" s="371"/>
      <c r="W104" s="371"/>
      <c r="X104" s="371"/>
    </row>
    <row r="105" spans="2:24" ht="40.5" customHeight="1">
      <c r="B105" s="52"/>
      <c r="C105" s="546" t="s">
        <v>50</v>
      </c>
      <c r="D105" s="546"/>
      <c r="E105" s="546"/>
      <c r="F105" s="546"/>
      <c r="G105" s="546"/>
      <c r="H105" s="546"/>
      <c r="I105" s="546"/>
      <c r="J105" s="546"/>
      <c r="K105" s="546"/>
      <c r="L105" s="546"/>
      <c r="M105" s="546"/>
      <c r="N105" s="546"/>
      <c r="O105" s="546"/>
      <c r="P105" s="546"/>
      <c r="Q105" s="155"/>
      <c r="R105" s="158"/>
      <c r="S105" s="376"/>
      <c r="T105" s="374"/>
      <c r="U105" s="374"/>
      <c r="V105" s="371"/>
      <c r="W105" s="371"/>
      <c r="X105" s="371"/>
    </row>
    <row r="106" spans="2:24" ht="14.85" customHeight="1">
      <c r="B106" s="52"/>
      <c r="C106" s="157" t="s">
        <v>51</v>
      </c>
      <c r="D106" s="154"/>
      <c r="E106" s="154"/>
      <c r="F106" s="154"/>
      <c r="G106" s="154"/>
      <c r="H106" s="154"/>
      <c r="I106" s="154"/>
      <c r="J106" s="154"/>
      <c r="K106" s="154"/>
      <c r="L106" s="154"/>
      <c r="M106" s="154"/>
      <c r="N106" s="154"/>
      <c r="O106" s="154"/>
      <c r="P106" s="154"/>
      <c r="Q106" s="154"/>
      <c r="R106" s="154"/>
      <c r="S106" s="377"/>
      <c r="T106" s="374"/>
      <c r="U106" s="374"/>
      <c r="V106" s="371"/>
      <c r="W106" s="371"/>
      <c r="X106" s="371"/>
    </row>
    <row r="107" spans="2:24" ht="26.85" customHeight="1">
      <c r="B107" s="52"/>
      <c r="C107" s="546" t="s">
        <v>52</v>
      </c>
      <c r="D107" s="546"/>
      <c r="E107" s="546"/>
      <c r="F107" s="546"/>
      <c r="G107" s="546"/>
      <c r="H107" s="546"/>
      <c r="I107" s="546"/>
      <c r="J107" s="546"/>
      <c r="K107" s="546"/>
      <c r="L107" s="546"/>
      <c r="M107" s="546"/>
      <c r="N107" s="546"/>
      <c r="O107" s="546"/>
      <c r="P107" s="546"/>
      <c r="Q107" s="159"/>
      <c r="R107" s="160"/>
      <c r="S107" s="378"/>
      <c r="T107" s="374"/>
      <c r="U107" s="374"/>
      <c r="V107" s="371"/>
      <c r="W107" s="371"/>
      <c r="X107" s="371"/>
    </row>
    <row r="108" spans="2:24" ht="7.35" customHeight="1">
      <c r="B108" s="52"/>
      <c r="C108" s="153"/>
      <c r="D108" s="153"/>
      <c r="E108" s="153"/>
      <c r="F108" s="153"/>
      <c r="G108" s="153"/>
      <c r="H108" s="153"/>
      <c r="I108" s="153"/>
      <c r="J108" s="153"/>
      <c r="K108" s="153"/>
      <c r="L108" s="153"/>
      <c r="M108" s="153"/>
      <c r="N108" s="153"/>
      <c r="O108" s="153"/>
      <c r="P108" s="153"/>
      <c r="Q108" s="153"/>
      <c r="R108" s="153"/>
      <c r="S108" s="379"/>
      <c r="T108" s="374"/>
      <c r="U108" s="374"/>
      <c r="V108" s="371"/>
      <c r="W108" s="371"/>
      <c r="X108" s="371"/>
    </row>
    <row r="109" spans="2:24" ht="29.25" customHeight="1" thickBot="1">
      <c r="B109" s="52"/>
      <c r="C109" s="538" t="s">
        <v>53</v>
      </c>
      <c r="D109" s="538"/>
      <c r="E109" s="538"/>
      <c r="F109" s="539"/>
      <c r="G109" s="162"/>
      <c r="H109" s="537" t="s">
        <v>54</v>
      </c>
      <c r="I109" s="537"/>
      <c r="J109" s="537"/>
      <c r="K109" s="537"/>
      <c r="L109" s="537"/>
      <c r="M109" s="163"/>
      <c r="N109" s="164"/>
      <c r="O109" s="162" t="s">
        <v>55</v>
      </c>
      <c r="P109" s="162"/>
      <c r="Q109" s="165"/>
      <c r="R109" s="165"/>
      <c r="S109" s="379"/>
      <c r="T109" s="374"/>
      <c r="U109" s="371"/>
      <c r="V109" s="371"/>
      <c r="W109" s="371"/>
      <c r="X109" s="371"/>
    </row>
    <row r="110" spans="2:24" ht="14.85" customHeight="1">
      <c r="B110" s="52"/>
      <c r="C110" s="620"/>
      <c r="D110" s="621"/>
      <c r="E110" s="621"/>
      <c r="F110" s="622"/>
      <c r="G110" s="643"/>
      <c r="H110" s="644"/>
      <c r="I110" s="644"/>
      <c r="J110" s="644"/>
      <c r="K110" s="644"/>
      <c r="L110" s="644"/>
      <c r="M110" s="645"/>
      <c r="N110" s="614">
        <v>0</v>
      </c>
      <c r="O110" s="615"/>
      <c r="P110" s="616"/>
      <c r="Q110" s="165"/>
      <c r="R110" s="165"/>
      <c r="S110" s="379"/>
      <c r="T110" s="374"/>
      <c r="U110" s="371"/>
      <c r="V110" s="371"/>
      <c r="W110" s="371"/>
      <c r="X110" s="371"/>
    </row>
    <row r="111" spans="2:24" ht="14.85" customHeight="1">
      <c r="B111" s="52"/>
      <c r="C111" s="608"/>
      <c r="D111" s="609"/>
      <c r="E111" s="609"/>
      <c r="F111" s="610"/>
      <c r="G111" s="646"/>
      <c r="H111" s="647"/>
      <c r="I111" s="647"/>
      <c r="J111" s="647"/>
      <c r="K111" s="647"/>
      <c r="L111" s="647"/>
      <c r="M111" s="648"/>
      <c r="N111" s="611">
        <v>0</v>
      </c>
      <c r="O111" s="612"/>
      <c r="P111" s="613"/>
      <c r="Q111" s="165"/>
      <c r="R111" s="165"/>
      <c r="S111" s="379"/>
      <c r="T111" s="374"/>
      <c r="U111" s="371"/>
      <c r="V111" s="371"/>
      <c r="W111" s="371"/>
      <c r="X111" s="371"/>
    </row>
    <row r="112" spans="2:24" ht="14.85" customHeight="1" thickBot="1">
      <c r="B112" s="52"/>
      <c r="C112" s="599"/>
      <c r="D112" s="600"/>
      <c r="E112" s="600"/>
      <c r="F112" s="601"/>
      <c r="G112" s="649"/>
      <c r="H112" s="650"/>
      <c r="I112" s="650"/>
      <c r="J112" s="650"/>
      <c r="K112" s="650"/>
      <c r="L112" s="650"/>
      <c r="M112" s="651"/>
      <c r="N112" s="604">
        <v>0</v>
      </c>
      <c r="O112" s="605"/>
      <c r="P112" s="606"/>
      <c r="Q112" s="165"/>
      <c r="R112" s="165"/>
      <c r="S112" s="379"/>
      <c r="T112" s="374"/>
      <c r="U112" s="371"/>
      <c r="V112" s="371"/>
      <c r="W112" s="371"/>
      <c r="X112" s="371"/>
    </row>
    <row r="113" spans="2:24" ht="7.35" customHeight="1">
      <c r="B113" s="52"/>
      <c r="C113" s="153"/>
      <c r="D113" s="154"/>
      <c r="E113" s="154"/>
      <c r="F113" s="154"/>
      <c r="G113" s="154"/>
      <c r="H113" s="154"/>
      <c r="I113" s="154"/>
      <c r="J113" s="154"/>
      <c r="K113" s="154"/>
      <c r="L113" s="154"/>
      <c r="M113" s="165"/>
      <c r="N113" s="154"/>
      <c r="O113" s="154"/>
      <c r="P113" s="154"/>
      <c r="Q113" s="165"/>
      <c r="R113" s="154"/>
      <c r="S113" s="379"/>
      <c r="T113" s="374"/>
      <c r="U113" s="371"/>
      <c r="V113" s="371"/>
      <c r="W113" s="371"/>
      <c r="X113" s="371"/>
    </row>
    <row r="114" spans="2:24" ht="28.35" customHeight="1">
      <c r="B114" s="52"/>
      <c r="C114" s="546" t="s">
        <v>56</v>
      </c>
      <c r="D114" s="546"/>
      <c r="E114" s="546"/>
      <c r="F114" s="546"/>
      <c r="G114" s="546"/>
      <c r="H114" s="546"/>
      <c r="I114" s="546"/>
      <c r="J114" s="546"/>
      <c r="K114" s="546"/>
      <c r="L114" s="546"/>
      <c r="M114" s="546"/>
      <c r="N114" s="546"/>
      <c r="O114" s="546"/>
      <c r="P114" s="546"/>
      <c r="Q114" s="155"/>
      <c r="R114" s="160"/>
      <c r="S114" s="379"/>
      <c r="T114" s="374"/>
      <c r="U114" s="371"/>
      <c r="V114" s="371"/>
      <c r="W114" s="371"/>
      <c r="X114" s="371"/>
    </row>
    <row r="115" spans="2:24" ht="24.6" customHeight="1">
      <c r="B115" s="166"/>
      <c r="C115" s="607" t="s">
        <v>309</v>
      </c>
      <c r="D115" s="607"/>
      <c r="E115" s="607"/>
      <c r="F115" s="607"/>
      <c r="G115" s="607"/>
      <c r="H115" s="607"/>
      <c r="I115" s="607"/>
      <c r="J115" s="607"/>
      <c r="K115" s="607"/>
      <c r="L115" s="607"/>
      <c r="M115" s="607"/>
      <c r="N115" s="607"/>
      <c r="O115" s="607"/>
      <c r="P115" s="607"/>
      <c r="Q115" s="155"/>
      <c r="R115" s="167"/>
      <c r="S115" s="379"/>
      <c r="T115" s="374"/>
      <c r="U115" s="371"/>
      <c r="V115" s="371"/>
      <c r="W115" s="371"/>
      <c r="X115" s="371"/>
    </row>
    <row r="116" spans="2:24" ht="6.6" customHeight="1">
      <c r="B116" s="52"/>
      <c r="C116" s="53"/>
      <c r="D116" s="54"/>
      <c r="E116" s="54"/>
      <c r="F116" s="54"/>
      <c r="G116" s="54"/>
      <c r="H116" s="54"/>
      <c r="I116" s="54"/>
      <c r="J116" s="54"/>
      <c r="K116" s="54"/>
      <c r="L116" s="54"/>
      <c r="M116" s="54"/>
      <c r="N116" s="54"/>
      <c r="O116" s="54"/>
      <c r="P116" s="54"/>
      <c r="Q116" s="54"/>
      <c r="R116" s="54"/>
      <c r="S116" s="379"/>
      <c r="T116" s="374"/>
      <c r="U116" s="371"/>
      <c r="V116" s="371"/>
      <c r="W116" s="371"/>
      <c r="X116" s="371"/>
    </row>
    <row r="117" spans="2:24" ht="15" customHeight="1">
      <c r="B117" s="72"/>
      <c r="C117" s="168"/>
      <c r="D117" s="87"/>
      <c r="E117" s="87"/>
      <c r="F117" s="87"/>
      <c r="G117" s="87"/>
      <c r="H117" s="87"/>
      <c r="I117" s="87"/>
      <c r="J117" s="87"/>
      <c r="K117" s="87"/>
      <c r="L117" s="87"/>
      <c r="M117" s="87"/>
      <c r="N117" s="87"/>
      <c r="O117" s="87"/>
      <c r="P117" s="87"/>
      <c r="Q117" s="87"/>
      <c r="R117" s="87"/>
      <c r="S117" s="379"/>
      <c r="T117" s="374"/>
      <c r="U117" s="371"/>
      <c r="V117" s="371"/>
      <c r="W117" s="371"/>
      <c r="X117" s="371"/>
    </row>
    <row r="118" spans="2:24" ht="6.6" customHeight="1" thickBot="1">
      <c r="B118" s="52"/>
      <c r="C118" s="53"/>
      <c r="D118" s="54"/>
      <c r="E118" s="54"/>
      <c r="F118" s="54"/>
      <c r="G118" s="54"/>
      <c r="H118" s="54"/>
      <c r="I118" s="54"/>
      <c r="J118" s="54"/>
      <c r="K118" s="54"/>
      <c r="L118" s="54"/>
      <c r="M118" s="54"/>
      <c r="N118" s="54"/>
      <c r="O118" s="54"/>
      <c r="P118" s="54"/>
      <c r="Q118" s="54"/>
      <c r="R118" s="54"/>
      <c r="S118" s="379"/>
      <c r="T118" s="374"/>
      <c r="U118" s="371"/>
      <c r="V118" s="371"/>
      <c r="W118" s="371"/>
      <c r="X118" s="371"/>
    </row>
    <row r="119" spans="2:24" ht="14.85" customHeight="1" thickBot="1">
      <c r="B119" s="52"/>
      <c r="C119" s="546" t="s">
        <v>57</v>
      </c>
      <c r="D119" s="546"/>
      <c r="E119" s="596" t="s">
        <v>23</v>
      </c>
      <c r="F119" s="597"/>
      <c r="G119" s="155"/>
      <c r="H119" s="167"/>
      <c r="I119" s="167"/>
      <c r="J119" s="167"/>
      <c r="K119" s="167"/>
      <c r="L119" s="167"/>
      <c r="M119" s="167"/>
      <c r="N119" s="167"/>
      <c r="O119" s="167"/>
      <c r="P119" s="167"/>
      <c r="Q119" s="167"/>
      <c r="R119" s="167"/>
      <c r="S119" s="379"/>
      <c r="T119" s="374"/>
      <c r="U119" s="371"/>
      <c r="V119" s="371"/>
      <c r="W119" s="371"/>
      <c r="X119" s="371"/>
    </row>
    <row r="120" spans="2:24" ht="6.6" customHeight="1">
      <c r="B120" s="52"/>
      <c r="C120" s="53"/>
      <c r="D120" s="54"/>
      <c r="E120" s="54"/>
      <c r="F120" s="54"/>
      <c r="G120" s="54"/>
      <c r="H120" s="54"/>
      <c r="I120" s="54"/>
      <c r="J120" s="54"/>
      <c r="K120" s="54"/>
      <c r="L120" s="54"/>
      <c r="M120" s="54"/>
      <c r="N120" s="54"/>
      <c r="O120" s="54"/>
      <c r="P120" s="54"/>
      <c r="Q120" s="54"/>
      <c r="R120" s="54"/>
      <c r="S120" s="379"/>
      <c r="T120" s="374"/>
      <c r="U120" s="371"/>
      <c r="V120" s="371"/>
      <c r="W120" s="371"/>
      <c r="X120" s="371"/>
    </row>
    <row r="121" spans="2:24" ht="6.6" customHeight="1">
      <c r="B121" s="161"/>
      <c r="C121" s="161"/>
      <c r="D121" s="161"/>
      <c r="E121" s="161"/>
      <c r="F121" s="161"/>
      <c r="G121" s="161"/>
      <c r="H121" s="161"/>
      <c r="I121" s="161"/>
      <c r="J121" s="161"/>
      <c r="K121" s="161"/>
      <c r="L121" s="161"/>
      <c r="M121" s="161"/>
      <c r="N121" s="161"/>
      <c r="O121" s="161"/>
      <c r="P121" s="161"/>
      <c r="Q121" s="161"/>
      <c r="R121" s="161"/>
      <c r="S121" s="379"/>
      <c r="T121" s="374"/>
      <c r="U121" s="371"/>
      <c r="V121" s="371"/>
      <c r="W121" s="371"/>
      <c r="X121" s="371"/>
    </row>
    <row r="122" spans="2:24" s="65" customFormat="1" ht="29.25" hidden="1" customHeight="1" outlineLevel="1" thickBot="1">
      <c r="B122" s="58"/>
      <c r="C122" s="115" t="s">
        <v>58</v>
      </c>
      <c r="D122" s="116"/>
      <c r="E122" s="116"/>
      <c r="F122" s="116"/>
      <c r="G122" s="116"/>
      <c r="H122" s="116"/>
      <c r="I122" s="116"/>
      <c r="J122" s="116"/>
      <c r="K122" s="116"/>
      <c r="L122" s="116"/>
      <c r="M122" s="116"/>
      <c r="N122" s="116"/>
      <c r="O122" s="116"/>
      <c r="P122" s="116"/>
      <c r="Q122" s="117"/>
      <c r="R122" s="58"/>
      <c r="S122" s="373"/>
      <c r="T122" s="373"/>
      <c r="U122" s="373"/>
      <c r="V122" s="373"/>
      <c r="W122" s="373"/>
      <c r="X122" s="373"/>
    </row>
    <row r="123" spans="2:24" s="65" customFormat="1" ht="83.85" hidden="1" customHeight="1" outlineLevel="1" thickBot="1">
      <c r="B123" s="58"/>
      <c r="C123" s="127" t="s">
        <v>59</v>
      </c>
      <c r="D123" s="147" t="s">
        <v>53</v>
      </c>
      <c r="E123" s="598" t="s">
        <v>54</v>
      </c>
      <c r="F123" s="598"/>
      <c r="G123" s="598"/>
      <c r="H123" s="598"/>
      <c r="I123" s="598"/>
      <c r="J123" s="602" t="s">
        <v>55</v>
      </c>
      <c r="K123" s="603"/>
      <c r="L123" s="584" t="s">
        <v>60</v>
      </c>
      <c r="M123" s="584"/>
      <c r="N123" s="584"/>
      <c r="O123" s="584" t="s">
        <v>61</v>
      </c>
      <c r="P123" s="584"/>
      <c r="Q123" s="589"/>
      <c r="R123" s="58"/>
      <c r="S123" s="373"/>
      <c r="T123" s="373"/>
      <c r="U123" s="373"/>
      <c r="V123" s="373"/>
      <c r="W123" s="373"/>
      <c r="X123" s="373"/>
    </row>
    <row r="124" spans="2:24" s="65" customFormat="1" ht="13.2" hidden="1" outlineLevel="1">
      <c r="B124" s="58"/>
      <c r="C124" s="641" t="str">
        <f>IF(C52="","",C52)</f>
        <v/>
      </c>
      <c r="D124" s="182"/>
      <c r="E124" s="590"/>
      <c r="F124" s="590"/>
      <c r="G124" s="590"/>
      <c r="H124" s="590"/>
      <c r="I124" s="590"/>
      <c r="J124" s="591"/>
      <c r="K124" s="592"/>
      <c r="L124" s="583" t="s">
        <v>23</v>
      </c>
      <c r="M124" s="583"/>
      <c r="N124" s="583"/>
      <c r="O124" s="583" t="s">
        <v>23</v>
      </c>
      <c r="P124" s="583"/>
      <c r="Q124" s="594"/>
      <c r="R124" s="58"/>
      <c r="S124" s="373"/>
      <c r="T124" s="373"/>
      <c r="U124" s="373"/>
      <c r="V124" s="373"/>
      <c r="W124" s="373"/>
      <c r="X124" s="373"/>
    </row>
    <row r="125" spans="2:24" s="65" customFormat="1" ht="13.2" hidden="1" outlineLevel="1">
      <c r="B125" s="58"/>
      <c r="C125" s="641"/>
      <c r="D125" s="183"/>
      <c r="E125" s="593"/>
      <c r="F125" s="593"/>
      <c r="G125" s="593"/>
      <c r="H125" s="593"/>
      <c r="I125" s="593"/>
      <c r="J125" s="581"/>
      <c r="K125" s="582"/>
      <c r="L125" s="579"/>
      <c r="M125" s="579"/>
      <c r="N125" s="579"/>
      <c r="O125" s="579"/>
      <c r="P125" s="579"/>
      <c r="Q125" s="580"/>
      <c r="R125" s="58"/>
      <c r="S125" s="373"/>
      <c r="T125" s="373"/>
      <c r="U125" s="373"/>
      <c r="V125" s="373"/>
      <c r="W125" s="373"/>
      <c r="X125" s="373"/>
    </row>
    <row r="126" spans="2:24" s="65" customFormat="1" ht="13.2" hidden="1" outlineLevel="1">
      <c r="B126" s="58"/>
      <c r="C126" s="641"/>
      <c r="D126" s="183"/>
      <c r="E126" s="593"/>
      <c r="F126" s="593"/>
      <c r="G126" s="593"/>
      <c r="H126" s="593"/>
      <c r="I126" s="593"/>
      <c r="J126" s="581"/>
      <c r="K126" s="582"/>
      <c r="L126" s="579"/>
      <c r="M126" s="579"/>
      <c r="N126" s="579"/>
      <c r="O126" s="579"/>
      <c r="P126" s="579"/>
      <c r="Q126" s="580"/>
      <c r="R126" s="58"/>
      <c r="S126" s="373"/>
      <c r="T126" s="373"/>
      <c r="U126" s="373"/>
      <c r="V126" s="373"/>
      <c r="W126" s="373"/>
      <c r="X126" s="373"/>
    </row>
    <row r="127" spans="2:24" s="65" customFormat="1" ht="13.2" hidden="1" outlineLevel="1">
      <c r="B127" s="58"/>
      <c r="C127" s="641" t="str">
        <f>IF(C53="","",C53)</f>
        <v/>
      </c>
      <c r="D127" s="183"/>
      <c r="E127" s="593"/>
      <c r="F127" s="593"/>
      <c r="G127" s="593"/>
      <c r="H127" s="593"/>
      <c r="I127" s="593"/>
      <c r="J127" s="581"/>
      <c r="K127" s="582"/>
      <c r="L127" s="579" t="s">
        <v>23</v>
      </c>
      <c r="M127" s="579"/>
      <c r="N127" s="579"/>
      <c r="O127" s="579" t="s">
        <v>23</v>
      </c>
      <c r="P127" s="579"/>
      <c r="Q127" s="580"/>
      <c r="R127" s="58"/>
      <c r="S127" s="373"/>
      <c r="T127" s="373"/>
      <c r="U127" s="373"/>
      <c r="V127" s="373"/>
      <c r="W127" s="373"/>
      <c r="X127" s="373"/>
    </row>
    <row r="128" spans="2:24" s="65" customFormat="1" ht="13.2" hidden="1" outlineLevel="1">
      <c r="B128" s="58"/>
      <c r="C128" s="641"/>
      <c r="D128" s="183"/>
      <c r="E128" s="593"/>
      <c r="F128" s="593"/>
      <c r="G128" s="593"/>
      <c r="H128" s="593"/>
      <c r="I128" s="593"/>
      <c r="J128" s="581"/>
      <c r="K128" s="582"/>
      <c r="L128" s="579"/>
      <c r="M128" s="579"/>
      <c r="N128" s="579"/>
      <c r="O128" s="579"/>
      <c r="P128" s="579"/>
      <c r="Q128" s="580"/>
      <c r="R128" s="58"/>
      <c r="S128" s="373"/>
      <c r="T128" s="373"/>
      <c r="U128" s="373"/>
      <c r="V128" s="373"/>
      <c r="W128" s="373"/>
      <c r="X128" s="373"/>
    </row>
    <row r="129" spans="2:24" s="65" customFormat="1" ht="13.2" hidden="1" outlineLevel="1">
      <c r="B129" s="58"/>
      <c r="C129" s="641"/>
      <c r="D129" s="183"/>
      <c r="E129" s="593"/>
      <c r="F129" s="593"/>
      <c r="G129" s="593"/>
      <c r="H129" s="593"/>
      <c r="I129" s="593"/>
      <c r="J129" s="581"/>
      <c r="K129" s="582"/>
      <c r="L129" s="579"/>
      <c r="M129" s="579"/>
      <c r="N129" s="579"/>
      <c r="O129" s="579"/>
      <c r="P129" s="579"/>
      <c r="Q129" s="580"/>
      <c r="R129" s="58"/>
      <c r="S129" s="373"/>
      <c r="T129" s="373"/>
      <c r="U129" s="373"/>
      <c r="V129" s="373"/>
      <c r="W129" s="373"/>
      <c r="X129" s="373"/>
    </row>
    <row r="130" spans="2:24" s="65" customFormat="1" ht="13.2" hidden="1" outlineLevel="1">
      <c r="B130" s="58"/>
      <c r="C130" s="641" t="str">
        <f>IF(C54="","",C54)</f>
        <v/>
      </c>
      <c r="D130" s="183"/>
      <c r="E130" s="593"/>
      <c r="F130" s="593"/>
      <c r="G130" s="593"/>
      <c r="H130" s="593"/>
      <c r="I130" s="593"/>
      <c r="J130" s="581"/>
      <c r="K130" s="582"/>
      <c r="L130" s="579" t="s">
        <v>23</v>
      </c>
      <c r="M130" s="579"/>
      <c r="N130" s="579"/>
      <c r="O130" s="579" t="s">
        <v>23</v>
      </c>
      <c r="P130" s="579"/>
      <c r="Q130" s="580"/>
      <c r="R130" s="58"/>
      <c r="S130" s="373"/>
      <c r="T130" s="373"/>
      <c r="U130" s="373"/>
      <c r="V130" s="373"/>
      <c r="W130" s="373"/>
      <c r="X130" s="373"/>
    </row>
    <row r="131" spans="2:24" s="65" customFormat="1" ht="13.2" hidden="1" outlineLevel="1">
      <c r="B131" s="58"/>
      <c r="C131" s="641"/>
      <c r="D131" s="183"/>
      <c r="E131" s="593"/>
      <c r="F131" s="593"/>
      <c r="G131" s="593"/>
      <c r="H131" s="593"/>
      <c r="I131" s="593"/>
      <c r="J131" s="581"/>
      <c r="K131" s="582"/>
      <c r="L131" s="579"/>
      <c r="M131" s="579"/>
      <c r="N131" s="579"/>
      <c r="O131" s="579"/>
      <c r="P131" s="579"/>
      <c r="Q131" s="580"/>
      <c r="R131" s="58"/>
      <c r="S131" s="373"/>
      <c r="T131" s="373"/>
      <c r="U131" s="373"/>
      <c r="V131" s="373"/>
      <c r="W131" s="373"/>
      <c r="X131" s="373"/>
    </row>
    <row r="132" spans="2:24" s="65" customFormat="1" ht="13.2" hidden="1" outlineLevel="1">
      <c r="B132" s="58"/>
      <c r="C132" s="641"/>
      <c r="D132" s="183"/>
      <c r="E132" s="593"/>
      <c r="F132" s="593"/>
      <c r="G132" s="593"/>
      <c r="H132" s="593"/>
      <c r="I132" s="593"/>
      <c r="J132" s="581"/>
      <c r="K132" s="582"/>
      <c r="L132" s="579"/>
      <c r="M132" s="579"/>
      <c r="N132" s="579"/>
      <c r="O132" s="579"/>
      <c r="P132" s="579"/>
      <c r="Q132" s="580"/>
      <c r="R132" s="58"/>
      <c r="S132" s="373"/>
      <c r="T132" s="373"/>
      <c r="U132" s="373"/>
      <c r="V132" s="373"/>
      <c r="W132" s="373"/>
      <c r="X132" s="373"/>
    </row>
    <row r="133" spans="2:24" s="65" customFormat="1" ht="13.2" hidden="1" outlineLevel="1">
      <c r="B133" s="58"/>
      <c r="C133" s="641" t="str">
        <f>IF(C55="","",C55)</f>
        <v/>
      </c>
      <c r="D133" s="183"/>
      <c r="E133" s="593"/>
      <c r="F133" s="593"/>
      <c r="G133" s="593"/>
      <c r="H133" s="593"/>
      <c r="I133" s="593"/>
      <c r="J133" s="581"/>
      <c r="K133" s="582"/>
      <c r="L133" s="579" t="s">
        <v>23</v>
      </c>
      <c r="M133" s="579"/>
      <c r="N133" s="579"/>
      <c r="O133" s="579" t="s">
        <v>23</v>
      </c>
      <c r="P133" s="579"/>
      <c r="Q133" s="580"/>
      <c r="R133" s="58"/>
      <c r="S133" s="373"/>
      <c r="T133" s="373"/>
      <c r="U133" s="373"/>
      <c r="V133" s="373"/>
      <c r="W133" s="373"/>
      <c r="X133" s="373"/>
    </row>
    <row r="134" spans="2:24" s="65" customFormat="1" ht="13.2" hidden="1" outlineLevel="1">
      <c r="B134" s="58"/>
      <c r="C134" s="641"/>
      <c r="D134" s="183"/>
      <c r="E134" s="593"/>
      <c r="F134" s="593"/>
      <c r="G134" s="593"/>
      <c r="H134" s="593"/>
      <c r="I134" s="593"/>
      <c r="J134" s="581"/>
      <c r="K134" s="582"/>
      <c r="L134" s="579"/>
      <c r="M134" s="579"/>
      <c r="N134" s="579"/>
      <c r="O134" s="579"/>
      <c r="P134" s="579"/>
      <c r="Q134" s="580"/>
      <c r="R134" s="58"/>
      <c r="S134" s="373"/>
      <c r="T134" s="373"/>
      <c r="U134" s="373"/>
      <c r="V134" s="373"/>
      <c r="W134" s="373"/>
      <c r="X134" s="373"/>
    </row>
    <row r="135" spans="2:24" s="65" customFormat="1" ht="13.2" hidden="1" outlineLevel="1">
      <c r="B135" s="58"/>
      <c r="C135" s="641"/>
      <c r="D135" s="183"/>
      <c r="E135" s="593"/>
      <c r="F135" s="593"/>
      <c r="G135" s="593"/>
      <c r="H135" s="593"/>
      <c r="I135" s="593"/>
      <c r="J135" s="581"/>
      <c r="K135" s="582"/>
      <c r="L135" s="579"/>
      <c r="M135" s="579"/>
      <c r="N135" s="579"/>
      <c r="O135" s="579"/>
      <c r="P135" s="579"/>
      <c r="Q135" s="580"/>
      <c r="R135" s="58"/>
      <c r="S135" s="373"/>
      <c r="T135" s="373"/>
      <c r="U135" s="373"/>
      <c r="V135" s="373"/>
      <c r="W135" s="373"/>
      <c r="X135" s="373"/>
    </row>
    <row r="136" spans="2:24" s="65" customFormat="1" ht="13.2" hidden="1" outlineLevel="1">
      <c r="B136" s="58"/>
      <c r="C136" s="641" t="str">
        <f>IF(C56="","",C56)</f>
        <v/>
      </c>
      <c r="D136" s="183"/>
      <c r="E136" s="593"/>
      <c r="F136" s="593"/>
      <c r="G136" s="593"/>
      <c r="H136" s="593"/>
      <c r="I136" s="593"/>
      <c r="J136" s="581"/>
      <c r="K136" s="582"/>
      <c r="L136" s="579" t="s">
        <v>23</v>
      </c>
      <c r="M136" s="579"/>
      <c r="N136" s="579"/>
      <c r="O136" s="579" t="s">
        <v>23</v>
      </c>
      <c r="P136" s="579"/>
      <c r="Q136" s="580"/>
      <c r="R136" s="58"/>
      <c r="S136" s="373"/>
      <c r="T136" s="373"/>
      <c r="U136" s="373"/>
      <c r="V136" s="373"/>
      <c r="W136" s="373"/>
      <c r="X136" s="373"/>
    </row>
    <row r="137" spans="2:24" s="65" customFormat="1" ht="13.2" hidden="1" outlineLevel="1">
      <c r="B137" s="58"/>
      <c r="C137" s="641"/>
      <c r="D137" s="183"/>
      <c r="E137" s="593"/>
      <c r="F137" s="593"/>
      <c r="G137" s="593"/>
      <c r="H137" s="593"/>
      <c r="I137" s="593"/>
      <c r="J137" s="581"/>
      <c r="K137" s="582"/>
      <c r="L137" s="579"/>
      <c r="M137" s="579"/>
      <c r="N137" s="579"/>
      <c r="O137" s="579"/>
      <c r="P137" s="579"/>
      <c r="Q137" s="580"/>
      <c r="R137" s="58"/>
      <c r="S137" s="373"/>
      <c r="T137" s="373"/>
      <c r="U137" s="373"/>
      <c r="V137" s="373"/>
      <c r="W137" s="373"/>
      <c r="X137" s="373"/>
    </row>
    <row r="138" spans="2:24" s="65" customFormat="1" ht="13.2" hidden="1" outlineLevel="1">
      <c r="B138" s="58"/>
      <c r="C138" s="641"/>
      <c r="D138" s="183"/>
      <c r="E138" s="593"/>
      <c r="F138" s="593"/>
      <c r="G138" s="593"/>
      <c r="H138" s="593"/>
      <c r="I138" s="593"/>
      <c r="J138" s="581"/>
      <c r="K138" s="582"/>
      <c r="L138" s="579"/>
      <c r="M138" s="579"/>
      <c r="N138" s="579"/>
      <c r="O138" s="579"/>
      <c r="P138" s="579"/>
      <c r="Q138" s="580"/>
      <c r="R138" s="58"/>
      <c r="S138" s="373"/>
      <c r="T138" s="373"/>
      <c r="U138" s="373"/>
      <c r="V138" s="373"/>
      <c r="W138" s="373"/>
      <c r="X138" s="373"/>
    </row>
    <row r="139" spans="2:24" s="65" customFormat="1" ht="13.2" hidden="1" outlineLevel="1">
      <c r="B139" s="58"/>
      <c r="C139" s="641" t="str">
        <f>IF(C57="","",C57)</f>
        <v/>
      </c>
      <c r="D139" s="183"/>
      <c r="E139" s="593"/>
      <c r="F139" s="593"/>
      <c r="G139" s="593"/>
      <c r="H139" s="593"/>
      <c r="I139" s="593"/>
      <c r="J139" s="581"/>
      <c r="K139" s="582"/>
      <c r="L139" s="579" t="s">
        <v>23</v>
      </c>
      <c r="M139" s="579"/>
      <c r="N139" s="579"/>
      <c r="O139" s="579" t="s">
        <v>23</v>
      </c>
      <c r="P139" s="579"/>
      <c r="Q139" s="580"/>
      <c r="R139" s="58"/>
      <c r="S139" s="373"/>
      <c r="T139" s="373"/>
      <c r="U139" s="373"/>
      <c r="V139" s="373"/>
      <c r="W139" s="373"/>
      <c r="X139" s="373"/>
    </row>
    <row r="140" spans="2:24" s="65" customFormat="1" ht="13.2" hidden="1" outlineLevel="1">
      <c r="B140" s="58"/>
      <c r="C140" s="641"/>
      <c r="D140" s="183"/>
      <c r="E140" s="593"/>
      <c r="F140" s="593"/>
      <c r="G140" s="593"/>
      <c r="H140" s="593"/>
      <c r="I140" s="593"/>
      <c r="J140" s="581"/>
      <c r="K140" s="582"/>
      <c r="L140" s="579"/>
      <c r="M140" s="579"/>
      <c r="N140" s="579"/>
      <c r="O140" s="579"/>
      <c r="P140" s="579"/>
      <c r="Q140" s="580"/>
      <c r="R140" s="58"/>
      <c r="S140" s="373"/>
      <c r="T140" s="373"/>
      <c r="U140" s="373"/>
      <c r="V140" s="373"/>
      <c r="W140" s="373"/>
      <c r="X140" s="373"/>
    </row>
    <row r="141" spans="2:24" s="65" customFormat="1" ht="13.2" hidden="1" outlineLevel="1">
      <c r="B141" s="58"/>
      <c r="C141" s="641"/>
      <c r="D141" s="183"/>
      <c r="E141" s="593"/>
      <c r="F141" s="593"/>
      <c r="G141" s="593"/>
      <c r="H141" s="593"/>
      <c r="I141" s="593"/>
      <c r="J141" s="581"/>
      <c r="K141" s="582"/>
      <c r="L141" s="579"/>
      <c r="M141" s="579"/>
      <c r="N141" s="579"/>
      <c r="O141" s="579"/>
      <c r="P141" s="579"/>
      <c r="Q141" s="580"/>
      <c r="R141" s="58"/>
      <c r="S141" s="373"/>
      <c r="T141" s="373"/>
      <c r="U141" s="373"/>
      <c r="V141" s="373"/>
      <c r="W141" s="373"/>
      <c r="X141" s="373"/>
    </row>
    <row r="142" spans="2:24" s="65" customFormat="1" ht="13.2" hidden="1" outlineLevel="1">
      <c r="B142" s="58"/>
      <c r="C142" s="641" t="str">
        <f>IF(C58="","",C58)</f>
        <v/>
      </c>
      <c r="D142" s="183"/>
      <c r="E142" s="593"/>
      <c r="F142" s="593"/>
      <c r="G142" s="593"/>
      <c r="H142" s="593"/>
      <c r="I142" s="593"/>
      <c r="J142" s="581"/>
      <c r="K142" s="582"/>
      <c r="L142" s="579" t="s">
        <v>23</v>
      </c>
      <c r="M142" s="579"/>
      <c r="N142" s="579"/>
      <c r="O142" s="579" t="s">
        <v>23</v>
      </c>
      <c r="P142" s="579"/>
      <c r="Q142" s="580"/>
      <c r="R142" s="58"/>
      <c r="S142" s="373"/>
      <c r="T142" s="373"/>
      <c r="U142" s="373"/>
      <c r="V142" s="373"/>
      <c r="W142" s="373"/>
      <c r="X142" s="373"/>
    </row>
    <row r="143" spans="2:24" s="65" customFormat="1" ht="13.2" hidden="1" outlineLevel="1">
      <c r="B143" s="58"/>
      <c r="C143" s="641"/>
      <c r="D143" s="183"/>
      <c r="E143" s="593"/>
      <c r="F143" s="593"/>
      <c r="G143" s="593"/>
      <c r="H143" s="593"/>
      <c r="I143" s="593"/>
      <c r="J143" s="581"/>
      <c r="K143" s="582"/>
      <c r="L143" s="579"/>
      <c r="M143" s="579"/>
      <c r="N143" s="579"/>
      <c r="O143" s="579"/>
      <c r="P143" s="579"/>
      <c r="Q143" s="580"/>
      <c r="R143" s="58"/>
      <c r="S143" s="373"/>
      <c r="T143" s="373"/>
      <c r="U143" s="373"/>
      <c r="V143" s="373"/>
      <c r="W143" s="373"/>
      <c r="X143" s="373"/>
    </row>
    <row r="144" spans="2:24" s="65" customFormat="1" ht="13.2" hidden="1" outlineLevel="1">
      <c r="B144" s="58"/>
      <c r="C144" s="641"/>
      <c r="D144" s="183"/>
      <c r="E144" s="593"/>
      <c r="F144" s="593"/>
      <c r="G144" s="593"/>
      <c r="H144" s="593"/>
      <c r="I144" s="593"/>
      <c r="J144" s="581"/>
      <c r="K144" s="582"/>
      <c r="L144" s="579"/>
      <c r="M144" s="579"/>
      <c r="N144" s="579"/>
      <c r="O144" s="579"/>
      <c r="P144" s="579"/>
      <c r="Q144" s="580"/>
      <c r="R144" s="58"/>
      <c r="S144" s="373"/>
      <c r="T144" s="373"/>
      <c r="U144" s="373"/>
      <c r="V144" s="373"/>
      <c r="W144" s="373"/>
      <c r="X144" s="373"/>
    </row>
    <row r="145" spans="2:24" s="65" customFormat="1" ht="13.2" hidden="1" outlineLevel="1">
      <c r="B145" s="58"/>
      <c r="C145" s="641" t="str">
        <f>IF(C59="","",C59)</f>
        <v/>
      </c>
      <c r="D145" s="183"/>
      <c r="E145" s="593"/>
      <c r="F145" s="593"/>
      <c r="G145" s="593"/>
      <c r="H145" s="593"/>
      <c r="I145" s="593"/>
      <c r="J145" s="581"/>
      <c r="K145" s="582"/>
      <c r="L145" s="579" t="s">
        <v>23</v>
      </c>
      <c r="M145" s="579"/>
      <c r="N145" s="579"/>
      <c r="O145" s="579" t="s">
        <v>23</v>
      </c>
      <c r="P145" s="579"/>
      <c r="Q145" s="580"/>
      <c r="R145" s="58"/>
      <c r="S145" s="373"/>
      <c r="T145" s="373"/>
      <c r="U145" s="373"/>
      <c r="V145" s="373"/>
      <c r="W145" s="373"/>
      <c r="X145" s="373"/>
    </row>
    <row r="146" spans="2:24" s="65" customFormat="1" ht="13.2" hidden="1" outlineLevel="1">
      <c r="B146" s="58"/>
      <c r="C146" s="641"/>
      <c r="D146" s="183"/>
      <c r="E146" s="593"/>
      <c r="F146" s="593"/>
      <c r="G146" s="593"/>
      <c r="H146" s="593"/>
      <c r="I146" s="593"/>
      <c r="J146" s="581"/>
      <c r="K146" s="582"/>
      <c r="L146" s="579"/>
      <c r="M146" s="579"/>
      <c r="N146" s="579"/>
      <c r="O146" s="579"/>
      <c r="P146" s="579"/>
      <c r="Q146" s="580"/>
      <c r="R146" s="58"/>
      <c r="S146" s="373"/>
      <c r="T146" s="373"/>
      <c r="U146" s="373"/>
      <c r="V146" s="373"/>
      <c r="W146" s="373"/>
      <c r="X146" s="373"/>
    </row>
    <row r="147" spans="2:24" s="65" customFormat="1" ht="13.2" hidden="1" outlineLevel="1">
      <c r="B147" s="58"/>
      <c r="C147" s="641"/>
      <c r="D147" s="183"/>
      <c r="E147" s="593"/>
      <c r="F147" s="593"/>
      <c r="G147" s="593"/>
      <c r="H147" s="593"/>
      <c r="I147" s="593"/>
      <c r="J147" s="581"/>
      <c r="K147" s="582"/>
      <c r="L147" s="579"/>
      <c r="M147" s="579"/>
      <c r="N147" s="579"/>
      <c r="O147" s="579"/>
      <c r="P147" s="579"/>
      <c r="Q147" s="580"/>
      <c r="R147" s="58"/>
      <c r="S147" s="373"/>
      <c r="T147" s="373"/>
      <c r="U147" s="373"/>
      <c r="V147" s="373"/>
      <c r="W147" s="373"/>
      <c r="X147" s="373"/>
    </row>
    <row r="148" spans="2:24" s="65" customFormat="1" ht="13.2" hidden="1" outlineLevel="1">
      <c r="B148" s="58"/>
      <c r="C148" s="641" t="str">
        <f>IF(C60="","",C60)</f>
        <v/>
      </c>
      <c r="D148" s="183"/>
      <c r="E148" s="593"/>
      <c r="F148" s="593"/>
      <c r="G148" s="593"/>
      <c r="H148" s="593"/>
      <c r="I148" s="593"/>
      <c r="J148" s="581"/>
      <c r="K148" s="582"/>
      <c r="L148" s="579" t="s">
        <v>23</v>
      </c>
      <c r="M148" s="579"/>
      <c r="N148" s="579"/>
      <c r="O148" s="579" t="s">
        <v>23</v>
      </c>
      <c r="P148" s="579"/>
      <c r="Q148" s="580"/>
      <c r="R148" s="58"/>
      <c r="S148" s="373"/>
      <c r="T148" s="373"/>
      <c r="U148" s="373"/>
      <c r="V148" s="373"/>
      <c r="W148" s="373"/>
      <c r="X148" s="373"/>
    </row>
    <row r="149" spans="2:24" s="65" customFormat="1" ht="13.2" hidden="1" outlineLevel="1">
      <c r="B149" s="58"/>
      <c r="C149" s="641"/>
      <c r="D149" s="183"/>
      <c r="E149" s="593"/>
      <c r="F149" s="593"/>
      <c r="G149" s="593"/>
      <c r="H149" s="593"/>
      <c r="I149" s="593"/>
      <c r="J149" s="581"/>
      <c r="K149" s="582"/>
      <c r="L149" s="579"/>
      <c r="M149" s="579"/>
      <c r="N149" s="579"/>
      <c r="O149" s="579"/>
      <c r="P149" s="579"/>
      <c r="Q149" s="580"/>
      <c r="R149" s="58"/>
      <c r="S149" s="373"/>
      <c r="T149" s="373"/>
      <c r="U149" s="373"/>
      <c r="V149" s="373"/>
      <c r="W149" s="373"/>
      <c r="X149" s="373"/>
    </row>
    <row r="150" spans="2:24" s="65" customFormat="1" ht="13.2" hidden="1" outlineLevel="1">
      <c r="B150" s="58"/>
      <c r="C150" s="641"/>
      <c r="D150" s="183"/>
      <c r="E150" s="593"/>
      <c r="F150" s="593"/>
      <c r="G150" s="593"/>
      <c r="H150" s="593"/>
      <c r="I150" s="593"/>
      <c r="J150" s="581"/>
      <c r="K150" s="582"/>
      <c r="L150" s="579"/>
      <c r="M150" s="579"/>
      <c r="N150" s="579"/>
      <c r="O150" s="579"/>
      <c r="P150" s="579"/>
      <c r="Q150" s="580"/>
      <c r="R150" s="58"/>
      <c r="S150" s="373"/>
      <c r="T150" s="373"/>
      <c r="U150" s="373"/>
      <c r="V150" s="373"/>
      <c r="W150" s="373"/>
      <c r="X150" s="373"/>
    </row>
    <row r="151" spans="2:24" s="65" customFormat="1" ht="13.2" hidden="1" outlineLevel="1">
      <c r="B151" s="58"/>
      <c r="C151" s="641" t="str">
        <f>IF(C61="","",C61)</f>
        <v/>
      </c>
      <c r="D151" s="183"/>
      <c r="E151" s="593"/>
      <c r="F151" s="593"/>
      <c r="G151" s="593"/>
      <c r="H151" s="593"/>
      <c r="I151" s="593"/>
      <c r="J151" s="581"/>
      <c r="K151" s="582"/>
      <c r="L151" s="579" t="s">
        <v>23</v>
      </c>
      <c r="M151" s="579"/>
      <c r="N151" s="579"/>
      <c r="O151" s="579" t="s">
        <v>23</v>
      </c>
      <c r="P151" s="579"/>
      <c r="Q151" s="580"/>
      <c r="R151" s="58"/>
      <c r="S151" s="373"/>
      <c r="T151" s="373"/>
      <c r="U151" s="373"/>
      <c r="V151" s="373"/>
      <c r="W151" s="373"/>
      <c r="X151" s="373"/>
    </row>
    <row r="152" spans="2:24" s="65" customFormat="1" ht="13.2" hidden="1" outlineLevel="1">
      <c r="B152" s="58"/>
      <c r="C152" s="641"/>
      <c r="D152" s="183"/>
      <c r="E152" s="593"/>
      <c r="F152" s="593"/>
      <c r="G152" s="593"/>
      <c r="H152" s="593"/>
      <c r="I152" s="593"/>
      <c r="J152" s="581"/>
      <c r="K152" s="582"/>
      <c r="L152" s="579"/>
      <c r="M152" s="579"/>
      <c r="N152" s="579"/>
      <c r="O152" s="579"/>
      <c r="P152" s="579"/>
      <c r="Q152" s="580"/>
      <c r="R152" s="58"/>
      <c r="S152" s="373"/>
      <c r="T152" s="373"/>
      <c r="U152" s="373"/>
      <c r="V152" s="373"/>
      <c r="W152" s="373"/>
      <c r="X152" s="373"/>
    </row>
    <row r="153" spans="2:24" s="65" customFormat="1" ht="13.2" hidden="1" outlineLevel="1">
      <c r="B153" s="58"/>
      <c r="C153" s="641"/>
      <c r="D153" s="183"/>
      <c r="E153" s="593"/>
      <c r="F153" s="593"/>
      <c r="G153" s="593"/>
      <c r="H153" s="593"/>
      <c r="I153" s="593"/>
      <c r="J153" s="581"/>
      <c r="K153" s="582"/>
      <c r="L153" s="579"/>
      <c r="M153" s="579"/>
      <c r="N153" s="579"/>
      <c r="O153" s="579"/>
      <c r="P153" s="579"/>
      <c r="Q153" s="580"/>
      <c r="R153" s="58"/>
      <c r="S153" s="373"/>
      <c r="T153" s="373"/>
      <c r="U153" s="373"/>
      <c r="V153" s="373"/>
      <c r="W153" s="373"/>
      <c r="X153" s="373"/>
    </row>
    <row r="154" spans="2:24" s="65" customFormat="1" ht="13.2" hidden="1" outlineLevel="1">
      <c r="B154" s="58"/>
      <c r="C154" s="641" t="str">
        <f>IF(C62="","",C62)</f>
        <v/>
      </c>
      <c r="D154" s="183"/>
      <c r="E154" s="593"/>
      <c r="F154" s="593"/>
      <c r="G154" s="593"/>
      <c r="H154" s="593"/>
      <c r="I154" s="593"/>
      <c r="J154" s="581"/>
      <c r="K154" s="582"/>
      <c r="L154" s="579" t="s">
        <v>23</v>
      </c>
      <c r="M154" s="579"/>
      <c r="N154" s="579"/>
      <c r="O154" s="579" t="s">
        <v>23</v>
      </c>
      <c r="P154" s="579"/>
      <c r="Q154" s="580"/>
      <c r="R154" s="58"/>
      <c r="S154" s="373"/>
      <c r="T154" s="373"/>
      <c r="U154" s="373"/>
      <c r="V154" s="373"/>
      <c r="W154" s="373"/>
      <c r="X154" s="373"/>
    </row>
    <row r="155" spans="2:24" s="65" customFormat="1" ht="13.2" hidden="1" outlineLevel="1">
      <c r="B155" s="58"/>
      <c r="C155" s="641"/>
      <c r="D155" s="183"/>
      <c r="E155" s="593"/>
      <c r="F155" s="593"/>
      <c r="G155" s="593"/>
      <c r="H155" s="593"/>
      <c r="I155" s="593"/>
      <c r="J155" s="581"/>
      <c r="K155" s="582"/>
      <c r="L155" s="579"/>
      <c r="M155" s="579"/>
      <c r="N155" s="579"/>
      <c r="O155" s="579"/>
      <c r="P155" s="579"/>
      <c r="Q155" s="580"/>
      <c r="R155" s="58"/>
      <c r="S155" s="373"/>
      <c r="T155" s="373"/>
      <c r="U155" s="373"/>
      <c r="V155" s="373"/>
      <c r="W155" s="373"/>
      <c r="X155" s="373"/>
    </row>
    <row r="156" spans="2:24" s="65" customFormat="1" ht="13.2" hidden="1" outlineLevel="1">
      <c r="B156" s="58"/>
      <c r="C156" s="641"/>
      <c r="D156" s="183"/>
      <c r="E156" s="593"/>
      <c r="F156" s="593"/>
      <c r="G156" s="593"/>
      <c r="H156" s="593"/>
      <c r="I156" s="593"/>
      <c r="J156" s="581"/>
      <c r="K156" s="582"/>
      <c r="L156" s="579"/>
      <c r="M156" s="579"/>
      <c r="N156" s="579"/>
      <c r="O156" s="579"/>
      <c r="P156" s="579"/>
      <c r="Q156" s="580"/>
      <c r="R156" s="58"/>
      <c r="S156" s="373"/>
      <c r="T156" s="373"/>
      <c r="U156" s="373"/>
      <c r="V156" s="373"/>
      <c r="W156" s="373"/>
      <c r="X156" s="373"/>
    </row>
    <row r="157" spans="2:24" s="65" customFormat="1" ht="13.2" hidden="1" outlineLevel="1">
      <c r="B157" s="58"/>
      <c r="C157" s="641" t="str">
        <f>IF(C63="","",C63)</f>
        <v/>
      </c>
      <c r="D157" s="183"/>
      <c r="E157" s="593"/>
      <c r="F157" s="593"/>
      <c r="G157" s="593"/>
      <c r="H157" s="593"/>
      <c r="I157" s="593"/>
      <c r="J157" s="581"/>
      <c r="K157" s="582"/>
      <c r="L157" s="579" t="s">
        <v>23</v>
      </c>
      <c r="M157" s="579"/>
      <c r="N157" s="579"/>
      <c r="O157" s="579" t="s">
        <v>23</v>
      </c>
      <c r="P157" s="579"/>
      <c r="Q157" s="580"/>
      <c r="R157" s="58"/>
      <c r="S157" s="373"/>
      <c r="T157" s="373"/>
      <c r="U157" s="373"/>
      <c r="V157" s="373"/>
      <c r="W157" s="373"/>
      <c r="X157" s="373"/>
    </row>
    <row r="158" spans="2:24" s="65" customFormat="1" ht="13.2" hidden="1" outlineLevel="1">
      <c r="B158" s="58"/>
      <c r="C158" s="641"/>
      <c r="D158" s="183"/>
      <c r="E158" s="593"/>
      <c r="F158" s="593"/>
      <c r="G158" s="593"/>
      <c r="H158" s="593"/>
      <c r="I158" s="593"/>
      <c r="J158" s="581"/>
      <c r="K158" s="582"/>
      <c r="L158" s="579"/>
      <c r="M158" s="579"/>
      <c r="N158" s="579"/>
      <c r="O158" s="579"/>
      <c r="P158" s="579"/>
      <c r="Q158" s="580"/>
      <c r="R158" s="58"/>
      <c r="S158" s="373"/>
      <c r="T158" s="373"/>
      <c r="U158" s="373"/>
      <c r="V158" s="373"/>
      <c r="W158" s="373"/>
      <c r="X158" s="373"/>
    </row>
    <row r="159" spans="2:24" s="65" customFormat="1" ht="13.2" hidden="1" outlineLevel="1">
      <c r="B159" s="58"/>
      <c r="C159" s="641"/>
      <c r="D159" s="183"/>
      <c r="E159" s="593"/>
      <c r="F159" s="593"/>
      <c r="G159" s="593"/>
      <c r="H159" s="593"/>
      <c r="I159" s="593"/>
      <c r="J159" s="581"/>
      <c r="K159" s="582"/>
      <c r="L159" s="579"/>
      <c r="M159" s="579"/>
      <c r="N159" s="579"/>
      <c r="O159" s="579"/>
      <c r="P159" s="579"/>
      <c r="Q159" s="580"/>
      <c r="R159" s="58"/>
      <c r="S159" s="373"/>
      <c r="T159" s="373"/>
      <c r="U159" s="373"/>
      <c r="V159" s="373"/>
      <c r="W159" s="373"/>
      <c r="X159" s="373"/>
    </row>
    <row r="160" spans="2:24" s="65" customFormat="1" ht="13.2" hidden="1" outlineLevel="1">
      <c r="B160" s="58"/>
      <c r="C160" s="641" t="str">
        <f>IF(C64="","",C64)</f>
        <v/>
      </c>
      <c r="D160" s="183"/>
      <c r="E160" s="593"/>
      <c r="F160" s="593"/>
      <c r="G160" s="593"/>
      <c r="H160" s="593"/>
      <c r="I160" s="593"/>
      <c r="J160" s="581"/>
      <c r="K160" s="582"/>
      <c r="L160" s="579" t="s">
        <v>23</v>
      </c>
      <c r="M160" s="579"/>
      <c r="N160" s="579"/>
      <c r="O160" s="579" t="s">
        <v>23</v>
      </c>
      <c r="P160" s="579"/>
      <c r="Q160" s="580"/>
      <c r="R160" s="58"/>
      <c r="S160" s="373"/>
      <c r="T160" s="373"/>
      <c r="U160" s="373"/>
      <c r="V160" s="373"/>
      <c r="W160" s="373"/>
      <c r="X160" s="373"/>
    </row>
    <row r="161" spans="2:24" s="65" customFormat="1" ht="13.2" hidden="1" outlineLevel="1">
      <c r="B161" s="58"/>
      <c r="C161" s="641"/>
      <c r="D161" s="183"/>
      <c r="E161" s="593"/>
      <c r="F161" s="593"/>
      <c r="G161" s="593"/>
      <c r="H161" s="593"/>
      <c r="I161" s="593"/>
      <c r="J161" s="581"/>
      <c r="K161" s="582"/>
      <c r="L161" s="579"/>
      <c r="M161" s="579"/>
      <c r="N161" s="579"/>
      <c r="O161" s="579"/>
      <c r="P161" s="579"/>
      <c r="Q161" s="580"/>
      <c r="R161" s="58"/>
      <c r="S161" s="373"/>
      <c r="T161" s="373"/>
      <c r="U161" s="373"/>
      <c r="V161" s="373"/>
      <c r="W161" s="373"/>
      <c r="X161" s="373"/>
    </row>
    <row r="162" spans="2:24" s="65" customFormat="1" ht="13.2" hidden="1" outlineLevel="1">
      <c r="B162" s="58"/>
      <c r="C162" s="641"/>
      <c r="D162" s="183"/>
      <c r="E162" s="593"/>
      <c r="F162" s="593"/>
      <c r="G162" s="593"/>
      <c r="H162" s="593"/>
      <c r="I162" s="593"/>
      <c r="J162" s="581"/>
      <c r="K162" s="582"/>
      <c r="L162" s="579"/>
      <c r="M162" s="579"/>
      <c r="N162" s="579"/>
      <c r="O162" s="579"/>
      <c r="P162" s="579"/>
      <c r="Q162" s="580"/>
      <c r="R162" s="58"/>
      <c r="S162" s="373"/>
      <c r="T162" s="373"/>
      <c r="U162" s="373"/>
      <c r="V162" s="373"/>
      <c r="W162" s="373"/>
      <c r="X162" s="373"/>
    </row>
    <row r="163" spans="2:24" s="65" customFormat="1" ht="13.2" hidden="1" outlineLevel="1">
      <c r="B163" s="58"/>
      <c r="C163" s="641" t="str">
        <f>IF(C65="","",C65)</f>
        <v/>
      </c>
      <c r="D163" s="183"/>
      <c r="E163" s="593"/>
      <c r="F163" s="593"/>
      <c r="G163" s="593"/>
      <c r="H163" s="593"/>
      <c r="I163" s="593"/>
      <c r="J163" s="581"/>
      <c r="K163" s="582"/>
      <c r="L163" s="579" t="s">
        <v>23</v>
      </c>
      <c r="M163" s="579"/>
      <c r="N163" s="579"/>
      <c r="O163" s="579" t="s">
        <v>23</v>
      </c>
      <c r="P163" s="579"/>
      <c r="Q163" s="580"/>
      <c r="R163" s="58"/>
      <c r="S163" s="373"/>
      <c r="T163" s="373"/>
      <c r="U163" s="373"/>
      <c r="V163" s="373"/>
      <c r="W163" s="373"/>
      <c r="X163" s="373"/>
    </row>
    <row r="164" spans="2:24" s="65" customFormat="1" ht="13.2" hidden="1" outlineLevel="1">
      <c r="B164" s="58"/>
      <c r="C164" s="641"/>
      <c r="D164" s="183"/>
      <c r="E164" s="593"/>
      <c r="F164" s="593"/>
      <c r="G164" s="593"/>
      <c r="H164" s="593"/>
      <c r="I164" s="593"/>
      <c r="J164" s="581"/>
      <c r="K164" s="582"/>
      <c r="L164" s="579"/>
      <c r="M164" s="579"/>
      <c r="N164" s="579"/>
      <c r="O164" s="579"/>
      <c r="P164" s="579"/>
      <c r="Q164" s="580"/>
      <c r="R164" s="58"/>
      <c r="S164" s="373"/>
      <c r="T164" s="373"/>
      <c r="U164" s="373"/>
      <c r="V164" s="373"/>
      <c r="W164" s="373"/>
      <c r="X164" s="373"/>
    </row>
    <row r="165" spans="2:24" s="65" customFormat="1" ht="13.2" hidden="1" outlineLevel="1">
      <c r="B165" s="58"/>
      <c r="C165" s="641"/>
      <c r="D165" s="183"/>
      <c r="E165" s="593"/>
      <c r="F165" s="593"/>
      <c r="G165" s="593"/>
      <c r="H165" s="593"/>
      <c r="I165" s="593"/>
      <c r="J165" s="581"/>
      <c r="K165" s="582"/>
      <c r="L165" s="579"/>
      <c r="M165" s="579"/>
      <c r="N165" s="579"/>
      <c r="O165" s="579"/>
      <c r="P165" s="579"/>
      <c r="Q165" s="580"/>
      <c r="R165" s="58"/>
      <c r="S165" s="373"/>
      <c r="T165" s="373"/>
      <c r="U165" s="373"/>
      <c r="V165" s="373"/>
      <c r="W165" s="373"/>
      <c r="X165" s="373"/>
    </row>
    <row r="166" spans="2:24" hidden="1" outlineLevel="1">
      <c r="B166" s="52"/>
      <c r="C166" s="641" t="str">
        <f>IF(C66="","",C66)</f>
        <v/>
      </c>
      <c r="D166" s="183"/>
      <c r="E166" s="593"/>
      <c r="F166" s="593"/>
      <c r="G166" s="593"/>
      <c r="H166" s="593"/>
      <c r="I166" s="593"/>
      <c r="J166" s="581"/>
      <c r="K166" s="582"/>
      <c r="L166" s="579" t="s">
        <v>23</v>
      </c>
      <c r="M166" s="579"/>
      <c r="N166" s="579"/>
      <c r="O166" s="579" t="s">
        <v>23</v>
      </c>
      <c r="P166" s="579"/>
      <c r="Q166" s="580"/>
      <c r="R166" s="52"/>
      <c r="S166" s="371"/>
      <c r="T166" s="371"/>
      <c r="U166" s="371"/>
      <c r="V166" s="371"/>
      <c r="W166" s="371"/>
      <c r="X166" s="371"/>
    </row>
    <row r="167" spans="2:24" hidden="1" outlineLevel="1">
      <c r="B167" s="52"/>
      <c r="C167" s="641"/>
      <c r="D167" s="183"/>
      <c r="E167" s="593"/>
      <c r="F167" s="593"/>
      <c r="G167" s="593"/>
      <c r="H167" s="593"/>
      <c r="I167" s="593"/>
      <c r="J167" s="581"/>
      <c r="K167" s="582"/>
      <c r="L167" s="579"/>
      <c r="M167" s="579"/>
      <c r="N167" s="579"/>
      <c r="O167" s="579"/>
      <c r="P167" s="579"/>
      <c r="Q167" s="580"/>
      <c r="R167" s="52"/>
      <c r="S167" s="371"/>
      <c r="T167" s="371"/>
      <c r="U167" s="371"/>
      <c r="V167" s="371"/>
      <c r="W167" s="371"/>
      <c r="X167" s="371"/>
    </row>
    <row r="168" spans="2:24" hidden="1" outlineLevel="1">
      <c r="B168" s="52"/>
      <c r="C168" s="641"/>
      <c r="D168" s="183"/>
      <c r="E168" s="593"/>
      <c r="F168" s="593"/>
      <c r="G168" s="593"/>
      <c r="H168" s="593"/>
      <c r="I168" s="593"/>
      <c r="J168" s="581"/>
      <c r="K168" s="582"/>
      <c r="L168" s="579"/>
      <c r="M168" s="579"/>
      <c r="N168" s="579"/>
      <c r="O168" s="579"/>
      <c r="P168" s="579"/>
      <c r="Q168" s="580"/>
      <c r="R168" s="52"/>
      <c r="S168" s="371"/>
      <c r="T168" s="371"/>
      <c r="U168" s="371"/>
      <c r="V168" s="371"/>
      <c r="W168" s="371"/>
      <c r="X168" s="371"/>
    </row>
    <row r="169" spans="2:24" hidden="1" outlineLevel="1">
      <c r="B169" s="52"/>
      <c r="C169" s="641" t="str">
        <f>IF(C67="","",C67)</f>
        <v/>
      </c>
      <c r="D169" s="183"/>
      <c r="E169" s="593"/>
      <c r="F169" s="593"/>
      <c r="G169" s="593"/>
      <c r="H169" s="593"/>
      <c r="I169" s="593"/>
      <c r="J169" s="581"/>
      <c r="K169" s="582"/>
      <c r="L169" s="579" t="s">
        <v>23</v>
      </c>
      <c r="M169" s="579"/>
      <c r="N169" s="579"/>
      <c r="O169" s="579" t="s">
        <v>23</v>
      </c>
      <c r="P169" s="579"/>
      <c r="Q169" s="580"/>
      <c r="R169" s="52"/>
      <c r="S169" s="371"/>
      <c r="T169" s="371"/>
      <c r="U169" s="371"/>
      <c r="V169" s="371"/>
      <c r="W169" s="371"/>
      <c r="X169" s="371"/>
    </row>
    <row r="170" spans="2:24" hidden="1" outlineLevel="1">
      <c r="B170" s="52"/>
      <c r="C170" s="641"/>
      <c r="D170" s="183"/>
      <c r="E170" s="593"/>
      <c r="F170" s="593"/>
      <c r="G170" s="593"/>
      <c r="H170" s="593"/>
      <c r="I170" s="593"/>
      <c r="J170" s="581"/>
      <c r="K170" s="582"/>
      <c r="L170" s="579"/>
      <c r="M170" s="579"/>
      <c r="N170" s="579"/>
      <c r="O170" s="579"/>
      <c r="P170" s="579"/>
      <c r="Q170" s="580"/>
      <c r="R170" s="52"/>
      <c r="S170" s="371"/>
      <c r="T170" s="371"/>
      <c r="U170" s="371"/>
      <c r="V170" s="371"/>
      <c r="W170" s="371"/>
      <c r="X170" s="371"/>
    </row>
    <row r="171" spans="2:24" hidden="1" outlineLevel="1">
      <c r="B171" s="52"/>
      <c r="C171" s="641"/>
      <c r="D171" s="183"/>
      <c r="E171" s="593"/>
      <c r="F171" s="593"/>
      <c r="G171" s="593"/>
      <c r="H171" s="593"/>
      <c r="I171" s="593"/>
      <c r="J171" s="581"/>
      <c r="K171" s="582"/>
      <c r="L171" s="579"/>
      <c r="M171" s="579"/>
      <c r="N171" s="579"/>
      <c r="O171" s="579"/>
      <c r="P171" s="579"/>
      <c r="Q171" s="580"/>
      <c r="R171" s="52"/>
      <c r="S171" s="371"/>
      <c r="T171" s="371"/>
      <c r="U171" s="371"/>
      <c r="V171" s="371"/>
      <c r="W171" s="371"/>
      <c r="X171" s="371"/>
    </row>
    <row r="172" spans="2:24" hidden="1" outlineLevel="1">
      <c r="B172" s="52"/>
      <c r="C172" s="641" t="str">
        <f>IF(C68="","",C68)</f>
        <v/>
      </c>
      <c r="D172" s="183"/>
      <c r="E172" s="593"/>
      <c r="F172" s="593"/>
      <c r="G172" s="593"/>
      <c r="H172" s="593"/>
      <c r="I172" s="593"/>
      <c r="J172" s="581"/>
      <c r="K172" s="582"/>
      <c r="L172" s="579" t="s">
        <v>23</v>
      </c>
      <c r="M172" s="579"/>
      <c r="N172" s="579"/>
      <c r="O172" s="579" t="s">
        <v>23</v>
      </c>
      <c r="P172" s="579"/>
      <c r="Q172" s="580"/>
      <c r="R172" s="52"/>
      <c r="S172" s="371"/>
      <c r="T172" s="371"/>
      <c r="U172" s="371"/>
      <c r="V172" s="371"/>
      <c r="W172" s="371"/>
      <c r="X172" s="371"/>
    </row>
    <row r="173" spans="2:24" hidden="1" outlineLevel="1">
      <c r="B173" s="52"/>
      <c r="C173" s="641"/>
      <c r="D173" s="183"/>
      <c r="E173" s="593"/>
      <c r="F173" s="593"/>
      <c r="G173" s="593"/>
      <c r="H173" s="593"/>
      <c r="I173" s="593"/>
      <c r="J173" s="581"/>
      <c r="K173" s="582"/>
      <c r="L173" s="579"/>
      <c r="M173" s="579"/>
      <c r="N173" s="579"/>
      <c r="O173" s="579"/>
      <c r="P173" s="579"/>
      <c r="Q173" s="580"/>
      <c r="R173" s="52"/>
      <c r="S173" s="371"/>
      <c r="T173" s="371"/>
      <c r="U173" s="371"/>
      <c r="V173" s="371"/>
      <c r="W173" s="371"/>
      <c r="X173" s="371"/>
    </row>
    <row r="174" spans="2:24" hidden="1" outlineLevel="1">
      <c r="B174" s="52"/>
      <c r="C174" s="641"/>
      <c r="D174" s="183"/>
      <c r="E174" s="593"/>
      <c r="F174" s="593"/>
      <c r="G174" s="593"/>
      <c r="H174" s="593"/>
      <c r="I174" s="593"/>
      <c r="J174" s="581"/>
      <c r="K174" s="582"/>
      <c r="L174" s="579"/>
      <c r="M174" s="579"/>
      <c r="N174" s="579"/>
      <c r="O174" s="579"/>
      <c r="P174" s="579"/>
      <c r="Q174" s="580"/>
      <c r="R174" s="52"/>
      <c r="S174" s="371"/>
      <c r="T174" s="371"/>
      <c r="U174" s="371"/>
      <c r="V174" s="371"/>
      <c r="W174" s="371"/>
      <c r="X174" s="371"/>
    </row>
    <row r="175" spans="2:24" hidden="1" outlineLevel="1">
      <c r="B175" s="52"/>
      <c r="C175" s="641" t="str">
        <f>IF(C69="","",C69)</f>
        <v/>
      </c>
      <c r="D175" s="183"/>
      <c r="E175" s="593"/>
      <c r="F175" s="593"/>
      <c r="G175" s="593"/>
      <c r="H175" s="593"/>
      <c r="I175" s="593"/>
      <c r="J175" s="581"/>
      <c r="K175" s="582"/>
      <c r="L175" s="579" t="s">
        <v>23</v>
      </c>
      <c r="M175" s="579"/>
      <c r="N175" s="579"/>
      <c r="O175" s="579" t="s">
        <v>23</v>
      </c>
      <c r="P175" s="579"/>
      <c r="Q175" s="580"/>
      <c r="R175" s="52"/>
      <c r="S175" s="371"/>
      <c r="T175" s="371"/>
      <c r="U175" s="371"/>
      <c r="V175" s="371"/>
      <c r="W175" s="371"/>
      <c r="X175" s="371"/>
    </row>
    <row r="176" spans="2:24" hidden="1" outlineLevel="1">
      <c r="B176" s="52"/>
      <c r="C176" s="641"/>
      <c r="D176" s="183"/>
      <c r="E176" s="593"/>
      <c r="F176" s="593"/>
      <c r="G176" s="593"/>
      <c r="H176" s="593"/>
      <c r="I176" s="593"/>
      <c r="J176" s="581"/>
      <c r="K176" s="582"/>
      <c r="L176" s="579"/>
      <c r="M176" s="579"/>
      <c r="N176" s="579"/>
      <c r="O176" s="579"/>
      <c r="P176" s="579"/>
      <c r="Q176" s="580"/>
      <c r="R176" s="52"/>
      <c r="S176" s="371"/>
      <c r="T176" s="371"/>
      <c r="U176" s="371"/>
      <c r="V176" s="371"/>
      <c r="W176" s="371"/>
      <c r="X176" s="371"/>
    </row>
    <row r="177" spans="2:24" hidden="1" outlineLevel="1">
      <c r="B177" s="52"/>
      <c r="C177" s="641"/>
      <c r="D177" s="183"/>
      <c r="E177" s="593"/>
      <c r="F177" s="593"/>
      <c r="G177" s="593"/>
      <c r="H177" s="593"/>
      <c r="I177" s="593"/>
      <c r="J177" s="581"/>
      <c r="K177" s="582"/>
      <c r="L177" s="579"/>
      <c r="M177" s="579"/>
      <c r="N177" s="579"/>
      <c r="O177" s="579"/>
      <c r="P177" s="579"/>
      <c r="Q177" s="580"/>
      <c r="R177" s="52"/>
      <c r="S177" s="371"/>
      <c r="T177" s="371"/>
      <c r="U177" s="371"/>
      <c r="V177" s="371"/>
      <c r="W177" s="371"/>
      <c r="X177" s="371"/>
    </row>
    <row r="178" spans="2:24" hidden="1" outlineLevel="1">
      <c r="B178" s="52"/>
      <c r="C178" s="641" t="str">
        <f>IF(C70="","",C70)</f>
        <v/>
      </c>
      <c r="D178" s="183"/>
      <c r="E178" s="593"/>
      <c r="F178" s="593"/>
      <c r="G178" s="593"/>
      <c r="H178" s="593"/>
      <c r="I178" s="593"/>
      <c r="J178" s="581"/>
      <c r="K178" s="582"/>
      <c r="L178" s="579" t="s">
        <v>23</v>
      </c>
      <c r="M178" s="579"/>
      <c r="N178" s="579"/>
      <c r="O178" s="579" t="s">
        <v>23</v>
      </c>
      <c r="P178" s="579"/>
      <c r="Q178" s="580"/>
      <c r="R178" s="52"/>
      <c r="S178" s="371"/>
      <c r="T178" s="371"/>
      <c r="U178" s="371"/>
      <c r="V178" s="371"/>
      <c r="W178" s="371"/>
      <c r="X178" s="371"/>
    </row>
    <row r="179" spans="2:24" hidden="1" outlineLevel="1">
      <c r="B179" s="52"/>
      <c r="C179" s="641"/>
      <c r="D179" s="183"/>
      <c r="E179" s="593"/>
      <c r="F179" s="593"/>
      <c r="G179" s="593"/>
      <c r="H179" s="593"/>
      <c r="I179" s="593"/>
      <c r="J179" s="581"/>
      <c r="K179" s="582"/>
      <c r="L179" s="579"/>
      <c r="M179" s="579"/>
      <c r="N179" s="579"/>
      <c r="O179" s="579"/>
      <c r="P179" s="579"/>
      <c r="Q179" s="580"/>
      <c r="R179" s="52"/>
      <c r="S179" s="371"/>
      <c r="T179" s="371"/>
      <c r="U179" s="371"/>
      <c r="V179" s="371"/>
      <c r="W179" s="371"/>
      <c r="X179" s="371"/>
    </row>
    <row r="180" spans="2:24" ht="14.4" hidden="1" outlineLevel="1" thickBot="1">
      <c r="B180" s="52"/>
      <c r="C180" s="642"/>
      <c r="D180" s="184"/>
      <c r="E180" s="638"/>
      <c r="F180" s="638"/>
      <c r="G180" s="638"/>
      <c r="H180" s="638"/>
      <c r="I180" s="638"/>
      <c r="J180" s="639"/>
      <c r="K180" s="640"/>
      <c r="L180" s="636"/>
      <c r="M180" s="636"/>
      <c r="N180" s="636"/>
      <c r="O180" s="636"/>
      <c r="P180" s="636"/>
      <c r="Q180" s="637"/>
      <c r="R180" s="52"/>
      <c r="S180" s="371"/>
      <c r="T180" s="371"/>
      <c r="U180" s="371"/>
      <c r="V180" s="371"/>
      <c r="W180" s="371"/>
      <c r="X180" s="371"/>
    </row>
    <row r="181" spans="2:24" ht="6.6" hidden="1" customHeight="1" outlineLevel="1">
      <c r="B181" s="52"/>
      <c r="C181" s="52"/>
      <c r="D181" s="52"/>
      <c r="E181" s="52"/>
      <c r="F181" s="52"/>
      <c r="G181" s="52"/>
      <c r="H181" s="52"/>
      <c r="I181" s="52"/>
      <c r="J181" s="52"/>
      <c r="K181" s="52"/>
      <c r="L181" s="52"/>
      <c r="M181" s="52"/>
      <c r="N181" s="52"/>
      <c r="O181" s="52"/>
      <c r="P181" s="52"/>
      <c r="Q181" s="52"/>
      <c r="R181" s="52"/>
      <c r="S181" s="371"/>
      <c r="T181" s="371"/>
      <c r="U181" s="371"/>
      <c r="V181" s="371"/>
      <c r="W181" s="371"/>
      <c r="X181" s="371"/>
    </row>
    <row r="182" spans="2:24" ht="15" customHeight="1" collapsed="1">
      <c r="B182" s="72"/>
      <c r="C182" s="124" t="s">
        <v>40</v>
      </c>
      <c r="D182" s="72"/>
      <c r="E182" s="72"/>
      <c r="F182" s="72"/>
      <c r="G182" s="72"/>
      <c r="H182" s="72"/>
      <c r="I182" s="72"/>
      <c r="J182" s="72"/>
      <c r="S182" s="371"/>
      <c r="T182" s="374"/>
      <c r="U182" s="371"/>
      <c r="V182" s="371"/>
      <c r="W182" s="371"/>
      <c r="X182" s="371"/>
    </row>
    <row r="183" spans="2:24" ht="6.6" customHeight="1">
      <c r="B183" s="72"/>
      <c r="C183" s="124"/>
      <c r="D183" s="72"/>
      <c r="E183" s="72"/>
      <c r="F183" s="72"/>
      <c r="G183" s="72"/>
      <c r="H183" s="72"/>
      <c r="I183" s="72"/>
      <c r="J183" s="72"/>
      <c r="S183" s="371"/>
      <c r="T183" s="374"/>
      <c r="U183" s="371"/>
      <c r="V183" s="371"/>
      <c r="W183" s="371"/>
      <c r="X183" s="371"/>
    </row>
    <row r="184" spans="2:24" ht="14.85" customHeight="1">
      <c r="B184" s="52"/>
      <c r="C184" s="169" t="s">
        <v>62</v>
      </c>
      <c r="D184" s="169"/>
      <c r="E184" s="169"/>
      <c r="F184" s="169"/>
      <c r="G184" s="169"/>
      <c r="H184" s="169"/>
      <c r="I184" s="169"/>
      <c r="J184" s="169"/>
      <c r="K184" s="169"/>
      <c r="L184" s="169"/>
      <c r="M184" s="169"/>
      <c r="N184" s="169"/>
      <c r="O184" s="169"/>
      <c r="P184" s="169"/>
      <c r="Q184" s="169"/>
      <c r="R184" s="169"/>
      <c r="S184" s="371"/>
      <c r="T184" s="371"/>
      <c r="U184" s="371"/>
      <c r="V184" s="371"/>
      <c r="W184" s="371"/>
      <c r="X184" s="371"/>
    </row>
    <row r="185" spans="2:24" ht="7.35" customHeight="1">
      <c r="B185" s="52"/>
      <c r="C185" s="155"/>
      <c r="D185" s="155"/>
      <c r="E185" s="155"/>
      <c r="F185" s="155"/>
      <c r="G185" s="155"/>
      <c r="H185" s="155"/>
      <c r="I185" s="155"/>
      <c r="J185" s="155"/>
      <c r="K185" s="155"/>
      <c r="L185" s="155"/>
      <c r="M185" s="155"/>
      <c r="N185" s="155"/>
      <c r="O185" s="155"/>
      <c r="P185" s="155"/>
      <c r="Q185" s="155"/>
      <c r="R185" s="155"/>
      <c r="S185" s="371"/>
      <c r="T185" s="371"/>
      <c r="U185" s="371"/>
      <c r="V185" s="371"/>
      <c r="W185" s="371"/>
      <c r="X185" s="371"/>
    </row>
    <row r="186" spans="2:24" ht="14.85" customHeight="1">
      <c r="B186" s="52"/>
      <c r="C186" s="170" t="s">
        <v>63</v>
      </c>
      <c r="D186" s="170"/>
      <c r="E186" s="170"/>
      <c r="F186" s="170"/>
      <c r="G186" s="170"/>
      <c r="H186" s="170"/>
      <c r="I186" s="170"/>
      <c r="J186" s="170"/>
      <c r="K186" s="170"/>
      <c r="L186" s="170"/>
      <c r="M186" s="170"/>
      <c r="N186" s="170"/>
      <c r="O186" s="170"/>
      <c r="P186" s="170"/>
      <c r="Q186" s="170"/>
      <c r="R186" s="170"/>
      <c r="S186" s="371"/>
      <c r="T186" s="371"/>
      <c r="U186" s="371"/>
      <c r="V186" s="371"/>
      <c r="W186" s="371"/>
      <c r="X186" s="371"/>
    </row>
    <row r="187" spans="2:24" ht="7.5" customHeight="1">
      <c r="B187" s="52"/>
      <c r="C187" s="171"/>
      <c r="D187" s="171"/>
      <c r="E187" s="171"/>
      <c r="F187" s="171"/>
      <c r="G187" s="171"/>
      <c r="H187" s="171"/>
      <c r="I187" s="171"/>
      <c r="J187" s="171"/>
      <c r="K187" s="171"/>
      <c r="L187" s="171"/>
      <c r="M187" s="171"/>
      <c r="N187" s="171"/>
      <c r="O187" s="171"/>
      <c r="P187" s="171"/>
      <c r="Q187" s="171"/>
      <c r="R187" s="171"/>
      <c r="S187" s="371"/>
      <c r="T187" s="371"/>
      <c r="U187" s="371"/>
      <c r="V187" s="371"/>
      <c r="W187" s="371"/>
      <c r="X187" s="371"/>
    </row>
    <row r="188" spans="2:24" ht="14.1" customHeight="1">
      <c r="B188" s="52"/>
      <c r="C188" s="170" t="s">
        <v>64</v>
      </c>
      <c r="D188" s="170"/>
      <c r="E188" s="170"/>
      <c r="F188" s="170"/>
      <c r="G188" s="170"/>
      <c r="H188" s="170"/>
      <c r="I188" s="170"/>
      <c r="J188" s="170"/>
      <c r="K188" s="170"/>
      <c r="L188" s="170"/>
      <c r="M188" s="170"/>
      <c r="N188" s="170"/>
      <c r="O188" s="170"/>
      <c r="P188" s="170"/>
      <c r="Q188" s="170"/>
      <c r="R188" s="170"/>
      <c r="S188" s="371"/>
      <c r="T188" s="371"/>
      <c r="U188" s="371"/>
      <c r="V188" s="371"/>
      <c r="W188" s="371"/>
      <c r="X188" s="371"/>
    </row>
    <row r="189" spans="2:24" ht="7.5" customHeight="1">
      <c r="B189" s="52"/>
      <c r="C189" s="171"/>
      <c r="D189" s="171"/>
      <c r="E189" s="171"/>
      <c r="F189" s="171"/>
      <c r="G189" s="171"/>
      <c r="H189" s="171"/>
      <c r="I189" s="171"/>
      <c r="J189" s="171"/>
      <c r="K189" s="171"/>
      <c r="L189" s="171"/>
      <c r="M189" s="171"/>
      <c r="N189" s="171"/>
      <c r="O189" s="171"/>
      <c r="P189" s="171"/>
      <c r="Q189" s="171"/>
      <c r="R189" s="171"/>
      <c r="S189" s="371"/>
      <c r="T189" s="371"/>
      <c r="U189" s="371"/>
      <c r="V189" s="371"/>
      <c r="W189" s="371"/>
      <c r="X189" s="371"/>
    </row>
    <row r="190" spans="2:24" s="72" customFormat="1" ht="15" customHeight="1">
      <c r="C190" s="168"/>
      <c r="D190" s="87"/>
      <c r="E190" s="87"/>
      <c r="F190" s="87"/>
      <c r="G190" s="87"/>
      <c r="H190" s="87"/>
      <c r="I190" s="87"/>
      <c r="J190" s="87"/>
      <c r="K190" s="87"/>
      <c r="L190" s="87"/>
      <c r="M190" s="87"/>
      <c r="N190" s="87"/>
      <c r="O190" s="87"/>
      <c r="P190" s="87"/>
      <c r="Q190" s="87"/>
      <c r="R190" s="87"/>
      <c r="S190" s="379"/>
      <c r="T190" s="374"/>
      <c r="U190" s="374"/>
      <c r="V190" s="374"/>
      <c r="W190" s="374"/>
      <c r="X190" s="374"/>
    </row>
    <row r="191" spans="2:24" s="72" customFormat="1" ht="6.6" customHeight="1">
      <c r="B191" s="54"/>
      <c r="C191" s="54"/>
      <c r="D191" s="54"/>
      <c r="E191" s="54"/>
      <c r="F191" s="54"/>
      <c r="G191" s="54"/>
      <c r="H191" s="54"/>
      <c r="I191" s="54"/>
      <c r="J191" s="87"/>
      <c r="K191" s="87"/>
      <c r="L191" s="87"/>
      <c r="M191" s="87"/>
      <c r="N191" s="87"/>
      <c r="O191" s="87"/>
      <c r="P191" s="87"/>
      <c r="Q191" s="87"/>
      <c r="R191" s="87"/>
      <c r="S191" s="380"/>
      <c r="T191" s="374"/>
      <c r="U191" s="374"/>
      <c r="V191" s="374"/>
      <c r="W191" s="374"/>
      <c r="X191" s="374"/>
    </row>
    <row r="192" spans="2:24" s="72" customFormat="1" ht="14.1" customHeight="1">
      <c r="B192" s="52"/>
      <c r="C192" s="546" t="s">
        <v>65</v>
      </c>
      <c r="D192" s="546"/>
      <c r="E192" s="546"/>
      <c r="F192" s="546"/>
      <c r="G192" s="155"/>
      <c r="H192" s="155"/>
      <c r="I192" s="54"/>
      <c r="L192" s="172"/>
      <c r="M192" s="172"/>
      <c r="N192" s="172"/>
      <c r="O192" s="172"/>
      <c r="P192" s="172"/>
      <c r="Q192" s="156"/>
      <c r="R192" s="172"/>
      <c r="S192" s="381"/>
      <c r="T192" s="374"/>
      <c r="U192" s="374"/>
      <c r="V192" s="374"/>
      <c r="W192" s="374"/>
      <c r="X192" s="374"/>
    </row>
    <row r="193" spans="2:24" s="72" customFormat="1" ht="7.35" customHeight="1" thickBot="1">
      <c r="B193" s="52"/>
      <c r="C193" s="155"/>
      <c r="D193" s="155"/>
      <c r="E193" s="155"/>
      <c r="F193" s="155"/>
      <c r="G193" s="155"/>
      <c r="H193" s="155"/>
      <c r="I193" s="54"/>
      <c r="J193" s="172"/>
      <c r="K193" s="172"/>
      <c r="L193" s="172"/>
      <c r="M193" s="172"/>
      <c r="N193" s="172"/>
      <c r="O193" s="172"/>
      <c r="P193" s="172"/>
      <c r="Q193" s="156"/>
      <c r="R193" s="172"/>
      <c r="S193" s="381"/>
      <c r="T193" s="374"/>
      <c r="U193" s="374"/>
      <c r="V193" s="374"/>
      <c r="W193" s="374"/>
      <c r="X193" s="374"/>
    </row>
    <row r="194" spans="2:24" s="72" customFormat="1" ht="14.1" customHeight="1" thickBot="1">
      <c r="B194" s="52"/>
      <c r="C194" s="543"/>
      <c r="D194" s="544"/>
      <c r="E194" s="544"/>
      <c r="F194" s="544"/>
      <c r="G194" s="544"/>
      <c r="H194" s="545"/>
      <c r="I194" s="54"/>
      <c r="J194" s="172"/>
      <c r="K194" s="172"/>
      <c r="L194" s="172"/>
      <c r="M194" s="172"/>
      <c r="N194" s="172"/>
      <c r="O194" s="172"/>
      <c r="P194" s="172"/>
      <c r="Q194" s="156"/>
      <c r="R194" s="172"/>
      <c r="S194" s="381"/>
      <c r="T194" s="374"/>
      <c r="U194" s="374"/>
      <c r="V194" s="374"/>
      <c r="W194" s="374"/>
      <c r="X194" s="374"/>
    </row>
    <row r="195" spans="2:24" s="72" customFormat="1" ht="7.35" customHeight="1">
      <c r="B195" s="52"/>
      <c r="C195" s="155"/>
      <c r="D195" s="155"/>
      <c r="E195" s="155"/>
      <c r="F195" s="155"/>
      <c r="G195" s="155"/>
      <c r="H195" s="155"/>
      <c r="I195" s="54"/>
      <c r="J195" s="586" t="s">
        <v>66</v>
      </c>
      <c r="K195" s="586"/>
      <c r="L195" s="586"/>
      <c r="M195" s="586"/>
      <c r="N195" s="586"/>
      <c r="O195" s="586"/>
      <c r="P195" s="586"/>
      <c r="Q195" s="586"/>
      <c r="R195" s="586"/>
      <c r="S195" s="381"/>
      <c r="T195" s="374"/>
      <c r="U195" s="374"/>
      <c r="V195" s="374"/>
      <c r="W195" s="374"/>
      <c r="X195" s="374"/>
    </row>
    <row r="196" spans="2:24" s="72" customFormat="1" ht="14.85" customHeight="1">
      <c r="B196" s="52"/>
      <c r="C196" s="546" t="s">
        <v>67</v>
      </c>
      <c r="D196" s="546"/>
      <c r="E196" s="546"/>
      <c r="F196" s="546"/>
      <c r="G196" s="155"/>
      <c r="H196" s="155"/>
      <c r="I196" s="54"/>
      <c r="J196" s="586"/>
      <c r="K196" s="586"/>
      <c r="L196" s="586"/>
      <c r="M196" s="586"/>
      <c r="N196" s="586"/>
      <c r="O196" s="586"/>
      <c r="P196" s="586"/>
      <c r="Q196" s="586"/>
      <c r="R196" s="586"/>
      <c r="S196" s="381"/>
      <c r="T196" s="374"/>
      <c r="U196" s="374"/>
      <c r="V196" s="374"/>
      <c r="W196" s="374"/>
      <c r="X196" s="374"/>
    </row>
    <row r="197" spans="2:24" s="72" customFormat="1" ht="7.35" customHeight="1" thickBot="1">
      <c r="B197" s="52"/>
      <c r="C197" s="155"/>
      <c r="D197" s="155"/>
      <c r="E197" s="155"/>
      <c r="F197" s="155"/>
      <c r="G197" s="155"/>
      <c r="H197" s="155"/>
      <c r="I197" s="54"/>
      <c r="J197" s="586"/>
      <c r="K197" s="586"/>
      <c r="L197" s="586"/>
      <c r="M197" s="586"/>
      <c r="N197" s="586"/>
      <c r="O197" s="586"/>
      <c r="P197" s="586"/>
      <c r="Q197" s="586"/>
      <c r="R197" s="586"/>
      <c r="S197" s="381"/>
      <c r="T197" s="374"/>
      <c r="U197" s="374"/>
      <c r="V197" s="374"/>
      <c r="W197" s="374"/>
      <c r="X197" s="374"/>
    </row>
    <row r="198" spans="2:24" s="72" customFormat="1" ht="14.1" customHeight="1" thickBot="1">
      <c r="B198" s="52"/>
      <c r="C198" s="543"/>
      <c r="D198" s="544"/>
      <c r="E198" s="544"/>
      <c r="F198" s="544"/>
      <c r="G198" s="544"/>
      <c r="H198" s="545"/>
      <c r="I198" s="54"/>
      <c r="J198" s="586"/>
      <c r="K198" s="586"/>
      <c r="L198" s="586"/>
      <c r="M198" s="586"/>
      <c r="N198" s="586"/>
      <c r="O198" s="586"/>
      <c r="P198" s="586"/>
      <c r="Q198" s="586"/>
      <c r="R198" s="586"/>
      <c r="S198" s="381"/>
      <c r="T198" s="374"/>
      <c r="U198" s="374"/>
      <c r="V198" s="374"/>
      <c r="W198" s="374"/>
      <c r="X198" s="374"/>
    </row>
    <row r="199" spans="2:24" s="72" customFormat="1" ht="7.35" customHeight="1">
      <c r="B199" s="52"/>
      <c r="C199" s="155"/>
      <c r="D199" s="155"/>
      <c r="E199" s="155"/>
      <c r="F199" s="155"/>
      <c r="G199" s="155"/>
      <c r="H199" s="155"/>
      <c r="I199" s="54"/>
      <c r="J199" s="586"/>
      <c r="K199" s="586"/>
      <c r="L199" s="586"/>
      <c r="M199" s="586"/>
      <c r="N199" s="586"/>
      <c r="O199" s="586"/>
      <c r="P199" s="586"/>
      <c r="Q199" s="586"/>
      <c r="R199" s="586"/>
      <c r="S199" s="381"/>
      <c r="T199" s="374"/>
      <c r="U199" s="374"/>
      <c r="V199" s="374"/>
      <c r="W199" s="374"/>
      <c r="X199" s="374"/>
    </row>
    <row r="200" spans="2:24" s="72" customFormat="1" ht="14.85" customHeight="1">
      <c r="B200" s="52"/>
      <c r="C200" s="546" t="s">
        <v>68</v>
      </c>
      <c r="D200" s="546"/>
      <c r="E200" s="546"/>
      <c r="F200" s="546"/>
      <c r="G200" s="155"/>
      <c r="H200" s="155"/>
      <c r="I200" s="54"/>
      <c r="J200" s="586"/>
      <c r="K200" s="586"/>
      <c r="L200" s="586"/>
      <c r="M200" s="586"/>
      <c r="N200" s="586"/>
      <c r="O200" s="586"/>
      <c r="P200" s="586"/>
      <c r="Q200" s="586"/>
      <c r="R200" s="586"/>
      <c r="S200" s="381"/>
      <c r="T200" s="374"/>
      <c r="U200" s="374"/>
      <c r="V200" s="374"/>
      <c r="W200" s="374"/>
      <c r="X200" s="374"/>
    </row>
    <row r="201" spans="2:24" s="72" customFormat="1" ht="6.6" customHeight="1" thickBot="1">
      <c r="B201" s="52"/>
      <c r="C201" s="155"/>
      <c r="D201" s="155"/>
      <c r="E201" s="155"/>
      <c r="F201" s="155"/>
      <c r="G201" s="155"/>
      <c r="H201" s="155"/>
      <c r="I201" s="54"/>
      <c r="J201" s="586"/>
      <c r="K201" s="586"/>
      <c r="L201" s="586"/>
      <c r="M201" s="586"/>
      <c r="N201" s="586"/>
      <c r="O201" s="586"/>
      <c r="P201" s="586"/>
      <c r="Q201" s="586"/>
      <c r="R201" s="586"/>
      <c r="S201" s="381"/>
      <c r="T201" s="374"/>
      <c r="U201" s="374"/>
      <c r="V201" s="374"/>
      <c r="W201" s="374"/>
      <c r="X201" s="374"/>
    </row>
    <row r="202" spans="2:24" s="72" customFormat="1" ht="14.1" customHeight="1" thickBot="1">
      <c r="B202" s="52"/>
      <c r="C202" s="543"/>
      <c r="D202" s="544"/>
      <c r="E202" s="544"/>
      <c r="F202" s="544"/>
      <c r="G202" s="544"/>
      <c r="H202" s="545"/>
      <c r="I202" s="54"/>
      <c r="J202" s="586"/>
      <c r="K202" s="586"/>
      <c r="L202" s="586"/>
      <c r="M202" s="586"/>
      <c r="N202" s="586"/>
      <c r="O202" s="586"/>
      <c r="P202" s="586"/>
      <c r="Q202" s="586"/>
      <c r="R202" s="586"/>
      <c r="S202" s="381"/>
      <c r="T202" s="374"/>
      <c r="U202" s="374"/>
      <c r="V202" s="374"/>
      <c r="W202" s="374"/>
      <c r="X202" s="374"/>
    </row>
    <row r="203" spans="2:24" s="72" customFormat="1" ht="6.6" customHeight="1">
      <c r="B203" s="54"/>
      <c r="C203" s="54"/>
      <c r="D203" s="54"/>
      <c r="E203" s="54"/>
      <c r="F203" s="54"/>
      <c r="G203" s="54"/>
      <c r="H203" s="54"/>
      <c r="I203" s="54"/>
      <c r="J203" s="586"/>
      <c r="K203" s="586"/>
      <c r="L203" s="586"/>
      <c r="M203" s="586"/>
      <c r="N203" s="586"/>
      <c r="O203" s="586"/>
      <c r="P203" s="586"/>
      <c r="Q203" s="586"/>
      <c r="R203" s="586"/>
      <c r="S203" s="381"/>
      <c r="T203" s="374"/>
      <c r="U203" s="374"/>
      <c r="V203" s="374"/>
      <c r="W203" s="374"/>
      <c r="X203" s="374"/>
    </row>
    <row r="204" spans="2:24" s="72" customFormat="1">
      <c r="B204" s="52"/>
      <c r="C204" s="546" t="s">
        <v>69</v>
      </c>
      <c r="D204" s="546"/>
      <c r="E204" s="546"/>
      <c r="F204" s="546"/>
      <c r="G204" s="155"/>
      <c r="H204" s="155"/>
      <c r="I204" s="54"/>
      <c r="J204" s="586"/>
      <c r="K204" s="586"/>
      <c r="L204" s="586"/>
      <c r="M204" s="586"/>
      <c r="N204" s="586"/>
      <c r="O204" s="586"/>
      <c r="P204" s="586"/>
      <c r="Q204" s="586"/>
      <c r="R204" s="586"/>
      <c r="S204" s="381"/>
      <c r="T204" s="374"/>
      <c r="U204" s="374"/>
      <c r="V204" s="374"/>
      <c r="W204" s="374"/>
      <c r="X204" s="374"/>
    </row>
    <row r="205" spans="2:24" s="72" customFormat="1" ht="7.35" customHeight="1" thickBot="1">
      <c r="B205" s="52"/>
      <c r="C205" s="155"/>
      <c r="D205" s="155"/>
      <c r="E205" s="155"/>
      <c r="F205" s="155"/>
      <c r="G205" s="155"/>
      <c r="H205" s="155"/>
      <c r="I205" s="54"/>
      <c r="J205" s="172"/>
      <c r="K205" s="172"/>
      <c r="L205" s="172"/>
      <c r="M205" s="172"/>
      <c r="N205" s="172"/>
      <c r="O205" s="172"/>
      <c r="P205" s="172"/>
      <c r="Q205" s="156"/>
      <c r="R205" s="172"/>
      <c r="S205" s="381"/>
      <c r="T205" s="374"/>
      <c r="U205" s="374"/>
      <c r="V205" s="374"/>
      <c r="W205" s="374"/>
      <c r="X205" s="374"/>
    </row>
    <row r="206" spans="2:24" s="72" customFormat="1" ht="14.1" customHeight="1" thickBot="1">
      <c r="B206" s="52"/>
      <c r="C206" s="543"/>
      <c r="D206" s="544"/>
      <c r="E206" s="544"/>
      <c r="F206" s="544"/>
      <c r="G206" s="544"/>
      <c r="H206" s="545"/>
      <c r="I206" s="54"/>
      <c r="J206" s="172"/>
      <c r="K206" s="172"/>
      <c r="L206" s="172"/>
      <c r="M206" s="172"/>
      <c r="N206" s="172"/>
      <c r="O206" s="172"/>
      <c r="P206" s="172"/>
      <c r="Q206" s="156"/>
      <c r="R206" s="172"/>
      <c r="S206" s="381"/>
      <c r="T206" s="374"/>
      <c r="U206" s="374"/>
      <c r="V206" s="374"/>
      <c r="W206" s="374"/>
      <c r="X206" s="374"/>
    </row>
    <row r="207" spans="2:24" s="72" customFormat="1" ht="14.1" customHeight="1">
      <c r="B207" s="52"/>
      <c r="C207" s="595" t="s">
        <v>70</v>
      </c>
      <c r="D207" s="595"/>
      <c r="E207" s="595"/>
      <c r="F207" s="595"/>
      <c r="G207" s="595"/>
      <c r="H207" s="595"/>
      <c r="I207" s="54"/>
      <c r="J207" s="172"/>
      <c r="K207" s="172"/>
      <c r="L207" s="172"/>
      <c r="M207" s="172"/>
      <c r="N207" s="172"/>
      <c r="O207" s="172"/>
      <c r="P207" s="172"/>
      <c r="Q207" s="156"/>
      <c r="R207" s="172"/>
      <c r="S207" s="381"/>
      <c r="T207" s="374"/>
      <c r="U207" s="374"/>
      <c r="V207" s="374"/>
      <c r="W207" s="374"/>
      <c r="X207" s="374"/>
    </row>
    <row r="208" spans="2:24" s="72" customFormat="1" ht="6.6" customHeight="1">
      <c r="B208" s="52"/>
      <c r="C208" s="53"/>
      <c r="D208" s="173"/>
      <c r="E208" s="173"/>
      <c r="F208" s="54"/>
      <c r="G208" s="54"/>
      <c r="H208" s="54"/>
      <c r="I208" s="54"/>
      <c r="J208" s="172"/>
      <c r="K208" s="172"/>
      <c r="L208" s="172"/>
      <c r="M208" s="172"/>
      <c r="N208" s="172"/>
      <c r="O208" s="172"/>
      <c r="P208" s="172"/>
      <c r="Q208" s="156"/>
      <c r="R208" s="172"/>
      <c r="S208" s="381"/>
      <c r="T208" s="374"/>
      <c r="U208" s="374"/>
      <c r="V208" s="374"/>
      <c r="W208" s="374"/>
      <c r="X208" s="374"/>
    </row>
    <row r="209" spans="3:24" s="72" customFormat="1" ht="15" customHeight="1">
      <c r="C209" s="96"/>
      <c r="D209" s="87"/>
      <c r="E209" s="87"/>
      <c r="F209" s="87"/>
      <c r="G209" s="87"/>
      <c r="H209" s="87"/>
      <c r="I209" s="87"/>
      <c r="J209" s="87"/>
      <c r="K209" s="87"/>
      <c r="L209" s="87"/>
      <c r="M209" s="87"/>
      <c r="N209" s="87"/>
      <c r="O209" s="87"/>
      <c r="P209" s="87"/>
      <c r="Q209" s="87"/>
      <c r="S209" s="374"/>
      <c r="T209" s="374"/>
      <c r="U209" s="374"/>
      <c r="V209" s="374"/>
      <c r="W209" s="374"/>
      <c r="X209" s="374"/>
    </row>
    <row r="210" spans="3:24" s="72" customFormat="1" ht="14.85" customHeight="1">
      <c r="C210" s="174" t="s">
        <v>71</v>
      </c>
      <c r="D210" s="175"/>
      <c r="E210" s="175"/>
      <c r="F210" s="175"/>
      <c r="G210" s="175"/>
      <c r="H210" s="175"/>
      <c r="I210" s="175"/>
      <c r="J210" s="175"/>
      <c r="K210" s="87"/>
      <c r="L210" s="87"/>
      <c r="M210" s="87"/>
      <c r="N210" s="87"/>
      <c r="O210" s="87"/>
      <c r="P210" s="87"/>
      <c r="Q210" s="87"/>
      <c r="S210" s="374"/>
      <c r="T210" s="374"/>
      <c r="U210" s="374"/>
      <c r="V210" s="374"/>
      <c r="W210" s="374"/>
      <c r="X210" s="374"/>
    </row>
    <row r="211" spans="3:24" s="72" customFormat="1" ht="14.85" customHeight="1">
      <c r="C211" s="176" t="s">
        <v>72</v>
      </c>
      <c r="E211" s="177">
        <f>COUNTBLANK(F11)+COUNTBLANK(F13)+COUNTBLANK(F15)+COUNTBLANK(F17)+COUNTBLANK(F19)+COUNTBLANK(F21)+COUNTBLANK(F23)+COUNTBLANK(F25)+COUNTBLANK(F29)+COUNTBLANK(F33)*COUNTBLANK(F36)*COUNTBLANK(F36)+COUNTBLANK(F37)+COUNTBLANK(F38)+COUNTBLANK(F39)+COUNTBLANK(F40)+COUNTBLANK(F41)+COUNTBLANK(F80)+COUNTBLANK(F82)+COUNTBLANK(F84)+COUNTBLANK(F86)+COUNTBLANK(F88)+COUNTBLANK(F90)+COUNTBLANK(F92)+COUNTBLANK(F96)+COUNTBLANK(C102)+COUNTBLANK(E119)+COUNTBLANK(C194)+COUNTBLANK(C198)+COUNTBLANK(C202)+COUNTBLANK(C206)</f>
        <v>27</v>
      </c>
      <c r="F211" s="174" t="str">
        <f>IF(E211=0,"Votre formulaire est adéquatement complété","Un ou plusieurs champs obligatoires ne sont pas complétés")</f>
        <v>Un ou plusieurs champs obligatoires ne sont pas complétés</v>
      </c>
      <c r="G211" s="174"/>
      <c r="H211" s="174"/>
      <c r="I211" s="174"/>
      <c r="J211" s="174"/>
      <c r="K211" s="174"/>
      <c r="L211" s="87"/>
      <c r="M211" s="87"/>
      <c r="N211" s="87"/>
      <c r="O211" s="87"/>
      <c r="P211" s="87"/>
      <c r="Q211" s="87"/>
      <c r="S211" s="374"/>
      <c r="T211" s="374"/>
      <c r="U211" s="374"/>
      <c r="V211" s="374"/>
      <c r="W211" s="374"/>
      <c r="X211" s="374"/>
    </row>
    <row r="212" spans="3:24" s="72" customFormat="1" ht="14.85" customHeight="1">
      <c r="C212" s="96"/>
      <c r="D212" s="87"/>
      <c r="E212" s="87"/>
      <c r="F212" s="87"/>
      <c r="G212" s="87"/>
      <c r="H212" s="87"/>
      <c r="I212" s="87"/>
      <c r="J212" s="87"/>
      <c r="K212" s="87"/>
      <c r="L212" s="87"/>
      <c r="M212" s="87"/>
      <c r="N212" s="87"/>
      <c r="O212" s="87"/>
      <c r="P212" s="87"/>
      <c r="Q212" s="87"/>
      <c r="S212" s="374"/>
      <c r="T212" s="374"/>
      <c r="U212" s="374"/>
      <c r="V212" s="374"/>
      <c r="W212" s="374"/>
      <c r="X212" s="374"/>
    </row>
    <row r="213" spans="3:24" s="57" customFormat="1" ht="20.25" customHeight="1">
      <c r="C213" s="587" t="s">
        <v>73</v>
      </c>
      <c r="D213" s="587"/>
      <c r="E213" s="587"/>
      <c r="F213" s="587"/>
      <c r="G213" s="587"/>
      <c r="H213" s="587"/>
      <c r="I213" s="587"/>
      <c r="J213" s="587"/>
      <c r="K213" s="587"/>
      <c r="L213" s="587"/>
      <c r="M213" s="587"/>
      <c r="N213" s="587"/>
      <c r="O213" s="587"/>
      <c r="P213" s="587"/>
      <c r="Q213" s="587"/>
      <c r="R213" s="587"/>
      <c r="S213" s="382"/>
      <c r="T213" s="382"/>
      <c r="U213" s="382"/>
      <c r="V213" s="382"/>
      <c r="W213" s="382"/>
      <c r="X213" s="382"/>
    </row>
    <row r="214" spans="3:24" s="69" customFormat="1">
      <c r="C214" s="588" t="s">
        <v>74</v>
      </c>
      <c r="D214" s="588"/>
      <c r="E214" s="588"/>
      <c r="F214" s="588"/>
      <c r="G214" s="588"/>
      <c r="H214" s="588"/>
      <c r="I214" s="588"/>
      <c r="J214" s="588"/>
      <c r="K214" s="588"/>
      <c r="L214" s="588"/>
      <c r="M214" s="588"/>
      <c r="N214" s="588"/>
      <c r="O214" s="588"/>
      <c r="P214" s="588"/>
      <c r="Q214" s="146"/>
      <c r="S214" s="383"/>
      <c r="T214" s="383"/>
      <c r="U214" s="383"/>
      <c r="V214" s="383"/>
      <c r="W214" s="383"/>
      <c r="X214" s="383"/>
    </row>
    <row r="215" spans="3:24" s="69" customFormat="1">
      <c r="C215" s="70"/>
      <c r="D215" s="70"/>
      <c r="E215" s="70"/>
      <c r="F215" s="70"/>
      <c r="G215" s="70"/>
      <c r="H215" s="70"/>
      <c r="I215" s="70"/>
      <c r="J215" s="70"/>
      <c r="K215" s="70"/>
      <c r="L215" s="70"/>
      <c r="M215" s="71"/>
      <c r="N215" s="71"/>
      <c r="S215" s="383"/>
      <c r="T215" s="383"/>
      <c r="U215" s="383"/>
      <c r="V215" s="383"/>
      <c r="W215" s="383"/>
      <c r="X215" s="383"/>
    </row>
    <row r="216" spans="3:24" ht="33.6" customHeight="1">
      <c r="C216" s="585" t="s">
        <v>75</v>
      </c>
      <c r="D216" s="585"/>
      <c r="E216" s="585"/>
      <c r="F216" s="585"/>
      <c r="G216" s="585"/>
      <c r="H216" s="585"/>
      <c r="I216" s="585"/>
      <c r="J216" s="585"/>
      <c r="K216" s="585"/>
      <c r="L216" s="585"/>
      <c r="M216" s="585"/>
      <c r="N216" s="585"/>
      <c r="O216" s="585"/>
      <c r="P216" s="585"/>
      <c r="Q216" s="145"/>
      <c r="S216" s="371"/>
      <c r="T216" s="371"/>
      <c r="U216" s="371"/>
      <c r="V216" s="371"/>
      <c r="W216" s="371"/>
      <c r="X216" s="371"/>
    </row>
    <row r="217" spans="3:24">
      <c r="D217" s="68"/>
      <c r="E217" s="68"/>
      <c r="F217" s="68"/>
      <c r="G217" s="68"/>
      <c r="H217" s="68"/>
      <c r="I217" s="68"/>
      <c r="J217" s="68"/>
      <c r="K217" s="68"/>
      <c r="L217" s="68"/>
      <c r="M217" s="68"/>
      <c r="N217" s="68"/>
      <c r="O217" s="68"/>
      <c r="P217" s="68"/>
      <c r="Q217" s="68"/>
      <c r="S217" s="371"/>
      <c r="T217" s="371"/>
      <c r="U217" s="371"/>
      <c r="V217" s="371"/>
      <c r="W217" s="371"/>
      <c r="X217" s="371"/>
    </row>
  </sheetData>
  <sheetProtection algorithmName="SHA-512" hashValue="dFw/l9usrKp3Yx+czQBPlaFj4xIUiOqAJkURoimEetfbXleb2B9zudhHKEtqXulDJw4DY4kO7vEUBFHf3BY+9A==" saltValue="ViQqEWK1Duony63JQ52iNA==" spinCount="100000" sheet="1" formatRows="0" selectLockedCells="1"/>
  <mergeCells count="320">
    <mergeCell ref="G110:M110"/>
    <mergeCell ref="G111:M111"/>
    <mergeCell ref="G112:M112"/>
    <mergeCell ref="J160:K160"/>
    <mergeCell ref="J155:K155"/>
    <mergeCell ref="J156:K156"/>
    <mergeCell ref="J158:K158"/>
    <mergeCell ref="J159:K159"/>
    <mergeCell ref="O136:Q138"/>
    <mergeCell ref="O157:Q159"/>
    <mergeCell ref="O139:Q141"/>
    <mergeCell ref="O160:Q162"/>
    <mergeCell ref="E134:I134"/>
    <mergeCell ref="E135:I135"/>
    <mergeCell ref="E137:I137"/>
    <mergeCell ref="E138:I138"/>
    <mergeCell ref="E140:I140"/>
    <mergeCell ref="L133:N135"/>
    <mergeCell ref="L136:N138"/>
    <mergeCell ref="L139:N141"/>
    <mergeCell ref="J150:K150"/>
    <mergeCell ref="J134:K134"/>
    <mergeCell ref="J135:K135"/>
    <mergeCell ref="J137:K137"/>
    <mergeCell ref="L175:N177"/>
    <mergeCell ref="J171:K171"/>
    <mergeCell ref="J173:K173"/>
    <mergeCell ref="J174:K174"/>
    <mergeCell ref="L178:N180"/>
    <mergeCell ref="L151:N153"/>
    <mergeCell ref="L154:N156"/>
    <mergeCell ref="L157:N159"/>
    <mergeCell ref="L160:N162"/>
    <mergeCell ref="L163:N165"/>
    <mergeCell ref="J175:K175"/>
    <mergeCell ref="J178:K178"/>
    <mergeCell ref="O142:Q144"/>
    <mergeCell ref="O145:Q147"/>
    <mergeCell ref="O148:Q150"/>
    <mergeCell ref="O151:Q153"/>
    <mergeCell ref="O154:Q156"/>
    <mergeCell ref="C178:C180"/>
    <mergeCell ref="E152:I152"/>
    <mergeCell ref="E153:I153"/>
    <mergeCell ref="E155:I155"/>
    <mergeCell ref="E156:I156"/>
    <mergeCell ref="E158:I158"/>
    <mergeCell ref="E159:I159"/>
    <mergeCell ref="E161:I161"/>
    <mergeCell ref="E162:I162"/>
    <mergeCell ref="E164:I164"/>
    <mergeCell ref="E165:I165"/>
    <mergeCell ref="E167:I167"/>
    <mergeCell ref="E168:I168"/>
    <mergeCell ref="E170:I170"/>
    <mergeCell ref="E171:I171"/>
    <mergeCell ref="E173:I173"/>
    <mergeCell ref="E174:I174"/>
    <mergeCell ref="E176:I176"/>
    <mergeCell ref="L169:N171"/>
    <mergeCell ref="C151:C153"/>
    <mergeCell ref="C154:C156"/>
    <mergeCell ref="C157:C159"/>
    <mergeCell ref="C160:C162"/>
    <mergeCell ref="C163:C165"/>
    <mergeCell ref="C166:C168"/>
    <mergeCell ref="C169:C171"/>
    <mergeCell ref="C172:C174"/>
    <mergeCell ref="C175:C177"/>
    <mergeCell ref="C124:C126"/>
    <mergeCell ref="C127:C129"/>
    <mergeCell ref="C130:C132"/>
    <mergeCell ref="C133:C135"/>
    <mergeCell ref="C136:C138"/>
    <mergeCell ref="C139:C141"/>
    <mergeCell ref="C142:C144"/>
    <mergeCell ref="C145:C147"/>
    <mergeCell ref="C148:C150"/>
    <mergeCell ref="J138:K138"/>
    <mergeCell ref="J140:K140"/>
    <mergeCell ref="J141:K141"/>
    <mergeCell ref="J143:K143"/>
    <mergeCell ref="J144:K144"/>
    <mergeCell ref="J146:K146"/>
    <mergeCell ref="J147:K147"/>
    <mergeCell ref="J149:K149"/>
    <mergeCell ref="E143:I143"/>
    <mergeCell ref="E144:I144"/>
    <mergeCell ref="J148:K148"/>
    <mergeCell ref="E146:I146"/>
    <mergeCell ref="E147:I147"/>
    <mergeCell ref="E149:I149"/>
    <mergeCell ref="E154:I154"/>
    <mergeCell ref="J154:K154"/>
    <mergeCell ref="E157:I157"/>
    <mergeCell ref="J157:K157"/>
    <mergeCell ref="E160:I160"/>
    <mergeCell ref="J177:K177"/>
    <mergeCell ref="J176:K176"/>
    <mergeCell ref="E177:I177"/>
    <mergeCell ref="E175:I175"/>
    <mergeCell ref="L142:N144"/>
    <mergeCell ref="L145:N147"/>
    <mergeCell ref="L148:N150"/>
    <mergeCell ref="J152:K152"/>
    <mergeCell ref="J153:K153"/>
    <mergeCell ref="J161:K161"/>
    <mergeCell ref="J162:K162"/>
    <mergeCell ref="J164:K164"/>
    <mergeCell ref="J165:K165"/>
    <mergeCell ref="O175:Q177"/>
    <mergeCell ref="O178:Q180"/>
    <mergeCell ref="E163:I163"/>
    <mergeCell ref="J163:K163"/>
    <mergeCell ref="E166:I166"/>
    <mergeCell ref="J166:K166"/>
    <mergeCell ref="E169:I169"/>
    <mergeCell ref="J169:K169"/>
    <mergeCell ref="L166:N168"/>
    <mergeCell ref="E172:I172"/>
    <mergeCell ref="J172:K172"/>
    <mergeCell ref="O166:Q168"/>
    <mergeCell ref="O169:Q171"/>
    <mergeCell ref="O172:Q174"/>
    <mergeCell ref="J168:K168"/>
    <mergeCell ref="J170:K170"/>
    <mergeCell ref="E178:I178"/>
    <mergeCell ref="E179:I179"/>
    <mergeCell ref="E180:I180"/>
    <mergeCell ref="J167:K167"/>
    <mergeCell ref="J180:K180"/>
    <mergeCell ref="J179:K179"/>
    <mergeCell ref="O163:Q165"/>
    <mergeCell ref="L172:N174"/>
    <mergeCell ref="O67:Q67"/>
    <mergeCell ref="C107:P107"/>
    <mergeCell ref="L73:P74"/>
    <mergeCell ref="E68:I68"/>
    <mergeCell ref="E69:I69"/>
    <mergeCell ref="L69:N69"/>
    <mergeCell ref="L70:N70"/>
    <mergeCell ref="E70:I70"/>
    <mergeCell ref="O69:Q69"/>
    <mergeCell ref="O70:Q70"/>
    <mergeCell ref="J69:K69"/>
    <mergeCell ref="F82:N82"/>
    <mergeCell ref="F84:N84"/>
    <mergeCell ref="F86:N86"/>
    <mergeCell ref="F88:N88"/>
    <mergeCell ref="F90:N90"/>
    <mergeCell ref="F92:N92"/>
    <mergeCell ref="F94:N94"/>
    <mergeCell ref="O68:Q68"/>
    <mergeCell ref="L68:N68"/>
    <mergeCell ref="N112:P112"/>
    <mergeCell ref="C114:P114"/>
    <mergeCell ref="C115:P115"/>
    <mergeCell ref="C111:F111"/>
    <mergeCell ref="N111:P111"/>
    <mergeCell ref="N110:P110"/>
    <mergeCell ref="F96:N96"/>
    <mergeCell ref="C110:F110"/>
    <mergeCell ref="O58:Q58"/>
    <mergeCell ref="O59:Q59"/>
    <mergeCell ref="J70:K70"/>
    <mergeCell ref="J64:K64"/>
    <mergeCell ref="J65:K65"/>
    <mergeCell ref="J66:K66"/>
    <mergeCell ref="J67:K67"/>
    <mergeCell ref="J68:K68"/>
    <mergeCell ref="C73:J74"/>
    <mergeCell ref="L61:N61"/>
    <mergeCell ref="L62:N62"/>
    <mergeCell ref="J63:K63"/>
    <mergeCell ref="J61:K61"/>
    <mergeCell ref="J62:K62"/>
    <mergeCell ref="O60:Q60"/>
    <mergeCell ref="O61:Q61"/>
    <mergeCell ref="C207:H207"/>
    <mergeCell ref="C119:D119"/>
    <mergeCell ref="E119:F119"/>
    <mergeCell ref="E123:I123"/>
    <mergeCell ref="C112:F112"/>
    <mergeCell ref="E151:I151"/>
    <mergeCell ref="J151:K151"/>
    <mergeCell ref="E150:I150"/>
    <mergeCell ref="E136:I136"/>
    <mergeCell ref="J136:K136"/>
    <mergeCell ref="E139:I139"/>
    <mergeCell ref="J139:K139"/>
    <mergeCell ref="E142:I142"/>
    <mergeCell ref="J142:K142"/>
    <mergeCell ref="E141:I141"/>
    <mergeCell ref="E125:I125"/>
    <mergeCell ref="E126:I126"/>
    <mergeCell ref="J123:K123"/>
    <mergeCell ref="E128:I128"/>
    <mergeCell ref="E129:I129"/>
    <mergeCell ref="E131:I131"/>
    <mergeCell ref="E145:I145"/>
    <mergeCell ref="J145:K145"/>
    <mergeCell ref="E148:I148"/>
    <mergeCell ref="L123:N123"/>
    <mergeCell ref="C216:P216"/>
    <mergeCell ref="C192:F192"/>
    <mergeCell ref="C194:H194"/>
    <mergeCell ref="C196:F196"/>
    <mergeCell ref="C198:H198"/>
    <mergeCell ref="C200:F200"/>
    <mergeCell ref="C202:H202"/>
    <mergeCell ref="C204:F204"/>
    <mergeCell ref="C206:H206"/>
    <mergeCell ref="J195:R204"/>
    <mergeCell ref="C213:R213"/>
    <mergeCell ref="C214:P214"/>
    <mergeCell ref="O123:Q123"/>
    <mergeCell ref="E124:I124"/>
    <mergeCell ref="J124:K124"/>
    <mergeCell ref="E127:I127"/>
    <mergeCell ref="E130:I130"/>
    <mergeCell ref="J130:K130"/>
    <mergeCell ref="E133:I133"/>
    <mergeCell ref="J133:K133"/>
    <mergeCell ref="E132:I132"/>
    <mergeCell ref="O124:Q126"/>
    <mergeCell ref="O127:Q129"/>
    <mergeCell ref="O130:Q132"/>
    <mergeCell ref="O133:Q135"/>
    <mergeCell ref="J127:K127"/>
    <mergeCell ref="J125:K125"/>
    <mergeCell ref="J126:K126"/>
    <mergeCell ref="J128:K128"/>
    <mergeCell ref="J129:K129"/>
    <mergeCell ref="J131:K131"/>
    <mergeCell ref="J132:K132"/>
    <mergeCell ref="L124:N126"/>
    <mergeCell ref="L127:N129"/>
    <mergeCell ref="L130:N132"/>
    <mergeCell ref="C6:I6"/>
    <mergeCell ref="C7:P7"/>
    <mergeCell ref="F11:N11"/>
    <mergeCell ref="F13:N13"/>
    <mergeCell ref="E56:I56"/>
    <mergeCell ref="E57:I57"/>
    <mergeCell ref="J57:K57"/>
    <mergeCell ref="J51:K51"/>
    <mergeCell ref="F15:N15"/>
    <mergeCell ref="F17:N17"/>
    <mergeCell ref="F19:N19"/>
    <mergeCell ref="F21:N21"/>
    <mergeCell ref="F23:N23"/>
    <mergeCell ref="F25:N25"/>
    <mergeCell ref="F27:N27"/>
    <mergeCell ref="F29:N29"/>
    <mergeCell ref="F33:N33"/>
    <mergeCell ref="O51:Q51"/>
    <mergeCell ref="O52:Q52"/>
    <mergeCell ref="O53:Q53"/>
    <mergeCell ref="O54:Q54"/>
    <mergeCell ref="O55:Q55"/>
    <mergeCell ref="O56:Q56"/>
    <mergeCell ref="O57:Q57"/>
    <mergeCell ref="L64:N64"/>
    <mergeCell ref="L65:N65"/>
    <mergeCell ref="L66:N66"/>
    <mergeCell ref="L67:N67"/>
    <mergeCell ref="O64:Q64"/>
    <mergeCell ref="O62:Q62"/>
    <mergeCell ref="O63:Q63"/>
    <mergeCell ref="E62:I62"/>
    <mergeCell ref="F36:N36"/>
    <mergeCell ref="F37:N37"/>
    <mergeCell ref="F38:N38"/>
    <mergeCell ref="F39:N39"/>
    <mergeCell ref="F40:N40"/>
    <mergeCell ref="F41:N41"/>
    <mergeCell ref="F43:N43"/>
    <mergeCell ref="L58:N58"/>
    <mergeCell ref="L59:N59"/>
    <mergeCell ref="E52:I52"/>
    <mergeCell ref="E53:I53"/>
    <mergeCell ref="E54:I54"/>
    <mergeCell ref="E63:I63"/>
    <mergeCell ref="E64:I64"/>
    <mergeCell ref="O65:Q65"/>
    <mergeCell ref="O66:Q66"/>
    <mergeCell ref="C45:P45"/>
    <mergeCell ref="C48:Q48"/>
    <mergeCell ref="E51:I51"/>
    <mergeCell ref="L51:N51"/>
    <mergeCell ref="L52:N52"/>
    <mergeCell ref="L53:N53"/>
    <mergeCell ref="J53:K53"/>
    <mergeCell ref="J52:K52"/>
    <mergeCell ref="H109:L109"/>
    <mergeCell ref="C109:F109"/>
    <mergeCell ref="F80:N80"/>
    <mergeCell ref="C102:N102"/>
    <mergeCell ref="C105:P105"/>
    <mergeCell ref="C101:P101"/>
    <mergeCell ref="J56:K56"/>
    <mergeCell ref="J55:K55"/>
    <mergeCell ref="J54:K54"/>
    <mergeCell ref="E55:I55"/>
    <mergeCell ref="E67:I67"/>
    <mergeCell ref="E66:I66"/>
    <mergeCell ref="E65:I65"/>
    <mergeCell ref="E58:I58"/>
    <mergeCell ref="E59:I59"/>
    <mergeCell ref="L63:N63"/>
    <mergeCell ref="E61:I61"/>
    <mergeCell ref="E60:I60"/>
    <mergeCell ref="J60:K60"/>
    <mergeCell ref="J58:K58"/>
    <mergeCell ref="J59:K59"/>
    <mergeCell ref="L54:N54"/>
    <mergeCell ref="L55:N55"/>
    <mergeCell ref="L56:N56"/>
    <mergeCell ref="L57:N57"/>
    <mergeCell ref="L60:N60"/>
  </mergeCells>
  <phoneticPr fontId="29" type="noConversion"/>
  <conditionalFormatting sqref="E211">
    <cfRule type="cellIs" dxfId="11" priority="1" operator="greaterThan">
      <formula>0</formula>
    </cfRule>
    <cfRule type="cellIs" dxfId="10" priority="2" operator="equal">
      <formula>0</formula>
    </cfRule>
  </conditionalFormatting>
  <dataValidations count="2">
    <dataValidation showInputMessage="1" showErrorMessage="1" error="Des champs obligatoires ne sont pas remplis. Veuillez les remplir avant se signer le formulaire." sqref="C194:H194" xr:uid="{89555B99-75D5-4FAD-ACCB-44690F366080}"/>
    <dataValidation allowBlank="1" showInputMessage="1" showErrorMessage="1" error="Des champs obligatoires ne sont pas remplis adéquatement. Veuillez les remplir avant de signer et dater le formulaire. " sqref="C206:H206" xr:uid="{02B6CDE2-0B1E-40FB-9BD1-6BD3216192ED}"/>
  </dataValidations>
  <hyperlinks>
    <hyperlink ref="C213:P213" r:id="rId1" display="Faire parvenir ce formulaire en format Excel à : efficaciteenergetique@energir.com" xr:uid="{9587892E-FEBC-4F2A-A9B0-0CD4742BEB0B}"/>
  </hyperlinks>
  <pageMargins left="0.70866141732283472" right="0.70499999999999996" top="0.74803149606299213" bottom="0.74803149606299213" header="0.31496062992125984" footer="0.31496062992125984"/>
  <pageSetup scale="54" fitToHeight="0" orientation="portrait" r:id="rId2"/>
  <headerFooter>
    <oddFooter>&amp;LImpression le &amp;D&amp;C&amp;P de &amp;N&amp;R&amp;A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71009" r:id="rId5" name="Group Box 1">
              <controlPr defaultSize="0" autoFill="0" autoPict="0">
                <anchor moveWithCells="1">
                  <from>
                    <xdr:col>4</xdr:col>
                    <xdr:colOff>571500</xdr:colOff>
                    <xdr:row>29</xdr:row>
                    <xdr:rowOff>0</xdr:rowOff>
                  </from>
                  <to>
                    <xdr:col>14</xdr:col>
                    <xdr:colOff>640080</xdr:colOff>
                    <xdr:row>31</xdr:row>
                    <xdr:rowOff>30480</xdr:rowOff>
                  </to>
                </anchor>
              </controlPr>
            </control>
          </mc:Choice>
        </mc:AlternateContent>
        <mc:AlternateContent xmlns:mc="http://schemas.openxmlformats.org/markup-compatibility/2006">
          <mc:Choice Requires="x14">
            <control shapeId="171010" r:id="rId6" name="Group Box 2">
              <controlPr defaultSize="0" autoFill="0" autoPict="0">
                <anchor moveWithCells="1">
                  <from>
                    <xdr:col>2</xdr:col>
                    <xdr:colOff>30480</xdr:colOff>
                    <xdr:row>30</xdr:row>
                    <xdr:rowOff>0</xdr:rowOff>
                  </from>
                  <to>
                    <xdr:col>11</xdr:col>
                    <xdr:colOff>144780</xdr:colOff>
                    <xdr:row>32</xdr:row>
                    <xdr:rowOff>30480</xdr:rowOff>
                  </to>
                </anchor>
              </controlPr>
            </control>
          </mc:Choice>
        </mc:AlternateContent>
        <mc:AlternateContent xmlns:mc="http://schemas.openxmlformats.org/markup-compatibility/2006">
          <mc:Choice Requires="x14">
            <control shapeId="171012" r:id="rId7" name="Group Box 4">
              <controlPr defaultSize="0" autoFill="0" autoPict="0">
                <anchor moveWithCells="1">
                  <from>
                    <xdr:col>4</xdr:col>
                    <xdr:colOff>571500</xdr:colOff>
                    <xdr:row>38</xdr:row>
                    <xdr:rowOff>0</xdr:rowOff>
                  </from>
                  <to>
                    <xdr:col>14</xdr:col>
                    <xdr:colOff>640080</xdr:colOff>
                    <xdr:row>39</xdr:row>
                    <xdr:rowOff>144780</xdr:rowOff>
                  </to>
                </anchor>
              </controlPr>
            </control>
          </mc:Choice>
        </mc:AlternateContent>
        <mc:AlternateContent xmlns:mc="http://schemas.openxmlformats.org/markup-compatibility/2006">
          <mc:Choice Requires="x14">
            <control shapeId="171013" r:id="rId8" name="Group Box 5">
              <controlPr defaultSize="0" autoFill="0" autoPict="0">
                <anchor moveWithCells="1">
                  <from>
                    <xdr:col>2</xdr:col>
                    <xdr:colOff>30480</xdr:colOff>
                    <xdr:row>38</xdr:row>
                    <xdr:rowOff>0</xdr:rowOff>
                  </from>
                  <to>
                    <xdr:col>11</xdr:col>
                    <xdr:colOff>144780</xdr:colOff>
                    <xdr:row>39</xdr:row>
                    <xdr:rowOff>106680</xdr:rowOff>
                  </to>
                </anchor>
              </controlPr>
            </control>
          </mc:Choice>
        </mc:AlternateContent>
        <mc:AlternateContent xmlns:mc="http://schemas.openxmlformats.org/markup-compatibility/2006">
          <mc:Choice Requires="x14">
            <control shapeId="171014" r:id="rId9" name="Group Box 6">
              <controlPr defaultSize="0" autoFill="0" autoPict="0">
                <anchor moveWithCells="1">
                  <from>
                    <xdr:col>4</xdr:col>
                    <xdr:colOff>571500</xdr:colOff>
                    <xdr:row>42</xdr:row>
                    <xdr:rowOff>0</xdr:rowOff>
                  </from>
                  <to>
                    <xdr:col>14</xdr:col>
                    <xdr:colOff>640080</xdr:colOff>
                    <xdr:row>43</xdr:row>
                    <xdr:rowOff>0</xdr:rowOff>
                  </to>
                </anchor>
              </controlPr>
            </control>
          </mc:Choice>
        </mc:AlternateContent>
        <mc:AlternateContent xmlns:mc="http://schemas.openxmlformats.org/markup-compatibility/2006">
          <mc:Choice Requires="x14">
            <control shapeId="171015" r:id="rId10" name="Group Box 7">
              <controlPr defaultSize="0" autoFill="0" autoPict="0">
                <anchor moveWithCells="1">
                  <from>
                    <xdr:col>2</xdr:col>
                    <xdr:colOff>30480</xdr:colOff>
                    <xdr:row>42</xdr:row>
                    <xdr:rowOff>0</xdr:rowOff>
                  </from>
                  <to>
                    <xdr:col>11</xdr:col>
                    <xdr:colOff>144780</xdr:colOff>
                    <xdr:row>43</xdr:row>
                    <xdr:rowOff>0</xdr:rowOff>
                  </to>
                </anchor>
              </controlPr>
            </control>
          </mc:Choice>
        </mc:AlternateContent>
        <mc:AlternateContent xmlns:mc="http://schemas.openxmlformats.org/markup-compatibility/2006">
          <mc:Choice Requires="x14">
            <control shapeId="171016" r:id="rId11" name="Group Box 8">
              <controlPr defaultSize="0" autoFill="0" autoPict="0">
                <anchor moveWithCells="1">
                  <from>
                    <xdr:col>4</xdr:col>
                    <xdr:colOff>571500</xdr:colOff>
                    <xdr:row>77</xdr:row>
                    <xdr:rowOff>0</xdr:rowOff>
                  </from>
                  <to>
                    <xdr:col>14</xdr:col>
                    <xdr:colOff>640080</xdr:colOff>
                    <xdr:row>79</xdr:row>
                    <xdr:rowOff>68580</xdr:rowOff>
                  </to>
                </anchor>
              </controlPr>
            </control>
          </mc:Choice>
        </mc:AlternateContent>
        <mc:AlternateContent xmlns:mc="http://schemas.openxmlformats.org/markup-compatibility/2006">
          <mc:Choice Requires="x14">
            <control shapeId="171017" r:id="rId12" name="Group Box 9">
              <controlPr defaultSize="0" autoFill="0" autoPict="0">
                <anchor moveWithCells="1">
                  <from>
                    <xdr:col>2</xdr:col>
                    <xdr:colOff>30480</xdr:colOff>
                    <xdr:row>77</xdr:row>
                    <xdr:rowOff>0</xdr:rowOff>
                  </from>
                  <to>
                    <xdr:col>11</xdr:col>
                    <xdr:colOff>144780</xdr:colOff>
                    <xdr:row>79</xdr:row>
                    <xdr:rowOff>30480</xdr:rowOff>
                  </to>
                </anchor>
              </controlPr>
            </control>
          </mc:Choice>
        </mc:AlternateContent>
        <mc:AlternateContent xmlns:mc="http://schemas.openxmlformats.org/markup-compatibility/2006">
          <mc:Choice Requires="x14">
            <control shapeId="171018" r:id="rId13" name="Group Box 10">
              <controlPr defaultSize="0" autoFill="0" autoPict="0">
                <anchor moveWithCells="1">
                  <from>
                    <xdr:col>4</xdr:col>
                    <xdr:colOff>571500</xdr:colOff>
                    <xdr:row>77</xdr:row>
                    <xdr:rowOff>0</xdr:rowOff>
                  </from>
                  <to>
                    <xdr:col>14</xdr:col>
                    <xdr:colOff>640080</xdr:colOff>
                    <xdr:row>79</xdr:row>
                    <xdr:rowOff>30480</xdr:rowOff>
                  </to>
                </anchor>
              </controlPr>
            </control>
          </mc:Choice>
        </mc:AlternateContent>
        <mc:AlternateContent xmlns:mc="http://schemas.openxmlformats.org/markup-compatibility/2006">
          <mc:Choice Requires="x14">
            <control shapeId="171019" r:id="rId14" name="Group Box 11">
              <controlPr defaultSize="0" autoFill="0" autoPict="0">
                <anchor moveWithCells="1">
                  <from>
                    <xdr:col>2</xdr:col>
                    <xdr:colOff>30480</xdr:colOff>
                    <xdr:row>77</xdr:row>
                    <xdr:rowOff>0</xdr:rowOff>
                  </from>
                  <to>
                    <xdr:col>11</xdr:col>
                    <xdr:colOff>144780</xdr:colOff>
                    <xdr:row>79</xdr:row>
                    <xdr:rowOff>30480</xdr:rowOff>
                  </to>
                </anchor>
              </controlPr>
            </control>
          </mc:Choice>
        </mc:AlternateContent>
        <mc:AlternateContent xmlns:mc="http://schemas.openxmlformats.org/markup-compatibility/2006">
          <mc:Choice Requires="x14">
            <control shapeId="171020" r:id="rId15" name="Group Box 12">
              <controlPr defaultSize="0" autoFill="0" autoPict="0">
                <anchor moveWithCells="1">
                  <from>
                    <xdr:col>4</xdr:col>
                    <xdr:colOff>571500</xdr:colOff>
                    <xdr:row>77</xdr:row>
                    <xdr:rowOff>0</xdr:rowOff>
                  </from>
                  <to>
                    <xdr:col>14</xdr:col>
                    <xdr:colOff>640080</xdr:colOff>
                    <xdr:row>79</xdr:row>
                    <xdr:rowOff>30480</xdr:rowOff>
                  </to>
                </anchor>
              </controlPr>
            </control>
          </mc:Choice>
        </mc:AlternateContent>
        <mc:AlternateContent xmlns:mc="http://schemas.openxmlformats.org/markup-compatibility/2006">
          <mc:Choice Requires="x14">
            <control shapeId="171021" r:id="rId16" name="Group Box 13">
              <controlPr defaultSize="0" autoFill="0" autoPict="0">
                <anchor moveWithCells="1">
                  <from>
                    <xdr:col>2</xdr:col>
                    <xdr:colOff>30480</xdr:colOff>
                    <xdr:row>77</xdr:row>
                    <xdr:rowOff>0</xdr:rowOff>
                  </from>
                  <to>
                    <xdr:col>11</xdr:col>
                    <xdr:colOff>144780</xdr:colOff>
                    <xdr:row>79</xdr:row>
                    <xdr:rowOff>30480</xdr:rowOff>
                  </to>
                </anchor>
              </controlPr>
            </control>
          </mc:Choice>
        </mc:AlternateContent>
        <mc:AlternateContent xmlns:mc="http://schemas.openxmlformats.org/markup-compatibility/2006">
          <mc:Choice Requires="x14">
            <control shapeId="171022" r:id="rId17" name="Group Box 14">
              <controlPr defaultSize="0" autoFill="0" autoPict="0">
                <anchor moveWithCells="1">
                  <from>
                    <xdr:col>4</xdr:col>
                    <xdr:colOff>571500</xdr:colOff>
                    <xdr:row>77</xdr:row>
                    <xdr:rowOff>0</xdr:rowOff>
                  </from>
                  <to>
                    <xdr:col>14</xdr:col>
                    <xdr:colOff>640080</xdr:colOff>
                    <xdr:row>79</xdr:row>
                    <xdr:rowOff>30480</xdr:rowOff>
                  </to>
                </anchor>
              </controlPr>
            </control>
          </mc:Choice>
        </mc:AlternateContent>
        <mc:AlternateContent xmlns:mc="http://schemas.openxmlformats.org/markup-compatibility/2006">
          <mc:Choice Requires="x14">
            <control shapeId="171023" r:id="rId18" name="Group Box 15">
              <controlPr defaultSize="0" autoFill="0" autoPict="0">
                <anchor moveWithCells="1">
                  <from>
                    <xdr:col>2</xdr:col>
                    <xdr:colOff>30480</xdr:colOff>
                    <xdr:row>77</xdr:row>
                    <xdr:rowOff>0</xdr:rowOff>
                  </from>
                  <to>
                    <xdr:col>11</xdr:col>
                    <xdr:colOff>144780</xdr:colOff>
                    <xdr:row>79</xdr:row>
                    <xdr:rowOff>30480</xdr:rowOff>
                  </to>
                </anchor>
              </controlPr>
            </control>
          </mc:Choice>
        </mc:AlternateContent>
        <mc:AlternateContent xmlns:mc="http://schemas.openxmlformats.org/markup-compatibility/2006">
          <mc:Choice Requires="x14">
            <control shapeId="171024" r:id="rId19" name="Group Box 16">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025" r:id="rId20" name="Group Box 17">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026" r:id="rId21" name="Group Box 18">
              <controlPr defaultSize="0" autoFill="0" autoPict="0">
                <anchor moveWithCells="1">
                  <from>
                    <xdr:col>4</xdr:col>
                    <xdr:colOff>571500</xdr:colOff>
                    <xdr:row>77</xdr:row>
                    <xdr:rowOff>0</xdr:rowOff>
                  </from>
                  <to>
                    <xdr:col>14</xdr:col>
                    <xdr:colOff>640080</xdr:colOff>
                    <xdr:row>79</xdr:row>
                    <xdr:rowOff>30480</xdr:rowOff>
                  </to>
                </anchor>
              </controlPr>
            </control>
          </mc:Choice>
        </mc:AlternateContent>
        <mc:AlternateContent xmlns:mc="http://schemas.openxmlformats.org/markup-compatibility/2006">
          <mc:Choice Requires="x14">
            <control shapeId="171027" r:id="rId22" name="Group Box 19">
              <controlPr defaultSize="0" autoFill="0" autoPict="0">
                <anchor moveWithCells="1">
                  <from>
                    <xdr:col>2</xdr:col>
                    <xdr:colOff>30480</xdr:colOff>
                    <xdr:row>77</xdr:row>
                    <xdr:rowOff>0</xdr:rowOff>
                  </from>
                  <to>
                    <xdr:col>11</xdr:col>
                    <xdr:colOff>144780</xdr:colOff>
                    <xdr:row>79</xdr:row>
                    <xdr:rowOff>30480</xdr:rowOff>
                  </to>
                </anchor>
              </controlPr>
            </control>
          </mc:Choice>
        </mc:AlternateContent>
        <mc:AlternateContent xmlns:mc="http://schemas.openxmlformats.org/markup-compatibility/2006">
          <mc:Choice Requires="x14">
            <control shapeId="171028" r:id="rId23" name="Group Box 20">
              <controlPr defaultSize="0" autoFill="0" autoPict="0">
                <anchor moveWithCells="1">
                  <from>
                    <xdr:col>4</xdr:col>
                    <xdr:colOff>571500</xdr:colOff>
                    <xdr:row>77</xdr:row>
                    <xdr:rowOff>0</xdr:rowOff>
                  </from>
                  <to>
                    <xdr:col>14</xdr:col>
                    <xdr:colOff>640080</xdr:colOff>
                    <xdr:row>79</xdr:row>
                    <xdr:rowOff>30480</xdr:rowOff>
                  </to>
                </anchor>
              </controlPr>
            </control>
          </mc:Choice>
        </mc:AlternateContent>
        <mc:AlternateContent xmlns:mc="http://schemas.openxmlformats.org/markup-compatibility/2006">
          <mc:Choice Requires="x14">
            <control shapeId="171029" r:id="rId24" name="Group Box 21">
              <controlPr defaultSize="0" autoFill="0" autoPict="0">
                <anchor moveWithCells="1">
                  <from>
                    <xdr:col>2</xdr:col>
                    <xdr:colOff>30480</xdr:colOff>
                    <xdr:row>77</xdr:row>
                    <xdr:rowOff>0</xdr:rowOff>
                  </from>
                  <to>
                    <xdr:col>11</xdr:col>
                    <xdr:colOff>144780</xdr:colOff>
                    <xdr:row>79</xdr:row>
                    <xdr:rowOff>30480</xdr:rowOff>
                  </to>
                </anchor>
              </controlPr>
            </control>
          </mc:Choice>
        </mc:AlternateContent>
        <mc:AlternateContent xmlns:mc="http://schemas.openxmlformats.org/markup-compatibility/2006">
          <mc:Choice Requires="x14">
            <control shapeId="171030" r:id="rId25" name="Group Box 22">
              <controlPr defaultSize="0" autoFill="0" autoPict="0">
                <anchor moveWithCells="1">
                  <from>
                    <xdr:col>4</xdr:col>
                    <xdr:colOff>571500</xdr:colOff>
                    <xdr:row>77</xdr:row>
                    <xdr:rowOff>0</xdr:rowOff>
                  </from>
                  <to>
                    <xdr:col>14</xdr:col>
                    <xdr:colOff>640080</xdr:colOff>
                    <xdr:row>79</xdr:row>
                    <xdr:rowOff>30480</xdr:rowOff>
                  </to>
                </anchor>
              </controlPr>
            </control>
          </mc:Choice>
        </mc:AlternateContent>
        <mc:AlternateContent xmlns:mc="http://schemas.openxmlformats.org/markup-compatibility/2006">
          <mc:Choice Requires="x14">
            <control shapeId="171031" r:id="rId26" name="Group Box 23">
              <controlPr defaultSize="0" autoFill="0" autoPict="0">
                <anchor moveWithCells="1">
                  <from>
                    <xdr:col>2</xdr:col>
                    <xdr:colOff>30480</xdr:colOff>
                    <xdr:row>77</xdr:row>
                    <xdr:rowOff>0</xdr:rowOff>
                  </from>
                  <to>
                    <xdr:col>11</xdr:col>
                    <xdr:colOff>144780</xdr:colOff>
                    <xdr:row>79</xdr:row>
                    <xdr:rowOff>30480</xdr:rowOff>
                  </to>
                </anchor>
              </controlPr>
            </control>
          </mc:Choice>
        </mc:AlternateContent>
        <mc:AlternateContent xmlns:mc="http://schemas.openxmlformats.org/markup-compatibility/2006">
          <mc:Choice Requires="x14">
            <control shapeId="171032" r:id="rId27" name="Group Box 24">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033" r:id="rId28" name="Group Box 25">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034" r:id="rId29" name="Group Box 26">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035" r:id="rId30" name="Group Box 27">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036" r:id="rId31" name="Group Box 28">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037" r:id="rId32" name="Group Box 29">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038" r:id="rId33" name="Group Box 30">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039" r:id="rId34" name="Group Box 31">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040" r:id="rId35" name="Group Box 32">
              <controlPr defaultSize="0" autoFill="0" autoPict="0">
                <anchor moveWithCells="1">
                  <from>
                    <xdr:col>4</xdr:col>
                    <xdr:colOff>571500</xdr:colOff>
                    <xdr:row>41</xdr:row>
                    <xdr:rowOff>0</xdr:rowOff>
                  </from>
                  <to>
                    <xdr:col>14</xdr:col>
                    <xdr:colOff>640080</xdr:colOff>
                    <xdr:row>41</xdr:row>
                    <xdr:rowOff>0</xdr:rowOff>
                  </to>
                </anchor>
              </controlPr>
            </control>
          </mc:Choice>
        </mc:AlternateContent>
        <mc:AlternateContent xmlns:mc="http://schemas.openxmlformats.org/markup-compatibility/2006">
          <mc:Choice Requires="x14">
            <control shapeId="171041" r:id="rId36" name="Group Box 33">
              <controlPr defaultSize="0" autoFill="0" autoPict="0">
                <anchor moveWithCells="1">
                  <from>
                    <xdr:col>2</xdr:col>
                    <xdr:colOff>30480</xdr:colOff>
                    <xdr:row>41</xdr:row>
                    <xdr:rowOff>0</xdr:rowOff>
                  </from>
                  <to>
                    <xdr:col>11</xdr:col>
                    <xdr:colOff>144780</xdr:colOff>
                    <xdr:row>41</xdr:row>
                    <xdr:rowOff>0</xdr:rowOff>
                  </to>
                </anchor>
              </controlPr>
            </control>
          </mc:Choice>
        </mc:AlternateContent>
        <mc:AlternateContent xmlns:mc="http://schemas.openxmlformats.org/markup-compatibility/2006">
          <mc:Choice Requires="x14">
            <control shapeId="171042" r:id="rId37" name="Group Box 34">
              <controlPr defaultSize="0" autoFill="0" autoPict="0">
                <anchor moveWithCells="1">
                  <from>
                    <xdr:col>4</xdr:col>
                    <xdr:colOff>571500</xdr:colOff>
                    <xdr:row>77</xdr:row>
                    <xdr:rowOff>0</xdr:rowOff>
                  </from>
                  <to>
                    <xdr:col>14</xdr:col>
                    <xdr:colOff>640080</xdr:colOff>
                    <xdr:row>78</xdr:row>
                    <xdr:rowOff>30480</xdr:rowOff>
                  </to>
                </anchor>
              </controlPr>
            </control>
          </mc:Choice>
        </mc:AlternateContent>
        <mc:AlternateContent xmlns:mc="http://schemas.openxmlformats.org/markup-compatibility/2006">
          <mc:Choice Requires="x14">
            <control shapeId="171043" r:id="rId38" name="Group Box 35">
              <controlPr defaultSize="0" autoFill="0" autoPict="0">
                <anchor moveWithCells="1">
                  <from>
                    <xdr:col>2</xdr:col>
                    <xdr:colOff>30480</xdr:colOff>
                    <xdr:row>77</xdr:row>
                    <xdr:rowOff>0</xdr:rowOff>
                  </from>
                  <to>
                    <xdr:col>11</xdr:col>
                    <xdr:colOff>144780</xdr:colOff>
                    <xdr:row>78</xdr:row>
                    <xdr:rowOff>30480</xdr:rowOff>
                  </to>
                </anchor>
              </controlPr>
            </control>
          </mc:Choice>
        </mc:AlternateContent>
        <mc:AlternateContent xmlns:mc="http://schemas.openxmlformats.org/markup-compatibility/2006">
          <mc:Choice Requires="x14">
            <control shapeId="171044" r:id="rId39" name="Group Box 36">
              <controlPr defaultSize="0" autoFill="0" autoPict="0">
                <anchor moveWithCells="1">
                  <from>
                    <xdr:col>4</xdr:col>
                    <xdr:colOff>571500</xdr:colOff>
                    <xdr:row>77</xdr:row>
                    <xdr:rowOff>0</xdr:rowOff>
                  </from>
                  <to>
                    <xdr:col>14</xdr:col>
                    <xdr:colOff>640080</xdr:colOff>
                    <xdr:row>78</xdr:row>
                    <xdr:rowOff>30480</xdr:rowOff>
                  </to>
                </anchor>
              </controlPr>
            </control>
          </mc:Choice>
        </mc:AlternateContent>
        <mc:AlternateContent xmlns:mc="http://schemas.openxmlformats.org/markup-compatibility/2006">
          <mc:Choice Requires="x14">
            <control shapeId="171045" r:id="rId40" name="Group Box 37">
              <controlPr defaultSize="0" autoFill="0" autoPict="0">
                <anchor moveWithCells="1">
                  <from>
                    <xdr:col>2</xdr:col>
                    <xdr:colOff>30480</xdr:colOff>
                    <xdr:row>77</xdr:row>
                    <xdr:rowOff>0</xdr:rowOff>
                  </from>
                  <to>
                    <xdr:col>11</xdr:col>
                    <xdr:colOff>144780</xdr:colOff>
                    <xdr:row>78</xdr:row>
                    <xdr:rowOff>30480</xdr:rowOff>
                  </to>
                </anchor>
              </controlPr>
            </control>
          </mc:Choice>
        </mc:AlternateContent>
        <mc:AlternateContent xmlns:mc="http://schemas.openxmlformats.org/markup-compatibility/2006">
          <mc:Choice Requires="x14">
            <control shapeId="171046" r:id="rId41" name="Group Box 38">
              <controlPr defaultSize="0" autoFill="0" autoPict="0">
                <anchor moveWithCells="1">
                  <from>
                    <xdr:col>4</xdr:col>
                    <xdr:colOff>571500</xdr:colOff>
                    <xdr:row>77</xdr:row>
                    <xdr:rowOff>0</xdr:rowOff>
                  </from>
                  <to>
                    <xdr:col>14</xdr:col>
                    <xdr:colOff>640080</xdr:colOff>
                    <xdr:row>78</xdr:row>
                    <xdr:rowOff>30480</xdr:rowOff>
                  </to>
                </anchor>
              </controlPr>
            </control>
          </mc:Choice>
        </mc:AlternateContent>
        <mc:AlternateContent xmlns:mc="http://schemas.openxmlformats.org/markup-compatibility/2006">
          <mc:Choice Requires="x14">
            <control shapeId="171047" r:id="rId42" name="Group Box 39">
              <controlPr defaultSize="0" autoFill="0" autoPict="0">
                <anchor moveWithCells="1">
                  <from>
                    <xdr:col>2</xdr:col>
                    <xdr:colOff>30480</xdr:colOff>
                    <xdr:row>77</xdr:row>
                    <xdr:rowOff>0</xdr:rowOff>
                  </from>
                  <to>
                    <xdr:col>11</xdr:col>
                    <xdr:colOff>144780</xdr:colOff>
                    <xdr:row>78</xdr:row>
                    <xdr:rowOff>30480</xdr:rowOff>
                  </to>
                </anchor>
              </controlPr>
            </control>
          </mc:Choice>
        </mc:AlternateContent>
        <mc:AlternateContent xmlns:mc="http://schemas.openxmlformats.org/markup-compatibility/2006">
          <mc:Choice Requires="x14">
            <control shapeId="171048" r:id="rId43" name="Group Box 40">
              <controlPr defaultSize="0" autoFill="0" autoPict="0">
                <anchor moveWithCells="1">
                  <from>
                    <xdr:col>4</xdr:col>
                    <xdr:colOff>571500</xdr:colOff>
                    <xdr:row>77</xdr:row>
                    <xdr:rowOff>0</xdr:rowOff>
                  </from>
                  <to>
                    <xdr:col>14</xdr:col>
                    <xdr:colOff>640080</xdr:colOff>
                    <xdr:row>78</xdr:row>
                    <xdr:rowOff>30480</xdr:rowOff>
                  </to>
                </anchor>
              </controlPr>
            </control>
          </mc:Choice>
        </mc:AlternateContent>
        <mc:AlternateContent xmlns:mc="http://schemas.openxmlformats.org/markup-compatibility/2006">
          <mc:Choice Requires="x14">
            <control shapeId="171049" r:id="rId44" name="Group Box 41">
              <controlPr defaultSize="0" autoFill="0" autoPict="0">
                <anchor moveWithCells="1">
                  <from>
                    <xdr:col>2</xdr:col>
                    <xdr:colOff>30480</xdr:colOff>
                    <xdr:row>77</xdr:row>
                    <xdr:rowOff>0</xdr:rowOff>
                  </from>
                  <to>
                    <xdr:col>11</xdr:col>
                    <xdr:colOff>144780</xdr:colOff>
                    <xdr:row>78</xdr:row>
                    <xdr:rowOff>30480</xdr:rowOff>
                  </to>
                </anchor>
              </controlPr>
            </control>
          </mc:Choice>
        </mc:AlternateContent>
        <mc:AlternateContent xmlns:mc="http://schemas.openxmlformats.org/markup-compatibility/2006">
          <mc:Choice Requires="x14">
            <control shapeId="171050" r:id="rId45" name="Group Box 42">
              <controlPr defaultSize="0" autoFill="0" autoPict="0">
                <anchor moveWithCells="1">
                  <from>
                    <xdr:col>4</xdr:col>
                    <xdr:colOff>571500</xdr:colOff>
                    <xdr:row>77</xdr:row>
                    <xdr:rowOff>0</xdr:rowOff>
                  </from>
                  <to>
                    <xdr:col>14</xdr:col>
                    <xdr:colOff>640080</xdr:colOff>
                    <xdr:row>78</xdr:row>
                    <xdr:rowOff>30480</xdr:rowOff>
                  </to>
                </anchor>
              </controlPr>
            </control>
          </mc:Choice>
        </mc:AlternateContent>
        <mc:AlternateContent xmlns:mc="http://schemas.openxmlformats.org/markup-compatibility/2006">
          <mc:Choice Requires="x14">
            <control shapeId="171051" r:id="rId46" name="Group Box 43">
              <controlPr defaultSize="0" autoFill="0" autoPict="0">
                <anchor moveWithCells="1">
                  <from>
                    <xdr:col>2</xdr:col>
                    <xdr:colOff>30480</xdr:colOff>
                    <xdr:row>77</xdr:row>
                    <xdr:rowOff>0</xdr:rowOff>
                  </from>
                  <to>
                    <xdr:col>11</xdr:col>
                    <xdr:colOff>144780</xdr:colOff>
                    <xdr:row>78</xdr:row>
                    <xdr:rowOff>30480</xdr:rowOff>
                  </to>
                </anchor>
              </controlPr>
            </control>
          </mc:Choice>
        </mc:AlternateContent>
        <mc:AlternateContent xmlns:mc="http://schemas.openxmlformats.org/markup-compatibility/2006">
          <mc:Choice Requires="x14">
            <control shapeId="171052" r:id="rId47" name="Group Box 44">
              <controlPr defaultSize="0" autoFill="0" autoPict="0">
                <anchor moveWithCells="1">
                  <from>
                    <xdr:col>4</xdr:col>
                    <xdr:colOff>571500</xdr:colOff>
                    <xdr:row>77</xdr:row>
                    <xdr:rowOff>0</xdr:rowOff>
                  </from>
                  <to>
                    <xdr:col>14</xdr:col>
                    <xdr:colOff>640080</xdr:colOff>
                    <xdr:row>78</xdr:row>
                    <xdr:rowOff>30480</xdr:rowOff>
                  </to>
                </anchor>
              </controlPr>
            </control>
          </mc:Choice>
        </mc:AlternateContent>
        <mc:AlternateContent xmlns:mc="http://schemas.openxmlformats.org/markup-compatibility/2006">
          <mc:Choice Requires="x14">
            <control shapeId="171053" r:id="rId48" name="Group Box 45">
              <controlPr defaultSize="0" autoFill="0" autoPict="0">
                <anchor moveWithCells="1">
                  <from>
                    <xdr:col>2</xdr:col>
                    <xdr:colOff>30480</xdr:colOff>
                    <xdr:row>77</xdr:row>
                    <xdr:rowOff>0</xdr:rowOff>
                  </from>
                  <to>
                    <xdr:col>11</xdr:col>
                    <xdr:colOff>144780</xdr:colOff>
                    <xdr:row>78</xdr:row>
                    <xdr:rowOff>30480</xdr:rowOff>
                  </to>
                </anchor>
              </controlPr>
            </control>
          </mc:Choice>
        </mc:AlternateContent>
        <mc:AlternateContent xmlns:mc="http://schemas.openxmlformats.org/markup-compatibility/2006">
          <mc:Choice Requires="x14">
            <control shapeId="171054" r:id="rId49" name="Group Box 46">
              <controlPr defaultSize="0" autoFill="0" autoPict="0">
                <anchor moveWithCells="1">
                  <from>
                    <xdr:col>4</xdr:col>
                    <xdr:colOff>571500</xdr:colOff>
                    <xdr:row>77</xdr:row>
                    <xdr:rowOff>0</xdr:rowOff>
                  </from>
                  <to>
                    <xdr:col>14</xdr:col>
                    <xdr:colOff>640080</xdr:colOff>
                    <xdr:row>78</xdr:row>
                    <xdr:rowOff>30480</xdr:rowOff>
                  </to>
                </anchor>
              </controlPr>
            </control>
          </mc:Choice>
        </mc:AlternateContent>
        <mc:AlternateContent xmlns:mc="http://schemas.openxmlformats.org/markup-compatibility/2006">
          <mc:Choice Requires="x14">
            <control shapeId="171055" r:id="rId50" name="Group Box 47">
              <controlPr defaultSize="0" autoFill="0" autoPict="0">
                <anchor moveWithCells="1">
                  <from>
                    <xdr:col>2</xdr:col>
                    <xdr:colOff>30480</xdr:colOff>
                    <xdr:row>77</xdr:row>
                    <xdr:rowOff>0</xdr:rowOff>
                  </from>
                  <to>
                    <xdr:col>11</xdr:col>
                    <xdr:colOff>144780</xdr:colOff>
                    <xdr:row>78</xdr:row>
                    <xdr:rowOff>30480</xdr:rowOff>
                  </to>
                </anchor>
              </controlPr>
            </control>
          </mc:Choice>
        </mc:AlternateContent>
        <mc:AlternateContent xmlns:mc="http://schemas.openxmlformats.org/markup-compatibility/2006">
          <mc:Choice Requires="x14">
            <control shapeId="171056" r:id="rId51" name="Group Box 48">
              <controlPr defaultSize="0" autoFill="0" autoPict="0">
                <anchor moveWithCells="1">
                  <from>
                    <xdr:col>4</xdr:col>
                    <xdr:colOff>571500</xdr:colOff>
                    <xdr:row>77</xdr:row>
                    <xdr:rowOff>0</xdr:rowOff>
                  </from>
                  <to>
                    <xdr:col>14</xdr:col>
                    <xdr:colOff>640080</xdr:colOff>
                    <xdr:row>78</xdr:row>
                    <xdr:rowOff>30480</xdr:rowOff>
                  </to>
                </anchor>
              </controlPr>
            </control>
          </mc:Choice>
        </mc:AlternateContent>
        <mc:AlternateContent xmlns:mc="http://schemas.openxmlformats.org/markup-compatibility/2006">
          <mc:Choice Requires="x14">
            <control shapeId="171057" r:id="rId52" name="Group Box 49">
              <controlPr defaultSize="0" autoFill="0" autoPict="0">
                <anchor moveWithCells="1">
                  <from>
                    <xdr:col>2</xdr:col>
                    <xdr:colOff>30480</xdr:colOff>
                    <xdr:row>77</xdr:row>
                    <xdr:rowOff>0</xdr:rowOff>
                  </from>
                  <to>
                    <xdr:col>11</xdr:col>
                    <xdr:colOff>144780</xdr:colOff>
                    <xdr:row>78</xdr:row>
                    <xdr:rowOff>30480</xdr:rowOff>
                  </to>
                </anchor>
              </controlPr>
            </control>
          </mc:Choice>
        </mc:AlternateContent>
        <mc:AlternateContent xmlns:mc="http://schemas.openxmlformats.org/markup-compatibility/2006">
          <mc:Choice Requires="x14">
            <control shapeId="171058" r:id="rId53" name="Group Box 50">
              <controlPr defaultSize="0" autoFill="0" autoPict="0">
                <anchor moveWithCells="1">
                  <from>
                    <xdr:col>4</xdr:col>
                    <xdr:colOff>571500</xdr:colOff>
                    <xdr:row>77</xdr:row>
                    <xdr:rowOff>0</xdr:rowOff>
                  </from>
                  <to>
                    <xdr:col>14</xdr:col>
                    <xdr:colOff>640080</xdr:colOff>
                    <xdr:row>78</xdr:row>
                    <xdr:rowOff>30480</xdr:rowOff>
                  </to>
                </anchor>
              </controlPr>
            </control>
          </mc:Choice>
        </mc:AlternateContent>
        <mc:AlternateContent xmlns:mc="http://schemas.openxmlformats.org/markup-compatibility/2006">
          <mc:Choice Requires="x14">
            <control shapeId="171059" r:id="rId54" name="Group Box 51">
              <controlPr defaultSize="0" autoFill="0" autoPict="0">
                <anchor moveWithCells="1">
                  <from>
                    <xdr:col>2</xdr:col>
                    <xdr:colOff>30480</xdr:colOff>
                    <xdr:row>77</xdr:row>
                    <xdr:rowOff>0</xdr:rowOff>
                  </from>
                  <to>
                    <xdr:col>11</xdr:col>
                    <xdr:colOff>144780</xdr:colOff>
                    <xdr:row>78</xdr:row>
                    <xdr:rowOff>30480</xdr:rowOff>
                  </to>
                </anchor>
              </controlPr>
            </control>
          </mc:Choice>
        </mc:AlternateContent>
        <mc:AlternateContent xmlns:mc="http://schemas.openxmlformats.org/markup-compatibility/2006">
          <mc:Choice Requires="x14">
            <control shapeId="171060" r:id="rId55" name="Group Box 52">
              <controlPr defaultSize="0" autoFill="0" autoPict="0">
                <anchor moveWithCells="1">
                  <from>
                    <xdr:col>4</xdr:col>
                    <xdr:colOff>571500</xdr:colOff>
                    <xdr:row>77</xdr:row>
                    <xdr:rowOff>0</xdr:rowOff>
                  </from>
                  <to>
                    <xdr:col>14</xdr:col>
                    <xdr:colOff>640080</xdr:colOff>
                    <xdr:row>78</xdr:row>
                    <xdr:rowOff>30480</xdr:rowOff>
                  </to>
                </anchor>
              </controlPr>
            </control>
          </mc:Choice>
        </mc:AlternateContent>
        <mc:AlternateContent xmlns:mc="http://schemas.openxmlformats.org/markup-compatibility/2006">
          <mc:Choice Requires="x14">
            <control shapeId="171061" r:id="rId56" name="Group Box 53">
              <controlPr defaultSize="0" autoFill="0" autoPict="0">
                <anchor moveWithCells="1">
                  <from>
                    <xdr:col>2</xdr:col>
                    <xdr:colOff>30480</xdr:colOff>
                    <xdr:row>77</xdr:row>
                    <xdr:rowOff>0</xdr:rowOff>
                  </from>
                  <to>
                    <xdr:col>11</xdr:col>
                    <xdr:colOff>144780</xdr:colOff>
                    <xdr:row>78</xdr:row>
                    <xdr:rowOff>30480</xdr:rowOff>
                  </to>
                </anchor>
              </controlPr>
            </control>
          </mc:Choice>
        </mc:AlternateContent>
        <mc:AlternateContent xmlns:mc="http://schemas.openxmlformats.org/markup-compatibility/2006">
          <mc:Choice Requires="x14">
            <control shapeId="171072" r:id="rId57" name="Check Box 64">
              <controlPr defaultSize="0" autoFill="0" autoLine="0" autoPict="0">
                <anchor moveWithCells="1">
                  <from>
                    <xdr:col>2</xdr:col>
                    <xdr:colOff>30480</xdr:colOff>
                    <xdr:row>184</xdr:row>
                    <xdr:rowOff>76200</xdr:rowOff>
                  </from>
                  <to>
                    <xdr:col>2</xdr:col>
                    <xdr:colOff>1059180</xdr:colOff>
                    <xdr:row>186</xdr:row>
                    <xdr:rowOff>30480</xdr:rowOff>
                  </to>
                </anchor>
              </controlPr>
            </control>
          </mc:Choice>
        </mc:AlternateContent>
        <mc:AlternateContent xmlns:mc="http://schemas.openxmlformats.org/markup-compatibility/2006">
          <mc:Choice Requires="x14">
            <control shapeId="171073" r:id="rId58" name="Check Box 65">
              <controlPr defaultSize="0" autoFill="0" autoLine="0" autoPict="0">
                <anchor moveWithCells="1">
                  <from>
                    <xdr:col>2</xdr:col>
                    <xdr:colOff>30480</xdr:colOff>
                    <xdr:row>186</xdr:row>
                    <xdr:rowOff>68580</xdr:rowOff>
                  </from>
                  <to>
                    <xdr:col>2</xdr:col>
                    <xdr:colOff>1059180</xdr:colOff>
                    <xdr:row>188</xdr:row>
                    <xdr:rowOff>0</xdr:rowOff>
                  </to>
                </anchor>
              </controlPr>
            </control>
          </mc:Choice>
        </mc:AlternateContent>
        <mc:AlternateContent xmlns:mc="http://schemas.openxmlformats.org/markup-compatibility/2006">
          <mc:Choice Requires="x14">
            <control shapeId="171080" r:id="rId59" name="Check Box 72">
              <controlPr defaultSize="0" autoFill="0" autoLine="0" autoPict="0">
                <anchor moveWithCells="1">
                  <from>
                    <xdr:col>2</xdr:col>
                    <xdr:colOff>144780</xdr:colOff>
                    <xdr:row>113</xdr:row>
                    <xdr:rowOff>335280</xdr:rowOff>
                  </from>
                  <to>
                    <xdr:col>2</xdr:col>
                    <xdr:colOff>1173480</xdr:colOff>
                    <xdr:row>115</xdr:row>
                    <xdr:rowOff>30480</xdr:rowOff>
                  </to>
                </anchor>
              </controlPr>
            </control>
          </mc:Choice>
        </mc:AlternateContent>
        <mc:AlternateContent xmlns:mc="http://schemas.openxmlformats.org/markup-compatibility/2006">
          <mc:Choice Requires="x14">
            <control shapeId="171099" r:id="rId60" name="Group Box 91">
              <controlPr defaultSize="0" autoFill="0" autoPict="0">
                <anchor moveWithCells="1">
                  <from>
                    <xdr:col>4</xdr:col>
                    <xdr:colOff>571500</xdr:colOff>
                    <xdr:row>41</xdr:row>
                    <xdr:rowOff>0</xdr:rowOff>
                  </from>
                  <to>
                    <xdr:col>14</xdr:col>
                    <xdr:colOff>640080</xdr:colOff>
                    <xdr:row>41</xdr:row>
                    <xdr:rowOff>76200</xdr:rowOff>
                  </to>
                </anchor>
              </controlPr>
            </control>
          </mc:Choice>
        </mc:AlternateContent>
        <mc:AlternateContent xmlns:mc="http://schemas.openxmlformats.org/markup-compatibility/2006">
          <mc:Choice Requires="x14">
            <control shapeId="171100" r:id="rId61" name="Group Box 92">
              <controlPr defaultSize="0" autoFill="0" autoPict="0">
                <anchor moveWithCells="1">
                  <from>
                    <xdr:col>2</xdr:col>
                    <xdr:colOff>30480</xdr:colOff>
                    <xdr:row>41</xdr:row>
                    <xdr:rowOff>0</xdr:rowOff>
                  </from>
                  <to>
                    <xdr:col>11</xdr:col>
                    <xdr:colOff>144780</xdr:colOff>
                    <xdr:row>41</xdr:row>
                    <xdr:rowOff>76200</xdr:rowOff>
                  </to>
                </anchor>
              </controlPr>
            </control>
          </mc:Choice>
        </mc:AlternateContent>
        <mc:AlternateContent xmlns:mc="http://schemas.openxmlformats.org/markup-compatibility/2006">
          <mc:Choice Requires="x14">
            <control shapeId="171102" r:id="rId62" name="Group Box 94">
              <controlPr defaultSize="0" autoFill="0" autoPict="0">
                <anchor moveWithCells="1">
                  <from>
                    <xdr:col>4</xdr:col>
                    <xdr:colOff>571500</xdr:colOff>
                    <xdr:row>42</xdr:row>
                    <xdr:rowOff>0</xdr:rowOff>
                  </from>
                  <to>
                    <xdr:col>14</xdr:col>
                    <xdr:colOff>640080</xdr:colOff>
                    <xdr:row>43</xdr:row>
                    <xdr:rowOff>0</xdr:rowOff>
                  </to>
                </anchor>
              </controlPr>
            </control>
          </mc:Choice>
        </mc:AlternateContent>
        <mc:AlternateContent xmlns:mc="http://schemas.openxmlformats.org/markup-compatibility/2006">
          <mc:Choice Requires="x14">
            <control shapeId="171103" r:id="rId63" name="Group Box 95">
              <controlPr defaultSize="0" autoFill="0" autoPict="0">
                <anchor moveWithCells="1">
                  <from>
                    <xdr:col>2</xdr:col>
                    <xdr:colOff>30480</xdr:colOff>
                    <xdr:row>42</xdr:row>
                    <xdr:rowOff>0</xdr:rowOff>
                  </from>
                  <to>
                    <xdr:col>11</xdr:col>
                    <xdr:colOff>144780</xdr:colOff>
                    <xdr:row>43</xdr:row>
                    <xdr:rowOff>0</xdr:rowOff>
                  </to>
                </anchor>
              </controlPr>
            </control>
          </mc:Choice>
        </mc:AlternateContent>
        <mc:AlternateContent xmlns:mc="http://schemas.openxmlformats.org/markup-compatibility/2006">
          <mc:Choice Requires="x14">
            <control shapeId="171104" r:id="rId64" name="Group Box 96">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05" r:id="rId65" name="Group Box 97">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06" r:id="rId66" name="Group Box 98">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07" r:id="rId67" name="Group Box 99">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08" r:id="rId68" name="Group Box 100">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09" r:id="rId69" name="Group Box 101">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16" r:id="rId70" name="Group Box 108">
              <controlPr defaultSize="0" autoFill="0" autoPict="0">
                <anchor moveWithCells="1">
                  <from>
                    <xdr:col>4</xdr:col>
                    <xdr:colOff>571500</xdr:colOff>
                    <xdr:row>42</xdr:row>
                    <xdr:rowOff>0</xdr:rowOff>
                  </from>
                  <to>
                    <xdr:col>14</xdr:col>
                    <xdr:colOff>640080</xdr:colOff>
                    <xdr:row>43</xdr:row>
                    <xdr:rowOff>0</xdr:rowOff>
                  </to>
                </anchor>
              </controlPr>
            </control>
          </mc:Choice>
        </mc:AlternateContent>
        <mc:AlternateContent xmlns:mc="http://schemas.openxmlformats.org/markup-compatibility/2006">
          <mc:Choice Requires="x14">
            <control shapeId="171117" r:id="rId71" name="Group Box 109">
              <controlPr defaultSize="0" autoFill="0" autoPict="0">
                <anchor moveWithCells="1">
                  <from>
                    <xdr:col>2</xdr:col>
                    <xdr:colOff>30480</xdr:colOff>
                    <xdr:row>42</xdr:row>
                    <xdr:rowOff>0</xdr:rowOff>
                  </from>
                  <to>
                    <xdr:col>11</xdr:col>
                    <xdr:colOff>144780</xdr:colOff>
                    <xdr:row>43</xdr:row>
                    <xdr:rowOff>0</xdr:rowOff>
                  </to>
                </anchor>
              </controlPr>
            </control>
          </mc:Choice>
        </mc:AlternateContent>
        <mc:AlternateContent xmlns:mc="http://schemas.openxmlformats.org/markup-compatibility/2006">
          <mc:Choice Requires="x14">
            <control shapeId="171118" r:id="rId72" name="Group Box 110">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19" r:id="rId73" name="Group Box 111">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20" r:id="rId74" name="Group Box 112">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21" r:id="rId75" name="Group Box 113">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22" r:id="rId76" name="Group Box 114">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23" r:id="rId77" name="Group Box 115">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24" r:id="rId78" name="Group Box 116">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25" r:id="rId79" name="Group Box 117">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26" r:id="rId80" name="Group Box 118">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27" r:id="rId81" name="Group Box 119">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28" r:id="rId82" name="Group Box 120">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29" r:id="rId83" name="Group Box 121">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30" r:id="rId84" name="Group Box 122">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31" r:id="rId85" name="Group Box 123">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32" r:id="rId86" name="Group Box 124">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33" r:id="rId87" name="Group Box 125">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34" r:id="rId88" name="Group Box 126">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35" r:id="rId89" name="Group Box 127">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36" r:id="rId90" name="Group Box 128">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37" r:id="rId91" name="Group Box 129">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38" r:id="rId92" name="Group Box 130">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39" r:id="rId93" name="Group Box 131">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40" r:id="rId94" name="Group Box 132">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41" r:id="rId95" name="Group Box 133">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42" r:id="rId96" name="Group Box 134">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43" r:id="rId97" name="Group Box 135">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44" r:id="rId98" name="Group Box 136">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45" r:id="rId99" name="Group Box 137">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46" r:id="rId100" name="Group Box 138">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47" r:id="rId101" name="Group Box 139">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48" r:id="rId102" name="Group Box 140">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49" r:id="rId103" name="Group Box 141">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50" r:id="rId104" name="Group Box 142">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51" r:id="rId105" name="Group Box 143">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52" r:id="rId106" name="Group Box 144">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53" r:id="rId107" name="Group Box 145">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54" r:id="rId108" name="Group Box 146">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55" r:id="rId109" name="Group Box 147">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56" r:id="rId110" name="Group Box 148">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57" r:id="rId111" name="Group Box 149">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58" r:id="rId112" name="Group Box 150">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59" r:id="rId113" name="Group Box 151">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60" r:id="rId114" name="Group Box 152">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61" r:id="rId115" name="Group Box 153">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62" r:id="rId116" name="Group Box 154">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63" r:id="rId117" name="Group Box 155">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64" r:id="rId118" name="Group Box 156">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65" r:id="rId119" name="Group Box 157">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66" r:id="rId120" name="Group Box 158">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67" r:id="rId121" name="Group Box 159">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68" r:id="rId122" name="Group Box 160">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69" r:id="rId123" name="Group Box 161">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70" r:id="rId124" name="Group Box 162">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71" r:id="rId125" name="Group Box 163">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72" r:id="rId126" name="Group Box 164">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73" r:id="rId127" name="Group Box 165">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74" r:id="rId128" name="Group Box 166">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75" r:id="rId129" name="Group Box 167">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76" r:id="rId130" name="Group Box 168">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77" r:id="rId131" name="Group Box 169">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78" r:id="rId132" name="Group Box 170">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79" r:id="rId133" name="Group Box 171">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80" r:id="rId134" name="Group Box 172">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81" r:id="rId135" name="Group Box 173">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82" r:id="rId136" name="Group Box 174">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83" r:id="rId137" name="Group Box 175">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84" r:id="rId138" name="Group Box 176">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85" r:id="rId139" name="Group Box 177">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86" r:id="rId140" name="Group Box 178">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87" r:id="rId141" name="Group Box 179">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88" r:id="rId142" name="Group Box 180">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89" r:id="rId143" name="Group Box 181">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90" r:id="rId144" name="Group Box 182">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91" r:id="rId145" name="Group Box 183">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92" r:id="rId146" name="Group Box 184">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93" r:id="rId147" name="Group Box 185">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94" r:id="rId148" name="Group Box 186">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95" r:id="rId149" name="Group Box 187">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96" r:id="rId150" name="Group Box 188">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97" r:id="rId151" name="Group Box 189">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98" r:id="rId152" name="Group Box 190">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99" r:id="rId153" name="Group Box 191">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00" r:id="rId154" name="Group Box 192">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01" r:id="rId155" name="Group Box 193">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02" r:id="rId156" name="Group Box 194">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03" r:id="rId157" name="Group Box 195">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04" r:id="rId158" name="Group Box 196">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05" r:id="rId159" name="Group Box 197">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06" r:id="rId160" name="Group Box 198">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07" r:id="rId161" name="Group Box 199">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08" r:id="rId162" name="Group Box 200">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09" r:id="rId163" name="Group Box 201">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10" r:id="rId164" name="Group Box 202">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11" r:id="rId165" name="Group Box 203">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12" r:id="rId166" name="Group Box 204">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13" r:id="rId167" name="Group Box 205">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14" r:id="rId168" name="Group Box 206">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15" r:id="rId169" name="Group Box 207">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16" r:id="rId170" name="Group Box 208">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17" r:id="rId171" name="Group Box 209">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18" r:id="rId172" name="Group Box 210">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19" r:id="rId173" name="Group Box 211">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20" r:id="rId174" name="Group Box 212">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21" r:id="rId175" name="Group Box 213">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22" r:id="rId176" name="Group Box 214">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23" r:id="rId177" name="Group Box 215">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24" r:id="rId178" name="Group Box 216">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25" r:id="rId179" name="Group Box 217">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26" r:id="rId180" name="Group Box 218">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27" r:id="rId181" name="Group Box 219">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28" r:id="rId182" name="Group Box 220">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29" r:id="rId183" name="Group Box 221">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30" r:id="rId184" name="Group Box 222">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31" r:id="rId185" name="Group Box 223">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32" r:id="rId186" name="Group Box 224">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33" r:id="rId187" name="Group Box 225">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34" r:id="rId188" name="Group Box 226">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35" r:id="rId189" name="Group Box 227">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36" r:id="rId190" name="Group Box 228">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37" r:id="rId191" name="Group Box 229">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38" r:id="rId192" name="Group Box 230">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39" r:id="rId193" name="Group Box 231">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40" r:id="rId194" name="Group Box 232">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41" r:id="rId195" name="Group Box 233">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42" r:id="rId196" name="Group Box 234">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43" r:id="rId197" name="Group Box 235">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44" r:id="rId198" name="Group Box 236">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45" r:id="rId199" name="Group Box 237">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46" r:id="rId200" name="Group Box 238">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47" r:id="rId201" name="Group Box 239">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48" r:id="rId202" name="Group Box 240">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49" r:id="rId203" name="Group Box 241">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50" r:id="rId204" name="Group Box 242">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51" r:id="rId205" name="Group Box 243">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52" r:id="rId206" name="Group Box 244">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53" r:id="rId207" name="Group Box 245">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54" r:id="rId208" name="Group Box 246">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55" r:id="rId209" name="Group Box 247">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56" r:id="rId210" name="Group Box 248">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57" r:id="rId211" name="Group Box 249">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58" r:id="rId212" name="Group Box 250">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59" r:id="rId213" name="Group Box 251">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60" r:id="rId214" name="Group Box 252">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61" r:id="rId215" name="Group Box 253">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62" r:id="rId216" name="Group Box 254">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63" r:id="rId217" name="Group Box 255">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64" r:id="rId218" name="Group Box 256">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65" r:id="rId219" name="Group Box 257">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66" r:id="rId220" name="Group Box 258">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67" r:id="rId221" name="Group Box 259">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68" r:id="rId222" name="Group Box 260">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69" r:id="rId223" name="Group Box 261">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70" r:id="rId224" name="Group Box 262">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71" r:id="rId225" name="Group Box 263">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72" r:id="rId226" name="Group Box 264">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73" r:id="rId227" name="Group Box 265">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74" r:id="rId228" name="Group Box 266">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75" r:id="rId229" name="Group Box 267">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76" r:id="rId230" name="Group Box 268">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77" r:id="rId231" name="Group Box 269">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78" r:id="rId232" name="Group Box 270">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79" r:id="rId233" name="Group Box 271">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80" r:id="rId234" name="Group Box 272">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81" r:id="rId235" name="Group Box 273">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82" r:id="rId236" name="Group Box 274">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83" r:id="rId237" name="Group Box 275">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84" r:id="rId238" name="Group Box 276">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85" r:id="rId239" name="Group Box 277">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86" r:id="rId240" name="Group Box 278">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87" r:id="rId241" name="Group Box 279">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88" r:id="rId242" name="Group Box 280">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89" r:id="rId243" name="Group Box 281">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90" r:id="rId244" name="Group Box 282">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91" r:id="rId245" name="Group Box 283">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92" r:id="rId246" name="Group Box 284">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93" r:id="rId247" name="Group Box 285">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94" r:id="rId248" name="Group Box 286">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95" r:id="rId249" name="Group Box 287">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96" r:id="rId250" name="Group Box 288">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97" r:id="rId251" name="Group Box 289">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98" r:id="rId252" name="Group Box 290">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99" r:id="rId253" name="Group Box 291">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300" r:id="rId254" name="Group Box 292">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301" r:id="rId255" name="Group Box 293">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302" r:id="rId256" name="Group Box 294">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303" r:id="rId257" name="Group Box 295">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304" r:id="rId258" name="Group Box 296">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305" r:id="rId259" name="Group Box 297">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306" r:id="rId260" name="Group Box 298">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307" r:id="rId261" name="Group Box 299">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308" r:id="rId262" name="Group Box 300">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309" r:id="rId263" name="Group Box 301">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310" r:id="rId264" name="Group Box 302">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311" r:id="rId265" name="Group Box 303">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312" r:id="rId266" name="Group Box 304">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313" r:id="rId267" name="Group Box 305">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314" r:id="rId268" name="Group Box 306">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315" r:id="rId269" name="Group Box 307">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316" r:id="rId270" name="Group Box 308">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317" r:id="rId271" name="Group Box 309">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318" r:id="rId272" name="Group Box 310">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319" r:id="rId273" name="Group Box 311">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320" r:id="rId274" name="Group Box 312">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321" r:id="rId275" name="Group Box 313">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322" r:id="rId276" name="Group Box 314">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323" r:id="rId277" name="Group Box 315">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325" r:id="rId278" name="Group Box 317">
              <controlPr defaultSize="0" autoFill="0" autoPict="0">
                <anchor moveWithCells="1">
                  <from>
                    <xdr:col>4</xdr:col>
                    <xdr:colOff>571500</xdr:colOff>
                    <xdr:row>121</xdr:row>
                    <xdr:rowOff>0</xdr:rowOff>
                  </from>
                  <to>
                    <xdr:col>14</xdr:col>
                    <xdr:colOff>640080</xdr:colOff>
                    <xdr:row>122</xdr:row>
                    <xdr:rowOff>0</xdr:rowOff>
                  </to>
                </anchor>
              </controlPr>
            </control>
          </mc:Choice>
        </mc:AlternateContent>
        <mc:AlternateContent xmlns:mc="http://schemas.openxmlformats.org/markup-compatibility/2006">
          <mc:Choice Requires="x14">
            <control shapeId="171326" r:id="rId279" name="Group Box 318">
              <controlPr defaultSize="0" autoFill="0" autoPict="0">
                <anchor moveWithCells="1">
                  <from>
                    <xdr:col>2</xdr:col>
                    <xdr:colOff>30480</xdr:colOff>
                    <xdr:row>121</xdr:row>
                    <xdr:rowOff>0</xdr:rowOff>
                  </from>
                  <to>
                    <xdr:col>11</xdr:col>
                    <xdr:colOff>144780</xdr:colOff>
                    <xdr:row>122</xdr:row>
                    <xdr:rowOff>0</xdr:rowOff>
                  </to>
                </anchor>
              </controlPr>
            </control>
          </mc:Choice>
        </mc:AlternateContent>
        <mc:AlternateContent xmlns:mc="http://schemas.openxmlformats.org/markup-compatibility/2006">
          <mc:Choice Requires="x14">
            <control shapeId="171327" r:id="rId280" name="Group Box 319">
              <controlPr defaultSize="0" autoFill="0" autoPict="0">
                <anchor moveWithCells="1">
                  <from>
                    <xdr:col>4</xdr:col>
                    <xdr:colOff>571500</xdr:colOff>
                    <xdr:row>121</xdr:row>
                    <xdr:rowOff>0</xdr:rowOff>
                  </from>
                  <to>
                    <xdr:col>14</xdr:col>
                    <xdr:colOff>640080</xdr:colOff>
                    <xdr:row>122</xdr:row>
                    <xdr:rowOff>0</xdr:rowOff>
                  </to>
                </anchor>
              </controlPr>
            </control>
          </mc:Choice>
        </mc:AlternateContent>
        <mc:AlternateContent xmlns:mc="http://schemas.openxmlformats.org/markup-compatibility/2006">
          <mc:Choice Requires="x14">
            <control shapeId="171328" r:id="rId281" name="Group Box 320">
              <controlPr defaultSize="0" autoFill="0" autoPict="0">
                <anchor moveWithCells="1">
                  <from>
                    <xdr:col>2</xdr:col>
                    <xdr:colOff>30480</xdr:colOff>
                    <xdr:row>121</xdr:row>
                    <xdr:rowOff>0</xdr:rowOff>
                  </from>
                  <to>
                    <xdr:col>11</xdr:col>
                    <xdr:colOff>144780</xdr:colOff>
                    <xdr:row>122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4" operator="containsText" id="{606494E6-4E81-47EF-BED6-2937F58E320F}">
            <xm:f>NOT(ISERROR(SEARCH($F$11="",E211)))</xm:f>
            <xm:f>$F$11=""</xm:f>
            <x14:dxf>
              <font>
                <color rgb="FF9C0006"/>
              </font>
              <fill>
                <patternFill>
                  <bgColor rgb="FFFFC7CE"/>
                </patternFill>
              </fill>
            </x14:dxf>
          </x14:cfRule>
          <xm:sqref>E211</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52ADEC96-6004-44E4-9FCD-4C93E036120F}">
          <x14:formula1>
            <xm:f>'Y.Menus déroulants'!$B$9:$B$11</xm:f>
          </x14:formula1>
          <xm:sqref>F37 Q37 D52:D70</xm:sqref>
        </x14:dataValidation>
        <x14:dataValidation type="list" allowBlank="1" showInputMessage="1" showErrorMessage="1" xr:uid="{BA166CAC-725E-4A35-97AA-3C443000B286}">
          <x14:formula1>
            <xm:f>'Y.Menus déroulants'!$B$14:$B$16</xm:f>
          </x14:formula1>
          <xm:sqref>E119 O124:Q174 O175:Q177 O178:Q180</xm:sqref>
        </x14:dataValidation>
        <x14:dataValidation type="list" allowBlank="1" showInputMessage="1" showErrorMessage="1" xr:uid="{EB15CEB4-047A-4F09-A681-98C7863886DB}">
          <x14:formula1>
            <xm:f>'Y.Menus déroulants'!$B$4:$B$6</xm:f>
          </x14:formula1>
          <xm:sqref>F43</xm:sqref>
        </x14:dataValidation>
        <x14:dataValidation type="list" allowBlank="1" showInputMessage="1" showErrorMessage="1" xr:uid="{05584743-AC54-412D-A568-93054DBFBCC2}">
          <x14:formula1>
            <xm:f>'Y.Menus déroulants'!$B$19:$B$21</xm:f>
          </x14:formula1>
          <xm:sqref>L73:P74</xm:sqref>
        </x14:dataValidation>
        <x14:dataValidation type="list" allowBlank="1" showInputMessage="1" showErrorMessage="1" xr:uid="{0D705A30-1FBB-442F-B0C5-FEA722329D8E}">
          <x14:formula1>
            <xm:f>'Y.Menus déroulants'!$B$24:$B$26</xm:f>
          </x14:formula1>
          <xm:sqref>L175 L124 L127 L130 L133 L136 L139 L142 L145 L148 L151 L154 L157 L160 L163 L166 L169 L172 L178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55038-D2C6-4C71-AD8E-61D61333F950}">
  <sheetPr codeName="Feuil17">
    <tabColor rgb="FF7AA6DE"/>
  </sheetPr>
  <dimension ref="A1:M997"/>
  <sheetViews>
    <sheetView showGridLines="0" topLeftCell="A3" zoomScaleNormal="100" workbookViewId="0">
      <selection activeCell="E110" sqref="E110"/>
    </sheetView>
  </sheetViews>
  <sheetFormatPr baseColWidth="10" defaultColWidth="11" defaultRowHeight="13.8" outlineLevelRow="2"/>
  <cols>
    <col min="1" max="1" width="2.5" customWidth="1"/>
    <col min="2" max="2" width="18.5" customWidth="1"/>
    <col min="3" max="3" width="32.59765625" customWidth="1"/>
    <col min="4" max="4" width="38.5" customWidth="1"/>
    <col min="5" max="5" width="29.09765625" customWidth="1"/>
    <col min="6" max="6" width="26" customWidth="1"/>
    <col min="7" max="7" width="4.59765625" customWidth="1"/>
    <col min="8" max="8" width="53" customWidth="1"/>
    <col min="9" max="9" width="5.5" customWidth="1"/>
  </cols>
  <sheetData>
    <row r="1" spans="2:13" ht="13.5" customHeight="1">
      <c r="I1" s="371"/>
      <c r="J1" s="371"/>
      <c r="K1" s="371"/>
      <c r="L1" s="371"/>
      <c r="M1" s="371"/>
    </row>
    <row r="2" spans="2:13" ht="25.35" customHeight="1">
      <c r="B2" s="185" t="s">
        <v>76</v>
      </c>
      <c r="C2" s="185"/>
      <c r="D2" s="186"/>
      <c r="H2" s="187"/>
      <c r="I2" s="386"/>
      <c r="J2" s="371"/>
      <c r="K2" s="371"/>
      <c r="L2" s="371"/>
      <c r="M2" s="371"/>
    </row>
    <row r="3" spans="2:13" ht="17.399999999999999">
      <c r="B3" s="188" t="s">
        <v>77</v>
      </c>
      <c r="C3" s="188"/>
      <c r="D3" s="186"/>
      <c r="H3" s="187"/>
      <c r="I3" s="386"/>
      <c r="J3" s="371"/>
      <c r="K3" s="371"/>
      <c r="L3" s="371"/>
      <c r="M3" s="371"/>
    </row>
    <row r="4" spans="2:13" ht="17.399999999999999">
      <c r="B4" s="188"/>
      <c r="C4" s="188"/>
      <c r="D4" s="186"/>
      <c r="H4" s="187"/>
      <c r="I4" s="386"/>
      <c r="J4" s="371"/>
      <c r="K4" s="371"/>
      <c r="L4" s="371"/>
      <c r="M4" s="371"/>
    </row>
    <row r="5" spans="2:13" ht="17.399999999999999">
      <c r="B5" s="188"/>
      <c r="C5" s="188"/>
      <c r="D5" s="186"/>
      <c r="E5" t="s">
        <v>78</v>
      </c>
      <c r="H5" s="187"/>
      <c r="I5" s="386"/>
      <c r="J5" s="371"/>
      <c r="K5" s="371"/>
      <c r="L5" s="371"/>
      <c r="M5" s="371"/>
    </row>
    <row r="6" spans="2:13" ht="20.100000000000001" customHeight="1">
      <c r="B6" s="189" t="s">
        <v>79</v>
      </c>
      <c r="C6" s="714"/>
      <c r="D6" s="714"/>
      <c r="E6" s="737" t="s">
        <v>80</v>
      </c>
      <c r="F6" s="737"/>
      <c r="G6" s="190"/>
      <c r="H6" s="187"/>
      <c r="I6" s="386"/>
      <c r="J6" s="371"/>
      <c r="K6" s="371"/>
      <c r="L6" s="371"/>
      <c r="M6" s="371"/>
    </row>
    <row r="7" spans="2:13" ht="7.35" customHeight="1">
      <c r="B7" s="191"/>
      <c r="C7" s="191"/>
      <c r="D7" s="186"/>
      <c r="E7" s="192"/>
      <c r="F7" s="193"/>
      <c r="G7" s="194"/>
      <c r="H7" s="187"/>
      <c r="I7" s="386"/>
      <c r="J7" s="371"/>
      <c r="K7" s="371"/>
      <c r="L7" s="371"/>
      <c r="M7" s="371"/>
    </row>
    <row r="8" spans="2:13" ht="14.1" customHeight="1">
      <c r="B8" s="722" t="s">
        <v>81</v>
      </c>
      <c r="C8" s="722"/>
      <c r="D8" s="722"/>
      <c r="E8" s="195" t="s">
        <v>82</v>
      </c>
      <c r="F8" s="231" t="s">
        <v>304</v>
      </c>
      <c r="G8" s="196"/>
      <c r="I8" s="386"/>
      <c r="J8" s="371"/>
      <c r="K8" s="371"/>
      <c r="L8" s="371"/>
      <c r="M8" s="371"/>
    </row>
    <row r="9" spans="2:13" ht="7.35" hidden="1" customHeight="1" outlineLevel="1">
      <c r="B9" s="191"/>
      <c r="C9" s="191"/>
      <c r="D9" s="186"/>
      <c r="E9" s="195"/>
      <c r="F9" s="232"/>
      <c r="G9" s="196"/>
      <c r="H9" s="187"/>
      <c r="I9" s="386"/>
      <c r="J9" s="371"/>
      <c r="K9" s="371"/>
      <c r="L9" s="371"/>
      <c r="M9" s="371"/>
    </row>
    <row r="10" spans="2:13" ht="14.1" hidden="1" customHeight="1" outlineLevel="1">
      <c r="B10" s="191"/>
      <c r="C10" s="191"/>
      <c r="D10" s="186"/>
      <c r="E10" s="195" t="s">
        <v>83</v>
      </c>
      <c r="F10" s="231" t="s">
        <v>304</v>
      </c>
      <c r="G10" s="196"/>
      <c r="H10" s="187"/>
      <c r="I10" s="386"/>
      <c r="J10" s="371"/>
      <c r="K10" s="371"/>
      <c r="L10" s="371"/>
      <c r="M10" s="371"/>
    </row>
    <row r="11" spans="2:13" ht="7.5" hidden="1" customHeight="1" outlineLevel="1">
      <c r="B11" s="191"/>
      <c r="C11" s="191"/>
      <c r="D11" s="186"/>
      <c r="E11" s="195"/>
      <c r="F11" s="232"/>
      <c r="G11" s="196"/>
      <c r="H11" s="187"/>
      <c r="I11" s="386"/>
      <c r="J11" s="371"/>
      <c r="K11" s="371"/>
      <c r="L11" s="371"/>
      <c r="M11" s="371"/>
    </row>
    <row r="12" spans="2:13" ht="14.1" hidden="1" customHeight="1" outlineLevel="1">
      <c r="B12" s="191"/>
      <c r="C12" s="191"/>
      <c r="D12" s="186"/>
      <c r="E12" s="195" t="s">
        <v>84</v>
      </c>
      <c r="F12" s="231" t="s">
        <v>304</v>
      </c>
      <c r="G12" s="196"/>
      <c r="H12" s="187"/>
      <c r="I12" s="386"/>
      <c r="J12" s="371"/>
      <c r="K12" s="371"/>
      <c r="L12" s="371"/>
      <c r="M12" s="371"/>
    </row>
    <row r="13" spans="2:13" ht="7.5" hidden="1" customHeight="1" outlineLevel="1">
      <c r="B13" s="191"/>
      <c r="C13" s="191"/>
      <c r="D13" s="186"/>
      <c r="E13" s="195"/>
      <c r="F13" s="232"/>
      <c r="G13" s="196"/>
      <c r="H13" s="187"/>
      <c r="I13" s="386"/>
      <c r="J13" s="371"/>
      <c r="K13" s="371"/>
      <c r="L13" s="371"/>
      <c r="M13" s="371"/>
    </row>
    <row r="14" spans="2:13" ht="14.1" hidden="1" customHeight="1" outlineLevel="1">
      <c r="B14" s="191"/>
      <c r="C14" s="191"/>
      <c r="D14" s="186"/>
      <c r="E14" s="195" t="s">
        <v>85</v>
      </c>
      <c r="F14" s="231" t="s">
        <v>304</v>
      </c>
      <c r="G14" s="196"/>
      <c r="H14" s="187"/>
      <c r="I14" s="386"/>
      <c r="J14" s="371"/>
      <c r="K14" s="371"/>
      <c r="L14" s="371"/>
      <c r="M14" s="371"/>
    </row>
    <row r="15" spans="2:13" ht="7.5" hidden="1" customHeight="1" outlineLevel="1">
      <c r="B15" s="191"/>
      <c r="C15" s="191"/>
      <c r="D15" s="186"/>
      <c r="E15" s="195"/>
      <c r="F15" s="232"/>
      <c r="G15" s="196"/>
      <c r="H15" s="187"/>
      <c r="I15" s="386"/>
      <c r="J15" s="371"/>
      <c r="K15" s="371"/>
      <c r="L15" s="371"/>
      <c r="M15" s="371"/>
    </row>
    <row r="16" spans="2:13" ht="14.1" hidden="1" customHeight="1" outlineLevel="1">
      <c r="B16" s="191"/>
      <c r="C16" s="191"/>
      <c r="D16" s="186"/>
      <c r="E16" s="195" t="s">
        <v>86</v>
      </c>
      <c r="F16" s="231" t="s">
        <v>304</v>
      </c>
      <c r="G16" s="196"/>
      <c r="H16" s="187"/>
      <c r="I16" s="386"/>
      <c r="J16" s="371"/>
      <c r="K16" s="371"/>
      <c r="L16" s="371"/>
      <c r="M16" s="371"/>
    </row>
    <row r="17" spans="2:13" ht="7.5" hidden="1" customHeight="1" outlineLevel="1">
      <c r="B17" s="191"/>
      <c r="C17" s="191"/>
      <c r="D17" s="186"/>
      <c r="E17" s="195"/>
      <c r="F17" s="232"/>
      <c r="G17" s="196"/>
      <c r="H17" s="187"/>
      <c r="I17" s="386"/>
      <c r="J17" s="371"/>
      <c r="K17" s="371"/>
      <c r="L17" s="371"/>
      <c r="M17" s="371"/>
    </row>
    <row r="18" spans="2:13" ht="14.1" hidden="1" customHeight="1" outlineLevel="1">
      <c r="B18" s="191"/>
      <c r="C18" s="191"/>
      <c r="D18" s="186"/>
      <c r="E18" s="195" t="s">
        <v>87</v>
      </c>
      <c r="F18" s="231" t="s">
        <v>304</v>
      </c>
      <c r="G18" s="196"/>
      <c r="H18" s="187"/>
      <c r="I18" s="386"/>
      <c r="J18" s="371"/>
      <c r="K18" s="371"/>
      <c r="L18" s="371"/>
      <c r="M18" s="371"/>
    </row>
    <row r="19" spans="2:13" ht="7.5" hidden="1" customHeight="1" outlineLevel="1">
      <c r="B19" s="191"/>
      <c r="C19" s="191"/>
      <c r="D19" s="186"/>
      <c r="E19" s="195"/>
      <c r="F19" s="232"/>
      <c r="G19" s="196"/>
      <c r="H19" s="187"/>
      <c r="I19" s="386"/>
      <c r="J19" s="371"/>
      <c r="K19" s="371"/>
      <c r="L19" s="371"/>
      <c r="M19" s="371"/>
    </row>
    <row r="20" spans="2:13" ht="14.1" hidden="1" customHeight="1" outlineLevel="1">
      <c r="B20" s="191"/>
      <c r="C20" s="191"/>
      <c r="D20" s="186"/>
      <c r="E20" s="195" t="s">
        <v>88</v>
      </c>
      <c r="F20" s="231" t="s">
        <v>304</v>
      </c>
      <c r="G20" s="196"/>
      <c r="H20" s="187"/>
      <c r="I20" s="386"/>
      <c r="J20" s="371"/>
      <c r="K20" s="371"/>
      <c r="L20" s="371"/>
      <c r="M20" s="371"/>
    </row>
    <row r="21" spans="2:13" ht="7.5" hidden="1" customHeight="1" outlineLevel="1">
      <c r="B21" s="191"/>
      <c r="C21" s="191"/>
      <c r="D21" s="186"/>
      <c r="E21" s="195"/>
      <c r="F21" s="232"/>
      <c r="G21" s="196"/>
      <c r="H21" s="187"/>
      <c r="I21" s="386"/>
      <c r="J21" s="371"/>
      <c r="K21" s="371"/>
      <c r="L21" s="371"/>
      <c r="M21" s="371"/>
    </row>
    <row r="22" spans="2:13" ht="14.1" hidden="1" customHeight="1" outlineLevel="1">
      <c r="B22" s="191"/>
      <c r="C22" s="191"/>
      <c r="D22" s="186"/>
      <c r="E22" s="195" t="s">
        <v>89</v>
      </c>
      <c r="F22" s="231" t="s">
        <v>304</v>
      </c>
      <c r="G22" s="196"/>
      <c r="H22" s="187"/>
      <c r="I22" s="386"/>
      <c r="J22" s="371"/>
      <c r="K22" s="371"/>
      <c r="L22" s="371"/>
      <c r="M22" s="371"/>
    </row>
    <row r="23" spans="2:13" ht="7.5" hidden="1" customHeight="1" outlineLevel="1">
      <c r="B23" s="191"/>
      <c r="C23" s="191"/>
      <c r="D23" s="186"/>
      <c r="E23" s="195"/>
      <c r="F23" s="232"/>
      <c r="G23" s="196"/>
      <c r="H23" s="187"/>
      <c r="I23" s="386"/>
      <c r="J23" s="371"/>
      <c r="K23" s="371"/>
      <c r="L23" s="371"/>
      <c r="M23" s="371"/>
    </row>
    <row r="24" spans="2:13" ht="14.1" hidden="1" customHeight="1" outlineLevel="1">
      <c r="B24" s="191"/>
      <c r="C24" s="191"/>
      <c r="D24" s="186"/>
      <c r="E24" s="195" t="s">
        <v>90</v>
      </c>
      <c r="F24" s="231" t="s">
        <v>304</v>
      </c>
      <c r="G24" s="196"/>
      <c r="H24" s="187"/>
      <c r="I24" s="386"/>
      <c r="J24" s="371"/>
      <c r="K24" s="371"/>
      <c r="L24" s="371"/>
      <c r="M24" s="371"/>
    </row>
    <row r="25" spans="2:13" ht="7.5" hidden="1" customHeight="1" outlineLevel="1">
      <c r="B25" s="191"/>
      <c r="C25" s="191"/>
      <c r="D25" s="186"/>
      <c r="E25" s="195"/>
      <c r="F25" s="232"/>
      <c r="G25" s="196"/>
      <c r="H25" s="187"/>
      <c r="I25" s="386"/>
      <c r="J25" s="371"/>
      <c r="K25" s="371"/>
      <c r="L25" s="371"/>
      <c r="M25" s="371"/>
    </row>
    <row r="26" spans="2:13" ht="14.1" hidden="1" customHeight="1" outlineLevel="1">
      <c r="B26" s="191"/>
      <c r="C26" s="191"/>
      <c r="D26" s="186"/>
      <c r="E26" s="195" t="s">
        <v>91</v>
      </c>
      <c r="F26" s="231" t="s">
        <v>304</v>
      </c>
      <c r="G26" s="196"/>
      <c r="H26" s="187"/>
      <c r="I26" s="386"/>
      <c r="J26" s="371"/>
      <c r="K26" s="371"/>
      <c r="L26" s="371"/>
      <c r="M26" s="371"/>
    </row>
    <row r="27" spans="2:13" ht="7.5" hidden="1" customHeight="1" outlineLevel="1">
      <c r="B27" s="191"/>
      <c r="C27" s="191"/>
      <c r="D27" s="186"/>
      <c r="E27" s="195"/>
      <c r="F27" s="232"/>
      <c r="G27" s="196"/>
      <c r="H27" s="187"/>
      <c r="I27" s="386"/>
      <c r="J27" s="371"/>
      <c r="K27" s="371"/>
      <c r="L27" s="371"/>
      <c r="M27" s="371"/>
    </row>
    <row r="28" spans="2:13" ht="14.1" hidden="1" customHeight="1" outlineLevel="1">
      <c r="B28" s="191"/>
      <c r="C28" s="191"/>
      <c r="D28" s="186"/>
      <c r="E28" s="195" t="s">
        <v>92</v>
      </c>
      <c r="F28" s="231" t="s">
        <v>304</v>
      </c>
      <c r="G28" s="196"/>
      <c r="H28" s="187"/>
      <c r="I28" s="386"/>
      <c r="J28" s="371"/>
      <c r="K28" s="371"/>
      <c r="L28" s="371"/>
      <c r="M28" s="371"/>
    </row>
    <row r="29" spans="2:13" ht="7.5" hidden="1" customHeight="1" outlineLevel="1">
      <c r="B29" s="191"/>
      <c r="C29" s="191"/>
      <c r="D29" s="186"/>
      <c r="E29" s="195"/>
      <c r="F29" s="232"/>
      <c r="G29" s="196"/>
      <c r="H29" s="187"/>
      <c r="I29" s="386"/>
      <c r="J29" s="371"/>
      <c r="K29" s="371"/>
      <c r="L29" s="371"/>
      <c r="M29" s="371"/>
    </row>
    <row r="30" spans="2:13" ht="14.1" hidden="1" customHeight="1" outlineLevel="1">
      <c r="B30" s="191"/>
      <c r="C30" s="191"/>
      <c r="D30" s="186"/>
      <c r="E30" s="195" t="s">
        <v>93</v>
      </c>
      <c r="F30" s="231" t="s">
        <v>304</v>
      </c>
      <c r="G30" s="196"/>
      <c r="H30" s="187"/>
      <c r="I30" s="386"/>
      <c r="J30" s="371"/>
      <c r="K30" s="371"/>
      <c r="L30" s="371"/>
      <c r="M30" s="371"/>
    </row>
    <row r="31" spans="2:13" ht="7.5" hidden="1" customHeight="1" outlineLevel="1">
      <c r="B31" s="191"/>
      <c r="C31" s="191"/>
      <c r="D31" s="186"/>
      <c r="E31" s="195"/>
      <c r="F31" s="232"/>
      <c r="G31" s="196"/>
      <c r="H31" s="187"/>
      <c r="I31" s="386"/>
      <c r="J31" s="371"/>
      <c r="K31" s="371"/>
      <c r="L31" s="371"/>
      <c r="M31" s="371"/>
    </row>
    <row r="32" spans="2:13" ht="14.1" hidden="1" customHeight="1" outlineLevel="1">
      <c r="B32" s="191"/>
      <c r="C32" s="191"/>
      <c r="D32" s="186"/>
      <c r="E32" s="195" t="s">
        <v>94</v>
      </c>
      <c r="F32" s="231" t="s">
        <v>304</v>
      </c>
      <c r="G32" s="196"/>
      <c r="H32" s="187"/>
      <c r="I32" s="386"/>
      <c r="J32" s="371"/>
      <c r="K32" s="371"/>
      <c r="L32" s="371"/>
      <c r="M32" s="371"/>
    </row>
    <row r="33" spans="2:13" ht="7.5" hidden="1" customHeight="1" outlineLevel="1">
      <c r="B33" s="191"/>
      <c r="C33" s="191"/>
      <c r="D33" s="186"/>
      <c r="E33" s="195"/>
      <c r="F33" s="232"/>
      <c r="G33" s="196"/>
      <c r="H33" s="187"/>
      <c r="I33" s="386"/>
      <c r="J33" s="371"/>
      <c r="K33" s="371"/>
      <c r="L33" s="371"/>
      <c r="M33" s="371"/>
    </row>
    <row r="34" spans="2:13" ht="14.1" hidden="1" customHeight="1" outlineLevel="1">
      <c r="B34" s="191"/>
      <c r="C34" s="191"/>
      <c r="D34" s="186"/>
      <c r="E34" s="195" t="s">
        <v>95</v>
      </c>
      <c r="F34" s="231" t="s">
        <v>304</v>
      </c>
      <c r="G34" s="196"/>
      <c r="H34" s="187"/>
      <c r="I34" s="386"/>
      <c r="J34" s="371"/>
      <c r="K34" s="371"/>
      <c r="L34" s="371"/>
      <c r="M34" s="371"/>
    </row>
    <row r="35" spans="2:13" ht="7.5" hidden="1" customHeight="1" outlineLevel="1">
      <c r="B35" s="191"/>
      <c r="C35" s="191"/>
      <c r="D35" s="186"/>
      <c r="E35" s="195"/>
      <c r="F35" s="232"/>
      <c r="G35" s="196"/>
      <c r="H35" s="187"/>
      <c r="I35" s="386"/>
      <c r="J35" s="371"/>
      <c r="K35" s="371"/>
      <c r="L35" s="371"/>
      <c r="M35" s="371"/>
    </row>
    <row r="36" spans="2:13" ht="14.1" hidden="1" customHeight="1" outlineLevel="1">
      <c r="B36" s="191"/>
      <c r="C36" s="191"/>
      <c r="D36" s="186"/>
      <c r="E36" s="195" t="s">
        <v>96</v>
      </c>
      <c r="F36" s="231" t="s">
        <v>304</v>
      </c>
      <c r="G36" s="196"/>
      <c r="H36" s="187"/>
      <c r="I36" s="386"/>
      <c r="J36" s="371"/>
      <c r="K36" s="371"/>
      <c r="L36" s="371"/>
      <c r="M36" s="371"/>
    </row>
    <row r="37" spans="2:13" ht="7.5" hidden="1" customHeight="1" outlineLevel="1">
      <c r="B37" s="191"/>
      <c r="C37" s="191"/>
      <c r="D37" s="186"/>
      <c r="E37" s="195"/>
      <c r="F37" s="232"/>
      <c r="G37" s="196"/>
      <c r="H37" s="187"/>
      <c r="I37" s="386"/>
      <c r="J37" s="371"/>
      <c r="K37" s="371"/>
      <c r="L37" s="371"/>
      <c r="M37" s="371"/>
    </row>
    <row r="38" spans="2:13" ht="14.1" hidden="1" customHeight="1" outlineLevel="1">
      <c r="B38" s="191"/>
      <c r="C38" s="191"/>
      <c r="D38" s="186"/>
      <c r="E38" s="195" t="s">
        <v>97</v>
      </c>
      <c r="F38" s="231" t="s">
        <v>304</v>
      </c>
      <c r="G38" s="196"/>
      <c r="H38" s="187"/>
      <c r="I38" s="386"/>
      <c r="J38" s="371"/>
      <c r="K38" s="371"/>
      <c r="L38" s="371"/>
      <c r="M38" s="371"/>
    </row>
    <row r="39" spans="2:13" ht="7.5" hidden="1" customHeight="1" outlineLevel="1">
      <c r="B39" s="191"/>
      <c r="C39" s="191"/>
      <c r="D39" s="186"/>
      <c r="E39" s="195"/>
      <c r="F39" s="232"/>
      <c r="G39" s="196"/>
      <c r="H39" s="187"/>
      <c r="I39" s="386"/>
      <c r="J39" s="371"/>
      <c r="K39" s="371"/>
      <c r="L39" s="371"/>
      <c r="M39" s="371"/>
    </row>
    <row r="40" spans="2:13" ht="14.1" hidden="1" customHeight="1" outlineLevel="1">
      <c r="B40" s="191"/>
      <c r="C40" s="191"/>
      <c r="D40" s="186"/>
      <c r="E40" s="195" t="s">
        <v>98</v>
      </c>
      <c r="F40" s="231" t="s">
        <v>304</v>
      </c>
      <c r="G40" s="196"/>
      <c r="H40" s="187"/>
      <c r="I40" s="386"/>
      <c r="J40" s="371"/>
      <c r="K40" s="371"/>
      <c r="L40" s="371"/>
      <c r="M40" s="371"/>
    </row>
    <row r="41" spans="2:13" ht="7.5" hidden="1" customHeight="1" outlineLevel="1">
      <c r="B41" s="191"/>
      <c r="C41" s="191"/>
      <c r="D41" s="186"/>
      <c r="E41" s="195"/>
      <c r="F41" s="232"/>
      <c r="G41" s="196"/>
      <c r="H41" s="187"/>
      <c r="I41" s="386"/>
      <c r="J41" s="371"/>
      <c r="K41" s="371"/>
      <c r="L41" s="371"/>
      <c r="M41" s="371"/>
    </row>
    <row r="42" spans="2:13" ht="14.1" hidden="1" customHeight="1" outlineLevel="1">
      <c r="B42" s="191"/>
      <c r="C42" s="191"/>
      <c r="D42" s="186"/>
      <c r="E42" s="195" t="s">
        <v>99</v>
      </c>
      <c r="F42" s="231" t="s">
        <v>304</v>
      </c>
      <c r="G42" s="196"/>
      <c r="H42" s="187"/>
      <c r="I42" s="386"/>
      <c r="J42" s="371"/>
      <c r="K42" s="371"/>
      <c r="L42" s="371"/>
      <c r="M42" s="371"/>
    </row>
    <row r="43" spans="2:13" ht="7.5" hidden="1" customHeight="1" outlineLevel="1">
      <c r="B43" s="191"/>
      <c r="C43" s="191"/>
      <c r="D43" s="186"/>
      <c r="E43" s="195"/>
      <c r="F43" s="232"/>
      <c r="G43" s="196"/>
      <c r="H43" s="187"/>
      <c r="I43" s="386"/>
      <c r="J43" s="371"/>
      <c r="K43" s="371"/>
      <c r="L43" s="371"/>
      <c r="M43" s="371"/>
    </row>
    <row r="44" spans="2:13" ht="14.1" hidden="1" customHeight="1" outlineLevel="1">
      <c r="B44" s="191"/>
      <c r="C44" s="191"/>
      <c r="D44" s="186"/>
      <c r="E44" s="195" t="s">
        <v>100</v>
      </c>
      <c r="F44" s="231" t="s">
        <v>304</v>
      </c>
      <c r="G44" s="196"/>
      <c r="H44" s="187"/>
      <c r="I44" s="386"/>
      <c r="J44" s="371"/>
      <c r="K44" s="371"/>
      <c r="L44" s="371"/>
      <c r="M44" s="371"/>
    </row>
    <row r="45" spans="2:13" ht="7.5" hidden="1" customHeight="1" outlineLevel="1">
      <c r="B45" s="191"/>
      <c r="C45" s="191"/>
      <c r="D45" s="186"/>
      <c r="E45" s="195"/>
      <c r="F45" s="232"/>
      <c r="G45" s="196"/>
      <c r="H45" s="187"/>
      <c r="I45" s="386"/>
      <c r="J45" s="371"/>
      <c r="K45" s="371"/>
      <c r="L45" s="371"/>
      <c r="M45" s="371"/>
    </row>
    <row r="46" spans="2:13" ht="14.1" hidden="1" customHeight="1" outlineLevel="1">
      <c r="B46" s="191"/>
      <c r="C46" s="191"/>
      <c r="D46" s="186"/>
      <c r="E46" s="195" t="s">
        <v>101</v>
      </c>
      <c r="F46" s="231" t="s">
        <v>304</v>
      </c>
      <c r="G46" s="196"/>
      <c r="H46" s="187"/>
      <c r="I46" s="386"/>
      <c r="J46" s="371"/>
      <c r="K46" s="371"/>
      <c r="L46" s="371"/>
      <c r="M46" s="371"/>
    </row>
    <row r="47" spans="2:13" ht="15" customHeight="1" collapsed="1">
      <c r="B47" s="191"/>
      <c r="C47" s="191"/>
      <c r="D47" s="186"/>
      <c r="E47" s="197"/>
      <c r="F47" s="198"/>
      <c r="G47" s="199"/>
      <c r="H47" s="187"/>
      <c r="I47" s="386"/>
      <c r="J47" s="371"/>
      <c r="K47" s="371"/>
      <c r="L47" s="371"/>
      <c r="M47" s="371"/>
    </row>
    <row r="48" spans="2:13" ht="15" customHeight="1">
      <c r="B48" s="191"/>
      <c r="C48" s="191"/>
      <c r="D48" s="186"/>
      <c r="F48" s="200"/>
      <c r="G48" s="200"/>
      <c r="H48" s="187"/>
      <c r="I48" s="386"/>
      <c r="J48" s="371"/>
      <c r="K48" s="371"/>
      <c r="L48" s="371"/>
      <c r="M48" s="371"/>
    </row>
    <row r="49" spans="1:13" ht="14.85" customHeight="1">
      <c r="B49" s="312" t="s">
        <v>102</v>
      </c>
      <c r="C49" s="201"/>
      <c r="D49" s="202"/>
      <c r="E49" s="202"/>
      <c r="F49" s="202"/>
      <c r="G49" s="202"/>
      <c r="H49" s="187"/>
      <c r="I49" s="386"/>
      <c r="J49" s="371"/>
      <c r="K49" s="371"/>
      <c r="L49" s="371"/>
      <c r="M49" s="371"/>
    </row>
    <row r="50" spans="1:13" ht="30.6" customHeight="1" thickBot="1">
      <c r="B50" s="203" t="s">
        <v>103</v>
      </c>
      <c r="C50" s="203"/>
      <c r="D50" s="204" t="str">
        <f>IF('1.Demande d''admissibilité'!F36=0,"",'1.Demande d''admissibilité'!F36)</f>
        <v/>
      </c>
      <c r="E50" s="203"/>
      <c r="F50" s="203"/>
      <c r="G50" s="203"/>
      <c r="H50" s="205" t="str">
        <f>F8</f>
        <v>PE2XX-XXXX</v>
      </c>
      <c r="I50" s="386"/>
      <c r="J50" s="371"/>
      <c r="K50" s="371"/>
      <c r="L50" s="371"/>
      <c r="M50" s="371"/>
    </row>
    <row r="51" spans="1:13" ht="25.35" customHeight="1">
      <c r="B51" s="725">
        <v>1</v>
      </c>
      <c r="C51" s="726"/>
      <c r="D51" s="717" t="s">
        <v>104</v>
      </c>
      <c r="E51" s="718"/>
      <c r="F51" s="719"/>
      <c r="G51" s="729">
        <v>5</v>
      </c>
      <c r="H51" s="725"/>
      <c r="I51" s="386"/>
      <c r="J51" s="371"/>
      <c r="K51" s="371"/>
      <c r="L51" s="371"/>
      <c r="M51" s="371"/>
    </row>
    <row r="52" spans="1:13" ht="17.399999999999999">
      <c r="B52" s="727"/>
      <c r="C52" s="728"/>
      <c r="D52" s="206">
        <v>2</v>
      </c>
      <c r="E52" s="403">
        <v>3</v>
      </c>
      <c r="F52" s="207">
        <v>4</v>
      </c>
      <c r="G52" s="730"/>
      <c r="H52" s="727"/>
      <c r="I52" s="386"/>
      <c r="J52" s="371"/>
      <c r="K52" s="371"/>
      <c r="L52" s="371"/>
      <c r="M52" s="371"/>
    </row>
    <row r="53" spans="1:13" ht="27" customHeight="1" thickBot="1">
      <c r="B53" s="723" t="s">
        <v>105</v>
      </c>
      <c r="C53" s="723"/>
      <c r="D53" s="720" t="s">
        <v>106</v>
      </c>
      <c r="E53" s="679" t="s">
        <v>107</v>
      </c>
      <c r="F53" s="679" t="s">
        <v>108</v>
      </c>
      <c r="G53" s="731" t="s">
        <v>109</v>
      </c>
      <c r="H53" s="732"/>
      <c r="I53" s="386"/>
      <c r="J53" s="371"/>
      <c r="K53" s="371"/>
      <c r="L53" s="371"/>
      <c r="M53" s="371"/>
    </row>
    <row r="54" spans="1:13" ht="19.350000000000001" customHeight="1" thickBot="1">
      <c r="B54" s="724" t="s">
        <v>110</v>
      </c>
      <c r="C54" s="724"/>
      <c r="D54" s="721"/>
      <c r="E54" s="680"/>
      <c r="F54" s="680"/>
      <c r="G54" s="733"/>
      <c r="H54" s="734"/>
      <c r="I54" s="386"/>
      <c r="J54" s="371"/>
      <c r="K54" s="371"/>
      <c r="L54" s="371"/>
      <c r="M54" s="371"/>
    </row>
    <row r="55" spans="1:13" ht="22.5" customHeight="1">
      <c r="B55" s="715"/>
      <c r="C55" s="716"/>
      <c r="D55" s="141"/>
      <c r="E55" s="402"/>
      <c r="F55" s="454">
        <f>E55-D55</f>
        <v>0</v>
      </c>
      <c r="G55" s="735"/>
      <c r="H55" s="736"/>
      <c r="I55" s="386"/>
      <c r="J55" s="371"/>
      <c r="K55" s="371"/>
      <c r="L55" s="371"/>
      <c r="M55" s="371"/>
    </row>
    <row r="56" spans="1:13" ht="22.5" customHeight="1">
      <c r="B56" s="666"/>
      <c r="C56" s="667"/>
      <c r="D56" s="415"/>
      <c r="E56" s="416"/>
      <c r="F56" s="454">
        <f t="shared" ref="F56:F61" si="0">E56-D56</f>
        <v>0</v>
      </c>
      <c r="G56" s="656"/>
      <c r="H56" s="657"/>
      <c r="I56" s="386"/>
      <c r="J56" s="371"/>
      <c r="K56" s="371"/>
      <c r="L56" s="371"/>
      <c r="M56" s="371"/>
    </row>
    <row r="57" spans="1:13" ht="22.5" customHeight="1">
      <c r="B57" s="666"/>
      <c r="C57" s="667"/>
      <c r="D57" s="417"/>
      <c r="E57" s="418"/>
      <c r="F57" s="454">
        <f t="shared" si="0"/>
        <v>0</v>
      </c>
      <c r="G57" s="656"/>
      <c r="H57" s="657"/>
      <c r="I57" s="386"/>
      <c r="J57" s="371"/>
      <c r="K57" s="371"/>
      <c r="L57" s="371"/>
      <c r="M57" s="371"/>
    </row>
    <row r="58" spans="1:13" ht="22.5" customHeight="1">
      <c r="B58" s="666"/>
      <c r="C58" s="667"/>
      <c r="D58" s="417"/>
      <c r="E58" s="418"/>
      <c r="F58" s="454">
        <f t="shared" si="0"/>
        <v>0</v>
      </c>
      <c r="G58" s="656"/>
      <c r="H58" s="657"/>
      <c r="I58" s="386"/>
      <c r="J58" s="371"/>
      <c r="K58" s="371"/>
      <c r="L58" s="371"/>
      <c r="M58" s="371"/>
    </row>
    <row r="59" spans="1:13" ht="22.5" customHeight="1">
      <c r="B59" s="666"/>
      <c r="C59" s="667"/>
      <c r="D59" s="417"/>
      <c r="E59" s="418"/>
      <c r="F59" s="454">
        <f t="shared" si="0"/>
        <v>0</v>
      </c>
      <c r="G59" s="656"/>
      <c r="H59" s="657"/>
      <c r="I59" s="386"/>
      <c r="J59" s="371"/>
      <c r="K59" s="371"/>
      <c r="L59" s="371"/>
      <c r="M59" s="371"/>
    </row>
    <row r="60" spans="1:13" ht="22.5" customHeight="1">
      <c r="B60" s="666"/>
      <c r="C60" s="667"/>
      <c r="D60" s="417"/>
      <c r="E60" s="418"/>
      <c r="F60" s="454">
        <f>E60-D60</f>
        <v>0</v>
      </c>
      <c r="G60" s="656"/>
      <c r="H60" s="657"/>
      <c r="I60" s="386"/>
      <c r="J60" s="371"/>
      <c r="K60" s="371"/>
      <c r="L60" s="371"/>
      <c r="M60" s="371"/>
    </row>
    <row r="61" spans="1:13" ht="22.5" customHeight="1">
      <c r="B61" s="668"/>
      <c r="C61" s="669"/>
      <c r="D61" s="419"/>
      <c r="E61" s="420"/>
      <c r="F61" s="454">
        <f t="shared" si="0"/>
        <v>0</v>
      </c>
      <c r="G61" s="676"/>
      <c r="H61" s="677"/>
      <c r="I61" s="386"/>
      <c r="J61" s="371"/>
      <c r="K61" s="371"/>
      <c r="L61" s="371"/>
      <c r="M61" s="371"/>
    </row>
    <row r="62" spans="1:13" s="208" customFormat="1" ht="30" customHeight="1">
      <c r="A62"/>
      <c r="B62" s="685" t="s">
        <v>111</v>
      </c>
      <c r="C62" s="686"/>
      <c r="D62" s="421">
        <f>SUM(D55:D61)</f>
        <v>0</v>
      </c>
      <c r="E62" s="421">
        <f>SUM(E55:E61)</f>
        <v>0</v>
      </c>
      <c r="F62" s="455">
        <f>SUM(F55:F61)</f>
        <v>0</v>
      </c>
      <c r="G62" s="704"/>
      <c r="H62" s="705"/>
      <c r="I62" s="422"/>
      <c r="J62" s="423"/>
      <c r="K62" s="423"/>
      <c r="L62" s="423"/>
      <c r="M62" s="423"/>
    </row>
    <row r="63" spans="1:13" ht="22.5" customHeight="1">
      <c r="B63" s="683"/>
      <c r="C63" s="684"/>
      <c r="D63" s="141"/>
      <c r="E63" s="401"/>
      <c r="F63" s="454">
        <f>E63-D63</f>
        <v>0</v>
      </c>
      <c r="G63" s="674"/>
      <c r="H63" s="675"/>
      <c r="I63" s="386"/>
      <c r="J63" s="371"/>
      <c r="K63" s="371"/>
      <c r="L63" s="371"/>
      <c r="M63" s="371"/>
    </row>
    <row r="64" spans="1:13" ht="22.5" customHeight="1">
      <c r="B64" s="666"/>
      <c r="C64" s="667"/>
      <c r="D64" s="415"/>
      <c r="E64" s="416"/>
      <c r="F64" s="454">
        <f>E64-D64</f>
        <v>0</v>
      </c>
      <c r="G64" s="656"/>
      <c r="H64" s="657"/>
      <c r="I64" s="386"/>
      <c r="J64" s="371"/>
      <c r="K64" s="371"/>
      <c r="L64" s="371"/>
      <c r="M64" s="371"/>
    </row>
    <row r="65" spans="1:13" ht="22.5" customHeight="1">
      <c r="B65" s="666"/>
      <c r="C65" s="667"/>
      <c r="D65" s="417"/>
      <c r="E65" s="418"/>
      <c r="F65" s="454">
        <f>E65-D65</f>
        <v>0</v>
      </c>
      <c r="G65" s="656"/>
      <c r="H65" s="657"/>
      <c r="I65" s="386"/>
      <c r="J65" s="371"/>
      <c r="K65" s="371"/>
      <c r="L65" s="371"/>
      <c r="M65" s="371"/>
    </row>
    <row r="66" spans="1:13" ht="22.5" customHeight="1">
      <c r="B66" s="666"/>
      <c r="C66" s="667"/>
      <c r="D66" s="417"/>
      <c r="E66" s="418"/>
      <c r="F66" s="454">
        <f t="shared" ref="F66:F69" si="1">E66-D66</f>
        <v>0</v>
      </c>
      <c r="G66" s="656"/>
      <c r="H66" s="657"/>
      <c r="I66" s="386"/>
      <c r="J66" s="371"/>
      <c r="K66" s="371"/>
      <c r="L66" s="371"/>
      <c r="M66" s="371"/>
    </row>
    <row r="67" spans="1:13" ht="22.5" customHeight="1">
      <c r="B67" s="666"/>
      <c r="C67" s="667"/>
      <c r="D67" s="417"/>
      <c r="E67" s="418"/>
      <c r="F67" s="454">
        <f t="shared" si="1"/>
        <v>0</v>
      </c>
      <c r="G67" s="656"/>
      <c r="H67" s="657"/>
      <c r="I67" s="386"/>
      <c r="J67" s="371"/>
      <c r="K67" s="371"/>
      <c r="L67" s="371"/>
      <c r="M67" s="371"/>
    </row>
    <row r="68" spans="1:13" ht="22.5" customHeight="1">
      <c r="B68" s="666"/>
      <c r="C68" s="667"/>
      <c r="D68" s="417"/>
      <c r="E68" s="418"/>
      <c r="F68" s="454">
        <f t="shared" si="1"/>
        <v>0</v>
      </c>
      <c r="G68" s="656"/>
      <c r="H68" s="657"/>
      <c r="I68" s="386"/>
      <c r="J68" s="371"/>
      <c r="K68" s="371"/>
      <c r="L68" s="371"/>
      <c r="M68" s="371"/>
    </row>
    <row r="69" spans="1:13" ht="22.5" customHeight="1">
      <c r="B69" s="668"/>
      <c r="C69" s="669"/>
      <c r="D69" s="419"/>
      <c r="E69" s="420"/>
      <c r="F69" s="454">
        <f t="shared" si="1"/>
        <v>0</v>
      </c>
      <c r="G69" s="676"/>
      <c r="H69" s="677"/>
      <c r="I69" s="386"/>
      <c r="J69" s="371"/>
      <c r="K69" s="371"/>
      <c r="L69" s="371"/>
      <c r="M69" s="371"/>
    </row>
    <row r="70" spans="1:13" s="209" customFormat="1" ht="22.5" customHeight="1">
      <c r="A70"/>
      <c r="B70" s="672" t="s">
        <v>111</v>
      </c>
      <c r="C70" s="673"/>
      <c r="D70" s="424">
        <f>SUM(D63:D69)</f>
        <v>0</v>
      </c>
      <c r="E70" s="424">
        <f>SUM(E63:E69)</f>
        <v>0</v>
      </c>
      <c r="F70" s="425">
        <f>SUM(F63:F69)</f>
        <v>0</v>
      </c>
      <c r="G70" s="658"/>
      <c r="H70" s="659"/>
      <c r="I70" s="426"/>
      <c r="J70" s="427"/>
      <c r="K70" s="427"/>
      <c r="L70" s="427"/>
      <c r="M70" s="427"/>
    </row>
    <row r="71" spans="1:13" ht="22.5" customHeight="1">
      <c r="B71" s="738"/>
      <c r="C71" s="739"/>
      <c r="D71" s="141"/>
      <c r="E71" s="401"/>
      <c r="F71" s="454">
        <f>E71-D71</f>
        <v>0</v>
      </c>
      <c r="G71" s="674"/>
      <c r="H71" s="675"/>
      <c r="I71" s="386"/>
      <c r="J71" s="371"/>
      <c r="K71" s="371"/>
      <c r="L71" s="371"/>
      <c r="M71" s="371"/>
    </row>
    <row r="72" spans="1:13" ht="22.5" customHeight="1">
      <c r="B72" s="740"/>
      <c r="C72" s="741"/>
      <c r="D72" s="415"/>
      <c r="E72" s="416"/>
      <c r="F72" s="454">
        <f t="shared" ref="F72:F76" si="2">E72-D72</f>
        <v>0</v>
      </c>
      <c r="G72" s="656"/>
      <c r="H72" s="657"/>
      <c r="I72" s="386"/>
      <c r="J72" s="371"/>
      <c r="K72" s="371"/>
      <c r="L72" s="371"/>
      <c r="M72" s="371"/>
    </row>
    <row r="73" spans="1:13" ht="22.5" customHeight="1">
      <c r="B73" s="666"/>
      <c r="C73" s="667"/>
      <c r="D73" s="417"/>
      <c r="E73" s="418"/>
      <c r="F73" s="454">
        <f t="shared" si="2"/>
        <v>0</v>
      </c>
      <c r="G73" s="656"/>
      <c r="H73" s="657"/>
      <c r="I73" s="386"/>
      <c r="J73" s="371"/>
      <c r="K73" s="371"/>
      <c r="L73" s="371"/>
      <c r="M73" s="371"/>
    </row>
    <row r="74" spans="1:13" ht="22.5" customHeight="1">
      <c r="B74" s="666"/>
      <c r="C74" s="667"/>
      <c r="D74" s="417"/>
      <c r="E74" s="418"/>
      <c r="F74" s="454">
        <f t="shared" si="2"/>
        <v>0</v>
      </c>
      <c r="G74" s="656"/>
      <c r="H74" s="657"/>
      <c r="I74" s="386"/>
      <c r="J74" s="371"/>
      <c r="K74" s="371"/>
      <c r="L74" s="371"/>
      <c r="M74" s="371"/>
    </row>
    <row r="75" spans="1:13" ht="22.5" customHeight="1">
      <c r="B75" s="666"/>
      <c r="C75" s="667"/>
      <c r="D75" s="417"/>
      <c r="E75" s="418"/>
      <c r="F75" s="454">
        <f t="shared" si="2"/>
        <v>0</v>
      </c>
      <c r="G75" s="656"/>
      <c r="H75" s="657"/>
      <c r="I75" s="386"/>
      <c r="J75" s="371"/>
      <c r="K75" s="371"/>
      <c r="L75" s="371"/>
      <c r="M75" s="371"/>
    </row>
    <row r="76" spans="1:13" ht="22.5" customHeight="1">
      <c r="B76" s="666"/>
      <c r="C76" s="667"/>
      <c r="D76" s="417"/>
      <c r="E76" s="418"/>
      <c r="F76" s="454">
        <f t="shared" si="2"/>
        <v>0</v>
      </c>
      <c r="G76" s="656"/>
      <c r="H76" s="657"/>
      <c r="I76" s="386"/>
      <c r="J76" s="371"/>
      <c r="K76" s="371"/>
      <c r="L76" s="371"/>
      <c r="M76" s="371"/>
    </row>
    <row r="77" spans="1:13" ht="22.5" customHeight="1">
      <c r="B77" s="668"/>
      <c r="C77" s="669"/>
      <c r="D77" s="419"/>
      <c r="E77" s="420"/>
      <c r="F77" s="454">
        <f>E77-D77</f>
        <v>0</v>
      </c>
      <c r="G77" s="676"/>
      <c r="H77" s="677"/>
      <c r="I77" s="386"/>
      <c r="J77" s="371"/>
      <c r="K77" s="371"/>
      <c r="L77" s="371"/>
      <c r="M77" s="371"/>
    </row>
    <row r="78" spans="1:13" s="209" customFormat="1" ht="22.5" customHeight="1">
      <c r="A78"/>
      <c r="B78" s="672" t="s">
        <v>111</v>
      </c>
      <c r="C78" s="673"/>
      <c r="D78" s="424">
        <f>SUM(D71:D77)</f>
        <v>0</v>
      </c>
      <c r="E78" s="424">
        <f>SUM(E71:E77)</f>
        <v>0</v>
      </c>
      <c r="F78" s="425">
        <f>SUM(F71:F77)</f>
        <v>0</v>
      </c>
      <c r="G78" s="658"/>
      <c r="H78" s="659"/>
      <c r="I78" s="426"/>
      <c r="J78" s="427"/>
      <c r="K78" s="427"/>
      <c r="L78" s="427"/>
      <c r="M78" s="427"/>
    </row>
    <row r="79" spans="1:13" ht="22.5" customHeight="1">
      <c r="B79" s="683"/>
      <c r="C79" s="684"/>
      <c r="D79" s="141"/>
      <c r="E79" s="401"/>
      <c r="F79" s="454">
        <f>E79-D79</f>
        <v>0</v>
      </c>
      <c r="G79" s="674"/>
      <c r="H79" s="675"/>
      <c r="I79" s="386"/>
      <c r="J79" s="371"/>
      <c r="K79" s="371"/>
      <c r="L79" s="371"/>
      <c r="M79" s="371"/>
    </row>
    <row r="80" spans="1:13" ht="22.5" customHeight="1">
      <c r="B80" s="666"/>
      <c r="C80" s="667"/>
      <c r="D80" s="415"/>
      <c r="E80" s="416"/>
      <c r="F80" s="454">
        <f>E80-D80</f>
        <v>0</v>
      </c>
      <c r="G80" s="656"/>
      <c r="H80" s="657"/>
      <c r="I80" s="386"/>
      <c r="J80" s="371"/>
      <c r="K80" s="371"/>
      <c r="L80" s="371"/>
      <c r="M80" s="371"/>
    </row>
    <row r="81" spans="1:13" ht="22.5" customHeight="1">
      <c r="B81" s="666"/>
      <c r="C81" s="667"/>
      <c r="D81" s="417"/>
      <c r="E81" s="418"/>
      <c r="F81" s="454">
        <f t="shared" ref="F81:F85" si="3">E81-D81</f>
        <v>0</v>
      </c>
      <c r="G81" s="656"/>
      <c r="H81" s="657"/>
      <c r="I81" s="386"/>
      <c r="J81" s="371"/>
      <c r="K81" s="371"/>
      <c r="L81" s="371"/>
      <c r="M81" s="371"/>
    </row>
    <row r="82" spans="1:13" ht="22.5" customHeight="1">
      <c r="B82" s="666"/>
      <c r="C82" s="667"/>
      <c r="D82" s="417"/>
      <c r="E82" s="418"/>
      <c r="F82" s="454">
        <f t="shared" si="3"/>
        <v>0</v>
      </c>
      <c r="G82" s="656"/>
      <c r="H82" s="657"/>
      <c r="I82" s="386"/>
      <c r="J82" s="371"/>
      <c r="K82" s="371"/>
      <c r="L82" s="371"/>
      <c r="M82" s="371"/>
    </row>
    <row r="83" spans="1:13" ht="22.5" customHeight="1">
      <c r="B83" s="666"/>
      <c r="C83" s="667"/>
      <c r="D83" s="417"/>
      <c r="E83" s="418"/>
      <c r="F83" s="454">
        <f t="shared" si="3"/>
        <v>0</v>
      </c>
      <c r="G83" s="656"/>
      <c r="H83" s="657"/>
      <c r="I83" s="386"/>
      <c r="J83" s="371"/>
      <c r="K83" s="371"/>
      <c r="L83" s="371"/>
      <c r="M83" s="371"/>
    </row>
    <row r="84" spans="1:13" ht="22.5" customHeight="1">
      <c r="B84" s="666"/>
      <c r="C84" s="667"/>
      <c r="D84" s="417"/>
      <c r="E84" s="418"/>
      <c r="F84" s="454">
        <f>E84-D84</f>
        <v>0</v>
      </c>
      <c r="G84" s="656"/>
      <c r="H84" s="657"/>
      <c r="I84" s="386"/>
      <c r="J84" s="371"/>
      <c r="K84" s="371"/>
      <c r="L84" s="371"/>
      <c r="M84" s="371"/>
    </row>
    <row r="85" spans="1:13" ht="22.5" customHeight="1">
      <c r="B85" s="668"/>
      <c r="C85" s="669"/>
      <c r="D85" s="419"/>
      <c r="E85" s="420"/>
      <c r="F85" s="454">
        <f t="shared" si="3"/>
        <v>0</v>
      </c>
      <c r="G85" s="676"/>
      <c r="H85" s="677"/>
      <c r="I85" s="386"/>
      <c r="J85" s="371"/>
      <c r="K85" s="371"/>
      <c r="L85" s="371"/>
      <c r="M85" s="371"/>
    </row>
    <row r="86" spans="1:13" s="209" customFormat="1" ht="22.5" customHeight="1">
      <c r="A86"/>
      <c r="B86" s="672" t="s">
        <v>111</v>
      </c>
      <c r="C86" s="673"/>
      <c r="D86" s="425">
        <f>SUM(D79:D85)</f>
        <v>0</v>
      </c>
      <c r="E86" s="425">
        <f>SUM(E79:E85)</f>
        <v>0</v>
      </c>
      <c r="F86" s="425">
        <f>SUM(F79:F85)</f>
        <v>0</v>
      </c>
      <c r="G86" s="658"/>
      <c r="H86" s="659"/>
      <c r="I86" s="426"/>
      <c r="J86" s="427"/>
      <c r="K86" s="427"/>
      <c r="L86" s="427"/>
      <c r="M86" s="427"/>
    </row>
    <row r="87" spans="1:13" ht="22.5" customHeight="1">
      <c r="B87" s="683"/>
      <c r="C87" s="684"/>
      <c r="D87" s="141"/>
      <c r="E87" s="401"/>
      <c r="F87" s="454">
        <f>E87-D87</f>
        <v>0</v>
      </c>
      <c r="G87" s="674"/>
      <c r="H87" s="675"/>
      <c r="I87" s="386"/>
      <c r="J87" s="371"/>
      <c r="K87" s="371"/>
      <c r="L87" s="371"/>
      <c r="M87" s="371"/>
    </row>
    <row r="88" spans="1:13" ht="22.5" customHeight="1">
      <c r="B88" s="666"/>
      <c r="C88" s="667"/>
      <c r="D88" s="415"/>
      <c r="E88" s="416"/>
      <c r="F88" s="454">
        <f t="shared" ref="F88:F93" si="4">E88-D88</f>
        <v>0</v>
      </c>
      <c r="G88" s="656"/>
      <c r="H88" s="657"/>
      <c r="I88" s="386"/>
      <c r="J88" s="371"/>
      <c r="K88" s="371"/>
      <c r="L88" s="371"/>
      <c r="M88" s="371"/>
    </row>
    <row r="89" spans="1:13" ht="22.5" customHeight="1">
      <c r="B89" s="666"/>
      <c r="C89" s="667"/>
      <c r="D89" s="417"/>
      <c r="E89" s="418"/>
      <c r="F89" s="454">
        <f t="shared" si="4"/>
        <v>0</v>
      </c>
      <c r="G89" s="656"/>
      <c r="H89" s="657"/>
      <c r="I89" s="386"/>
      <c r="J89" s="371"/>
      <c r="K89" s="371"/>
      <c r="L89" s="371"/>
      <c r="M89" s="371"/>
    </row>
    <row r="90" spans="1:13" ht="22.5" customHeight="1">
      <c r="B90" s="666"/>
      <c r="C90" s="667"/>
      <c r="D90" s="417"/>
      <c r="E90" s="418"/>
      <c r="F90" s="454">
        <f t="shared" si="4"/>
        <v>0</v>
      </c>
      <c r="G90" s="656"/>
      <c r="H90" s="657"/>
      <c r="I90" s="386"/>
      <c r="J90" s="371"/>
      <c r="K90" s="371"/>
      <c r="L90" s="371"/>
      <c r="M90" s="371"/>
    </row>
    <row r="91" spans="1:13" ht="22.5" customHeight="1">
      <c r="B91" s="666"/>
      <c r="C91" s="667"/>
      <c r="D91" s="417"/>
      <c r="E91" s="418"/>
      <c r="F91" s="454">
        <f>E91-D91</f>
        <v>0</v>
      </c>
      <c r="G91" s="656"/>
      <c r="H91" s="657"/>
      <c r="I91" s="386"/>
      <c r="J91" s="371"/>
      <c r="K91" s="371"/>
      <c r="L91" s="371"/>
      <c r="M91" s="371"/>
    </row>
    <row r="92" spans="1:13" ht="22.5" customHeight="1">
      <c r="B92" s="666"/>
      <c r="C92" s="667"/>
      <c r="D92" s="417"/>
      <c r="E92" s="418"/>
      <c r="F92" s="454">
        <f t="shared" si="4"/>
        <v>0</v>
      </c>
      <c r="G92" s="656"/>
      <c r="H92" s="657"/>
      <c r="I92" s="386"/>
      <c r="J92" s="371"/>
      <c r="K92" s="371"/>
      <c r="L92" s="371"/>
      <c r="M92" s="371"/>
    </row>
    <row r="93" spans="1:13" ht="22.5" customHeight="1">
      <c r="B93" s="668"/>
      <c r="C93" s="669"/>
      <c r="D93" s="419"/>
      <c r="E93" s="420"/>
      <c r="F93" s="454">
        <f t="shared" si="4"/>
        <v>0</v>
      </c>
      <c r="G93" s="676"/>
      <c r="H93" s="677"/>
      <c r="I93" s="386"/>
      <c r="J93" s="371"/>
      <c r="K93" s="371"/>
      <c r="L93" s="371"/>
      <c r="M93" s="371"/>
    </row>
    <row r="94" spans="1:13" s="209" customFormat="1" ht="22.5" customHeight="1" thickBot="1">
      <c r="A94"/>
      <c r="B94" s="670" t="s">
        <v>111</v>
      </c>
      <c r="C94" s="671"/>
      <c r="D94" s="428">
        <f>SUM(D87:D93)</f>
        <v>0</v>
      </c>
      <c r="E94" s="428">
        <f>SUM(E87:E93)</f>
        <v>0</v>
      </c>
      <c r="F94" s="456">
        <f>SUM(F87:F93)</f>
        <v>0</v>
      </c>
      <c r="G94" s="742"/>
      <c r="H94" s="743"/>
      <c r="I94" s="426"/>
      <c r="J94" s="427"/>
      <c r="K94" s="427"/>
      <c r="L94" s="427"/>
      <c r="M94" s="427"/>
    </row>
    <row r="95" spans="1:13" ht="43.5" customHeight="1" thickBot="1">
      <c r="B95" s="210" t="s">
        <v>112</v>
      </c>
      <c r="C95" s="211"/>
      <c r="D95" s="212">
        <f>SUM(D62+D70+D78+D86+D94)</f>
        <v>0</v>
      </c>
      <c r="E95" s="212">
        <f>SUM(E62+E70+E78+E86+E94)</f>
        <v>0</v>
      </c>
      <c r="F95" s="213">
        <f>SUM(F62+F70+F78+F86+F94)</f>
        <v>0</v>
      </c>
      <c r="G95" s="744"/>
      <c r="H95" s="745"/>
      <c r="I95" s="386"/>
      <c r="J95" s="371"/>
      <c r="K95" s="371"/>
      <c r="L95" s="371"/>
      <c r="M95" s="371"/>
    </row>
    <row r="96" spans="1:13" ht="14.1" customHeight="1">
      <c r="B96" s="187"/>
      <c r="C96" s="187"/>
      <c r="D96" s="187"/>
      <c r="E96" s="187"/>
      <c r="F96" s="187"/>
      <c r="G96" s="187"/>
      <c r="H96" s="187"/>
      <c r="I96" s="386"/>
      <c r="J96" s="371"/>
      <c r="K96" s="371"/>
      <c r="L96" s="371"/>
      <c r="M96" s="371"/>
    </row>
    <row r="97" spans="2:13" ht="29.1" customHeight="1">
      <c r="B97" s="143" t="s">
        <v>40</v>
      </c>
      <c r="C97" s="99"/>
      <c r="D97" s="187"/>
      <c r="E97" s="187"/>
      <c r="F97" s="187"/>
      <c r="G97" s="187"/>
      <c r="H97" s="187"/>
      <c r="I97" s="386"/>
      <c r="J97" s="371"/>
      <c r="K97" s="371"/>
      <c r="L97" s="371"/>
      <c r="M97" s="371"/>
    </row>
    <row r="98" spans="2:13" ht="30.6" hidden="1" customHeight="1" outlineLevel="1" thickBot="1">
      <c r="B98" s="214" t="s">
        <v>113</v>
      </c>
      <c r="C98" s="214"/>
      <c r="D98" s="215" t="str">
        <f>IF('1.Demande d''admissibilité'!C52=0,"",'1.Demande d''admissibilité'!C52)</f>
        <v/>
      </c>
      <c r="E98" s="214"/>
      <c r="F98" s="214"/>
      <c r="G98" s="214"/>
      <c r="H98" s="216" t="str">
        <f>F10</f>
        <v>PE2XX-XXXX</v>
      </c>
      <c r="I98" s="386"/>
      <c r="J98" s="371"/>
      <c r="K98" s="371"/>
      <c r="L98" s="371"/>
      <c r="M98" s="371"/>
    </row>
    <row r="99" spans="2:13" ht="25.35" hidden="1" customHeight="1" outlineLevel="1" thickBot="1">
      <c r="B99" s="746">
        <v>1</v>
      </c>
      <c r="C99" s="747"/>
      <c r="D99" s="752" t="s">
        <v>104</v>
      </c>
      <c r="E99" s="752"/>
      <c r="F99" s="752"/>
      <c r="G99" s="652">
        <v>5</v>
      </c>
      <c r="H99" s="653"/>
      <c r="I99" s="386"/>
      <c r="J99" s="371"/>
      <c r="K99" s="371"/>
      <c r="L99" s="371"/>
      <c r="M99" s="371"/>
    </row>
    <row r="100" spans="2:13" ht="18" hidden="1" customHeight="1" outlineLevel="1" thickBot="1">
      <c r="B100" s="748"/>
      <c r="C100" s="749"/>
      <c r="D100" s="217">
        <v>2</v>
      </c>
      <c r="E100" s="403">
        <v>3</v>
      </c>
      <c r="F100" s="207">
        <v>4</v>
      </c>
      <c r="G100" s="654"/>
      <c r="H100" s="655"/>
      <c r="I100" s="386"/>
      <c r="J100" s="371"/>
      <c r="K100" s="371"/>
      <c r="L100" s="371"/>
      <c r="M100" s="371"/>
    </row>
    <row r="101" spans="2:13" ht="27" hidden="1" customHeight="1" outlineLevel="1" thickBot="1">
      <c r="B101" s="681" t="s">
        <v>105</v>
      </c>
      <c r="C101" s="681"/>
      <c r="D101" s="678" t="s">
        <v>106</v>
      </c>
      <c r="E101" s="679" t="s">
        <v>107</v>
      </c>
      <c r="F101" s="679" t="s">
        <v>108</v>
      </c>
      <c r="G101" s="678" t="s">
        <v>109</v>
      </c>
      <c r="H101" s="678"/>
      <c r="I101" s="386"/>
      <c r="J101" s="371"/>
      <c r="K101" s="371"/>
      <c r="L101" s="371"/>
      <c r="M101" s="371"/>
    </row>
    <row r="102" spans="2:13" ht="19.350000000000001" hidden="1" customHeight="1" outlineLevel="1" thickBot="1">
      <c r="B102" s="682" t="s">
        <v>110</v>
      </c>
      <c r="C102" s="682"/>
      <c r="D102" s="678"/>
      <c r="E102" s="680"/>
      <c r="F102" s="680"/>
      <c r="G102" s="678"/>
      <c r="H102" s="678"/>
      <c r="I102" s="386"/>
      <c r="J102" s="371"/>
      <c r="K102" s="371"/>
      <c r="L102" s="371"/>
      <c r="M102" s="371"/>
    </row>
    <row r="103" spans="2:13" ht="22.5" hidden="1" customHeight="1" outlineLevel="1">
      <c r="B103" s="761"/>
      <c r="C103" s="762"/>
      <c r="D103" s="141"/>
      <c r="E103" s="402"/>
      <c r="F103" s="454">
        <f>E103-D103</f>
        <v>0</v>
      </c>
      <c r="G103" s="664"/>
      <c r="H103" s="665"/>
      <c r="I103" s="386"/>
      <c r="J103" s="371"/>
      <c r="K103" s="371"/>
      <c r="L103" s="371"/>
      <c r="M103" s="371"/>
    </row>
    <row r="104" spans="2:13" ht="22.5" hidden="1" customHeight="1" outlineLevel="1">
      <c r="B104" s="750"/>
      <c r="C104" s="751"/>
      <c r="D104" s="415"/>
      <c r="E104" s="416"/>
      <c r="F104" s="454">
        <f t="shared" ref="F104:F109" si="5">E104-D104</f>
        <v>0</v>
      </c>
      <c r="G104" s="662"/>
      <c r="H104" s="663"/>
      <c r="I104" s="386"/>
      <c r="J104" s="371"/>
      <c r="K104" s="371"/>
      <c r="L104" s="371"/>
      <c r="M104" s="371"/>
    </row>
    <row r="105" spans="2:13" ht="22.5" hidden="1" customHeight="1" outlineLevel="1">
      <c r="B105" s="750"/>
      <c r="C105" s="751"/>
      <c r="D105" s="417"/>
      <c r="E105" s="418"/>
      <c r="F105" s="454">
        <f t="shared" si="5"/>
        <v>0</v>
      </c>
      <c r="G105" s="662"/>
      <c r="H105" s="663"/>
      <c r="I105" s="386"/>
      <c r="J105" s="371"/>
      <c r="K105" s="371"/>
      <c r="L105" s="371"/>
      <c r="M105" s="371"/>
    </row>
    <row r="106" spans="2:13" ht="22.5" hidden="1" customHeight="1" outlineLevel="1">
      <c r="B106" s="750"/>
      <c r="C106" s="751"/>
      <c r="D106" s="417"/>
      <c r="E106" s="418"/>
      <c r="F106" s="454">
        <f t="shared" si="5"/>
        <v>0</v>
      </c>
      <c r="G106" s="662"/>
      <c r="H106" s="663"/>
      <c r="I106" s="386"/>
      <c r="J106" s="371"/>
      <c r="K106" s="371"/>
      <c r="L106" s="371"/>
      <c r="M106" s="371"/>
    </row>
    <row r="107" spans="2:13" ht="22.5" hidden="1" customHeight="1" outlineLevel="1">
      <c r="B107" s="750"/>
      <c r="C107" s="751"/>
      <c r="D107" s="417"/>
      <c r="E107" s="418"/>
      <c r="F107" s="454">
        <f t="shared" si="5"/>
        <v>0</v>
      </c>
      <c r="G107" s="662"/>
      <c r="H107" s="663"/>
      <c r="I107" s="386"/>
      <c r="J107" s="371"/>
      <c r="K107" s="371"/>
      <c r="L107" s="371"/>
      <c r="M107" s="371"/>
    </row>
    <row r="108" spans="2:13" ht="22.5" hidden="1" customHeight="1" outlineLevel="1">
      <c r="B108" s="750"/>
      <c r="C108" s="751"/>
      <c r="D108" s="417"/>
      <c r="E108" s="418"/>
      <c r="F108" s="454">
        <f t="shared" si="5"/>
        <v>0</v>
      </c>
      <c r="G108" s="662"/>
      <c r="H108" s="663"/>
      <c r="I108" s="386"/>
      <c r="J108" s="371"/>
      <c r="K108" s="371"/>
      <c r="L108" s="371"/>
      <c r="M108" s="371"/>
    </row>
    <row r="109" spans="2:13" ht="22.5" hidden="1" customHeight="1" outlineLevel="1">
      <c r="B109" s="759"/>
      <c r="C109" s="760"/>
      <c r="D109" s="419"/>
      <c r="E109" s="420"/>
      <c r="F109" s="454">
        <f t="shared" si="5"/>
        <v>0</v>
      </c>
      <c r="G109" s="753"/>
      <c r="H109" s="754"/>
      <c r="I109" s="386"/>
      <c r="J109" s="371"/>
      <c r="K109" s="371"/>
      <c r="L109" s="371"/>
      <c r="M109" s="371"/>
    </row>
    <row r="110" spans="2:13" s="208" customFormat="1" ht="30" hidden="1" customHeight="1" outlineLevel="1" thickBot="1">
      <c r="B110" s="755" t="s">
        <v>111</v>
      </c>
      <c r="C110" s="756"/>
      <c r="D110" s="429">
        <f>SUM(D103:D109)</f>
        <v>0</v>
      </c>
      <c r="E110" s="421">
        <f>SUM(E103:E109)</f>
        <v>0</v>
      </c>
      <c r="F110" s="455">
        <f>SUM(F103:F109)</f>
        <v>0</v>
      </c>
      <c r="G110" s="704"/>
      <c r="H110" s="705"/>
      <c r="I110" s="422"/>
      <c r="J110" s="423"/>
      <c r="K110" s="423"/>
      <c r="L110" s="423"/>
      <c r="M110" s="423"/>
    </row>
    <row r="111" spans="2:13" ht="22.5" hidden="1" customHeight="1" outlineLevel="1">
      <c r="B111" s="757"/>
      <c r="C111" s="758"/>
      <c r="D111" s="142"/>
      <c r="E111" s="401"/>
      <c r="F111" s="454">
        <f>E111-D111</f>
        <v>0</v>
      </c>
      <c r="G111" s="660"/>
      <c r="H111" s="661"/>
      <c r="I111" s="386"/>
      <c r="J111" s="371"/>
      <c r="K111" s="371"/>
      <c r="L111" s="371"/>
      <c r="M111" s="371"/>
    </row>
    <row r="112" spans="2:13" ht="22.5" hidden="1" customHeight="1" outlineLevel="1">
      <c r="B112" s="750"/>
      <c r="C112" s="751"/>
      <c r="D112" s="415"/>
      <c r="E112" s="416"/>
      <c r="F112" s="454">
        <f t="shared" ref="F112:F117" si="6">E112-D112</f>
        <v>0</v>
      </c>
      <c r="G112" s="662"/>
      <c r="H112" s="663"/>
      <c r="I112" s="386"/>
      <c r="J112" s="371"/>
      <c r="K112" s="371"/>
      <c r="L112" s="371"/>
      <c r="M112" s="371"/>
    </row>
    <row r="113" spans="2:13" ht="22.5" hidden="1" customHeight="1" outlineLevel="1">
      <c r="B113" s="750"/>
      <c r="C113" s="751"/>
      <c r="D113" s="417"/>
      <c r="E113" s="418"/>
      <c r="F113" s="454">
        <f t="shared" si="6"/>
        <v>0</v>
      </c>
      <c r="G113" s="662"/>
      <c r="H113" s="663"/>
      <c r="I113" s="386"/>
      <c r="J113" s="371"/>
      <c r="K113" s="371"/>
      <c r="L113" s="371"/>
      <c r="M113" s="371"/>
    </row>
    <row r="114" spans="2:13" ht="22.5" hidden="1" customHeight="1" outlineLevel="1">
      <c r="B114" s="750"/>
      <c r="C114" s="751"/>
      <c r="D114" s="417"/>
      <c r="E114" s="418"/>
      <c r="F114" s="454">
        <f t="shared" si="6"/>
        <v>0</v>
      </c>
      <c r="G114" s="662"/>
      <c r="H114" s="663"/>
      <c r="I114" s="386"/>
      <c r="J114" s="371"/>
      <c r="K114" s="371"/>
      <c r="L114" s="371"/>
      <c r="M114" s="371"/>
    </row>
    <row r="115" spans="2:13" ht="22.5" hidden="1" customHeight="1" outlineLevel="1">
      <c r="B115" s="750"/>
      <c r="C115" s="751"/>
      <c r="D115" s="417"/>
      <c r="E115" s="418"/>
      <c r="F115" s="454">
        <f t="shared" si="6"/>
        <v>0</v>
      </c>
      <c r="G115" s="662"/>
      <c r="H115" s="663"/>
      <c r="I115" s="386"/>
      <c r="J115" s="371"/>
      <c r="K115" s="371"/>
      <c r="L115" s="371"/>
      <c r="M115" s="371"/>
    </row>
    <row r="116" spans="2:13" ht="22.5" hidden="1" customHeight="1" outlineLevel="1">
      <c r="B116" s="750"/>
      <c r="C116" s="751"/>
      <c r="D116" s="417"/>
      <c r="E116" s="418"/>
      <c r="F116" s="454">
        <f t="shared" si="6"/>
        <v>0</v>
      </c>
      <c r="G116" s="662"/>
      <c r="H116" s="663"/>
      <c r="I116" s="386"/>
      <c r="J116" s="371"/>
      <c r="K116" s="371"/>
      <c r="L116" s="371"/>
      <c r="M116" s="371"/>
    </row>
    <row r="117" spans="2:13" ht="22.5" hidden="1" customHeight="1" outlineLevel="1">
      <c r="B117" s="759"/>
      <c r="C117" s="760"/>
      <c r="D117" s="419"/>
      <c r="E117" s="420"/>
      <c r="F117" s="454">
        <f t="shared" si="6"/>
        <v>0</v>
      </c>
      <c r="G117" s="753"/>
      <c r="H117" s="754"/>
      <c r="I117" s="386"/>
      <c r="J117" s="371"/>
      <c r="K117" s="371"/>
      <c r="L117" s="371"/>
      <c r="M117" s="371"/>
    </row>
    <row r="118" spans="2:13" s="209" customFormat="1" ht="22.5" hidden="1" customHeight="1" outlineLevel="1">
      <c r="B118" s="765" t="s">
        <v>111</v>
      </c>
      <c r="C118" s="766"/>
      <c r="D118" s="424">
        <f>SUM(D111:D117)</f>
        <v>0</v>
      </c>
      <c r="E118" s="424">
        <f>SUM(E111:E117)</f>
        <v>0</v>
      </c>
      <c r="F118" s="425">
        <f>SUM(F111:F117)</f>
        <v>0</v>
      </c>
      <c r="G118" s="658"/>
      <c r="H118" s="659"/>
      <c r="I118" s="426"/>
      <c r="J118" s="427"/>
      <c r="K118" s="427"/>
      <c r="L118" s="427"/>
      <c r="M118" s="427"/>
    </row>
    <row r="119" spans="2:13" ht="22.5" hidden="1" customHeight="1" outlineLevel="1">
      <c r="B119" s="767"/>
      <c r="C119" s="768"/>
      <c r="D119" s="142"/>
      <c r="E119" s="401"/>
      <c r="F119" s="454">
        <f>E119-D119</f>
        <v>0</v>
      </c>
      <c r="G119" s="660"/>
      <c r="H119" s="661"/>
      <c r="I119" s="386"/>
      <c r="J119" s="371"/>
      <c r="K119" s="371"/>
      <c r="L119" s="371"/>
      <c r="M119" s="371"/>
    </row>
    <row r="120" spans="2:13" ht="22.5" hidden="1" customHeight="1" outlineLevel="1">
      <c r="B120" s="769"/>
      <c r="C120" s="770"/>
      <c r="D120" s="415"/>
      <c r="E120" s="416"/>
      <c r="F120" s="454">
        <f t="shared" ref="F120:F125" si="7">E120-D120</f>
        <v>0</v>
      </c>
      <c r="G120" s="662"/>
      <c r="H120" s="663"/>
      <c r="I120" s="386"/>
      <c r="J120" s="371"/>
      <c r="K120" s="371"/>
      <c r="L120" s="371"/>
      <c r="M120" s="371"/>
    </row>
    <row r="121" spans="2:13" ht="22.5" hidden="1" customHeight="1" outlineLevel="1">
      <c r="B121" s="750"/>
      <c r="C121" s="751"/>
      <c r="D121" s="417"/>
      <c r="E121" s="418"/>
      <c r="F121" s="454">
        <f t="shared" si="7"/>
        <v>0</v>
      </c>
      <c r="G121" s="662"/>
      <c r="H121" s="663"/>
      <c r="I121" s="386"/>
      <c r="J121" s="371"/>
      <c r="K121" s="371"/>
      <c r="L121" s="371"/>
      <c r="M121" s="371"/>
    </row>
    <row r="122" spans="2:13" ht="22.5" hidden="1" customHeight="1" outlineLevel="1">
      <c r="B122" s="750"/>
      <c r="C122" s="751"/>
      <c r="D122" s="417"/>
      <c r="E122" s="418"/>
      <c r="F122" s="454">
        <f t="shared" si="7"/>
        <v>0</v>
      </c>
      <c r="G122" s="662"/>
      <c r="H122" s="663"/>
      <c r="I122" s="386"/>
      <c r="J122" s="371"/>
      <c r="K122" s="371"/>
      <c r="L122" s="371"/>
      <c r="M122" s="371"/>
    </row>
    <row r="123" spans="2:13" ht="22.5" hidden="1" customHeight="1" outlineLevel="1">
      <c r="B123" s="750"/>
      <c r="C123" s="751"/>
      <c r="D123" s="417"/>
      <c r="E123" s="418"/>
      <c r="F123" s="454">
        <f t="shared" si="7"/>
        <v>0</v>
      </c>
      <c r="G123" s="662"/>
      <c r="H123" s="663"/>
      <c r="I123" s="386"/>
      <c r="J123" s="371"/>
      <c r="K123" s="371"/>
      <c r="L123" s="371"/>
      <c r="M123" s="371"/>
    </row>
    <row r="124" spans="2:13" ht="22.5" hidden="1" customHeight="1" outlineLevel="1">
      <c r="B124" s="750"/>
      <c r="C124" s="751"/>
      <c r="D124" s="417"/>
      <c r="E124" s="418"/>
      <c r="F124" s="454">
        <f t="shared" si="7"/>
        <v>0</v>
      </c>
      <c r="G124" s="662"/>
      <c r="H124" s="663"/>
      <c r="I124" s="386"/>
      <c r="J124" s="371"/>
      <c r="K124" s="371"/>
      <c r="L124" s="371"/>
      <c r="M124" s="371"/>
    </row>
    <row r="125" spans="2:13" ht="22.5" hidden="1" customHeight="1" outlineLevel="1">
      <c r="B125" s="759"/>
      <c r="C125" s="760"/>
      <c r="D125" s="419"/>
      <c r="E125" s="420"/>
      <c r="F125" s="454">
        <f t="shared" si="7"/>
        <v>0</v>
      </c>
      <c r="G125" s="753"/>
      <c r="H125" s="754"/>
      <c r="I125" s="386"/>
      <c r="J125" s="371"/>
      <c r="K125" s="371"/>
      <c r="L125" s="371"/>
      <c r="M125" s="371"/>
    </row>
    <row r="126" spans="2:13" s="209" customFormat="1" ht="22.5" hidden="1" customHeight="1" outlineLevel="1">
      <c r="B126" s="765" t="s">
        <v>111</v>
      </c>
      <c r="C126" s="766"/>
      <c r="D126" s="424">
        <f>SUM(D119:D125)</f>
        <v>0</v>
      </c>
      <c r="E126" s="424">
        <f>SUM(E119:E125)</f>
        <v>0</v>
      </c>
      <c r="F126" s="425">
        <f>SUM(F119:F125)</f>
        <v>0</v>
      </c>
      <c r="G126" s="658"/>
      <c r="H126" s="659"/>
      <c r="I126" s="426"/>
      <c r="J126" s="427"/>
      <c r="K126" s="427"/>
      <c r="L126" s="427"/>
      <c r="M126" s="427"/>
    </row>
    <row r="127" spans="2:13" ht="22.5" hidden="1" customHeight="1" outlineLevel="1">
      <c r="B127" s="757"/>
      <c r="C127" s="758"/>
      <c r="D127" s="142"/>
      <c r="E127" s="401"/>
      <c r="F127" s="454">
        <f>E127-D127</f>
        <v>0</v>
      </c>
      <c r="G127" s="660"/>
      <c r="H127" s="661"/>
      <c r="I127" s="386"/>
      <c r="J127" s="371"/>
      <c r="K127" s="371"/>
      <c r="L127" s="371"/>
      <c r="M127" s="371"/>
    </row>
    <row r="128" spans="2:13" ht="22.5" hidden="1" customHeight="1" outlineLevel="1">
      <c r="B128" s="750"/>
      <c r="C128" s="751"/>
      <c r="D128" s="415"/>
      <c r="E128" s="416"/>
      <c r="F128" s="454">
        <f t="shared" ref="F128:F133" si="8">E128-D128</f>
        <v>0</v>
      </c>
      <c r="G128" s="662"/>
      <c r="H128" s="663"/>
      <c r="I128" s="386"/>
      <c r="J128" s="371"/>
      <c r="K128" s="371"/>
      <c r="L128" s="371"/>
      <c r="M128" s="371"/>
    </row>
    <row r="129" spans="2:13" ht="22.5" hidden="1" customHeight="1" outlineLevel="1">
      <c r="B129" s="750"/>
      <c r="C129" s="751"/>
      <c r="D129" s="417"/>
      <c r="E129" s="418"/>
      <c r="F129" s="454">
        <f t="shared" si="8"/>
        <v>0</v>
      </c>
      <c r="G129" s="662"/>
      <c r="H129" s="663"/>
      <c r="I129" s="386"/>
      <c r="J129" s="371"/>
      <c r="K129" s="371"/>
      <c r="L129" s="371"/>
      <c r="M129" s="371"/>
    </row>
    <row r="130" spans="2:13" ht="22.5" hidden="1" customHeight="1" outlineLevel="1">
      <c r="B130" s="750"/>
      <c r="C130" s="751"/>
      <c r="D130" s="417"/>
      <c r="E130" s="418"/>
      <c r="F130" s="454">
        <f t="shared" si="8"/>
        <v>0</v>
      </c>
      <c r="G130" s="662"/>
      <c r="H130" s="663"/>
      <c r="I130" s="386"/>
      <c r="J130" s="371"/>
      <c r="K130" s="371"/>
      <c r="L130" s="371"/>
      <c r="M130" s="371"/>
    </row>
    <row r="131" spans="2:13" ht="22.5" hidden="1" customHeight="1" outlineLevel="1">
      <c r="B131" s="750"/>
      <c r="C131" s="751"/>
      <c r="D131" s="417"/>
      <c r="E131" s="418"/>
      <c r="F131" s="454">
        <f t="shared" si="8"/>
        <v>0</v>
      </c>
      <c r="G131" s="662"/>
      <c r="H131" s="663"/>
      <c r="I131" s="386"/>
      <c r="J131" s="371"/>
      <c r="K131" s="371"/>
      <c r="L131" s="371"/>
      <c r="M131" s="371"/>
    </row>
    <row r="132" spans="2:13" ht="22.5" hidden="1" customHeight="1" outlineLevel="1">
      <c r="B132" s="750"/>
      <c r="C132" s="751"/>
      <c r="D132" s="417"/>
      <c r="E132" s="418"/>
      <c r="F132" s="454">
        <f t="shared" si="8"/>
        <v>0</v>
      </c>
      <c r="G132" s="662"/>
      <c r="H132" s="663"/>
      <c r="I132" s="386"/>
      <c r="J132" s="371"/>
      <c r="K132" s="371"/>
      <c r="L132" s="371"/>
      <c r="M132" s="371"/>
    </row>
    <row r="133" spans="2:13" ht="22.5" hidden="1" customHeight="1" outlineLevel="1">
      <c r="B133" s="759"/>
      <c r="C133" s="760"/>
      <c r="D133" s="419"/>
      <c r="E133" s="420"/>
      <c r="F133" s="454">
        <f t="shared" si="8"/>
        <v>0</v>
      </c>
      <c r="G133" s="753"/>
      <c r="H133" s="754"/>
      <c r="I133" s="386"/>
      <c r="J133" s="371"/>
      <c r="K133" s="371"/>
      <c r="L133" s="371"/>
      <c r="M133" s="371"/>
    </row>
    <row r="134" spans="2:13" s="209" customFormat="1" ht="22.5" hidden="1" customHeight="1" outlineLevel="1">
      <c r="B134" s="765" t="s">
        <v>111</v>
      </c>
      <c r="C134" s="766"/>
      <c r="D134" s="424">
        <f>SUM(D127:D133)</f>
        <v>0</v>
      </c>
      <c r="E134" s="425">
        <f t="shared" ref="E134" si="9">SUM(E127:E133)</f>
        <v>0</v>
      </c>
      <c r="F134" s="425">
        <f>SUM(F127:F133)</f>
        <v>0</v>
      </c>
      <c r="G134" s="658"/>
      <c r="H134" s="659"/>
      <c r="I134" s="426"/>
      <c r="J134" s="427"/>
      <c r="K134" s="427"/>
      <c r="L134" s="427"/>
      <c r="M134" s="427"/>
    </row>
    <row r="135" spans="2:13" ht="22.5" hidden="1" customHeight="1" outlineLevel="1">
      <c r="B135" s="757"/>
      <c r="C135" s="758"/>
      <c r="D135" s="142"/>
      <c r="E135" s="401"/>
      <c r="F135" s="454">
        <f>E135-D135</f>
        <v>0</v>
      </c>
      <c r="G135" s="660"/>
      <c r="H135" s="661"/>
      <c r="I135" s="386"/>
      <c r="J135" s="371"/>
      <c r="K135" s="371"/>
      <c r="L135" s="371"/>
      <c r="M135" s="371"/>
    </row>
    <row r="136" spans="2:13" ht="22.5" hidden="1" customHeight="1" outlineLevel="1">
      <c r="B136" s="750"/>
      <c r="C136" s="751"/>
      <c r="D136" s="415"/>
      <c r="E136" s="416"/>
      <c r="F136" s="454">
        <f t="shared" ref="F136:F141" si="10">E136-D136</f>
        <v>0</v>
      </c>
      <c r="G136" s="662"/>
      <c r="H136" s="663"/>
      <c r="I136" s="386"/>
      <c r="J136" s="371"/>
      <c r="K136" s="371"/>
      <c r="L136" s="371"/>
      <c r="M136" s="371"/>
    </row>
    <row r="137" spans="2:13" ht="22.5" hidden="1" customHeight="1" outlineLevel="1">
      <c r="B137" s="750"/>
      <c r="C137" s="751"/>
      <c r="D137" s="417"/>
      <c r="E137" s="418"/>
      <c r="F137" s="454">
        <f t="shared" si="10"/>
        <v>0</v>
      </c>
      <c r="G137" s="662"/>
      <c r="H137" s="663"/>
      <c r="I137" s="386"/>
      <c r="J137" s="371"/>
      <c r="K137" s="371"/>
      <c r="L137" s="371"/>
      <c r="M137" s="371"/>
    </row>
    <row r="138" spans="2:13" ht="22.5" hidden="1" customHeight="1" outlineLevel="1">
      <c r="B138" s="750"/>
      <c r="C138" s="751"/>
      <c r="D138" s="417"/>
      <c r="E138" s="418"/>
      <c r="F138" s="454">
        <f t="shared" si="10"/>
        <v>0</v>
      </c>
      <c r="G138" s="662"/>
      <c r="H138" s="663"/>
      <c r="I138" s="386"/>
      <c r="J138" s="371"/>
      <c r="K138" s="371"/>
      <c r="L138" s="371"/>
      <c r="M138" s="371"/>
    </row>
    <row r="139" spans="2:13" ht="22.5" hidden="1" customHeight="1" outlineLevel="1">
      <c r="B139" s="750"/>
      <c r="C139" s="751"/>
      <c r="D139" s="417"/>
      <c r="E139" s="418"/>
      <c r="F139" s="454">
        <f t="shared" si="10"/>
        <v>0</v>
      </c>
      <c r="G139" s="662"/>
      <c r="H139" s="663"/>
      <c r="I139" s="386"/>
      <c r="J139" s="371"/>
      <c r="K139" s="371"/>
      <c r="L139" s="371"/>
      <c r="M139" s="371"/>
    </row>
    <row r="140" spans="2:13" ht="22.5" hidden="1" customHeight="1" outlineLevel="1">
      <c r="B140" s="750"/>
      <c r="C140" s="751"/>
      <c r="D140" s="417"/>
      <c r="E140" s="418"/>
      <c r="F140" s="454">
        <f t="shared" si="10"/>
        <v>0</v>
      </c>
      <c r="G140" s="662"/>
      <c r="H140" s="663"/>
      <c r="I140" s="386"/>
      <c r="J140" s="371"/>
      <c r="K140" s="371"/>
      <c r="L140" s="371"/>
      <c r="M140" s="371"/>
    </row>
    <row r="141" spans="2:13" ht="22.5" hidden="1" customHeight="1" outlineLevel="1">
      <c r="B141" s="759"/>
      <c r="C141" s="760"/>
      <c r="D141" s="419"/>
      <c r="E141" s="420"/>
      <c r="F141" s="454">
        <f t="shared" si="10"/>
        <v>0</v>
      </c>
      <c r="G141" s="753"/>
      <c r="H141" s="754"/>
      <c r="I141" s="386"/>
      <c r="J141" s="371"/>
      <c r="K141" s="371"/>
      <c r="L141" s="371"/>
      <c r="M141" s="371"/>
    </row>
    <row r="142" spans="2:13" s="209" customFormat="1" ht="22.5" hidden="1" customHeight="1" outlineLevel="1" thickBot="1">
      <c r="B142" s="763" t="s">
        <v>111</v>
      </c>
      <c r="C142" s="764"/>
      <c r="D142" s="430">
        <f>SUM(D135:D141)</f>
        <v>0</v>
      </c>
      <c r="E142" s="428">
        <f>SUM(E135:E141)</f>
        <v>0</v>
      </c>
      <c r="F142" s="456">
        <f>SUM(F135:F141)</f>
        <v>0</v>
      </c>
      <c r="G142" s="778"/>
      <c r="H142" s="779"/>
      <c r="I142" s="426"/>
      <c r="J142" s="427"/>
      <c r="K142" s="427"/>
      <c r="L142" s="427"/>
      <c r="M142" s="427"/>
    </row>
    <row r="143" spans="2:13" ht="43.5" hidden="1" customHeight="1" outlineLevel="1" thickBot="1">
      <c r="B143" s="218" t="s">
        <v>112</v>
      </c>
      <c r="C143" s="219"/>
      <c r="D143" s="220">
        <f>SUM(D110+D118+D126+D134+D142)</f>
        <v>0</v>
      </c>
      <c r="E143" s="220">
        <f>SUM(E110+E118+E126+E134+E142)</f>
        <v>0</v>
      </c>
      <c r="F143" s="221">
        <f>SUM(F110+F118+F126+F134+F142)</f>
        <v>0</v>
      </c>
      <c r="G143" s="771"/>
      <c r="H143" s="772"/>
      <c r="I143" s="386"/>
      <c r="J143" s="371"/>
      <c r="K143" s="371"/>
      <c r="L143" s="371"/>
      <c r="M143" s="371"/>
    </row>
    <row r="144" spans="2:13" hidden="1" outlineLevel="1">
      <c r="B144" s="187"/>
      <c r="C144" s="187"/>
      <c r="D144" s="187"/>
      <c r="E144" s="187"/>
      <c r="F144" s="187"/>
      <c r="G144" s="187"/>
      <c r="H144" s="187"/>
      <c r="I144" s="386"/>
      <c r="J144" s="371"/>
      <c r="K144" s="371"/>
      <c r="L144" s="371"/>
      <c r="M144" s="371"/>
    </row>
    <row r="145" spans="2:13" ht="30.6" hidden="1" customHeight="1" outlineLevel="2" thickBot="1">
      <c r="B145" s="203" t="s">
        <v>114</v>
      </c>
      <c r="C145" s="222"/>
      <c r="D145" s="223" t="str">
        <f>IF('1.Demande d''admissibilité'!C53=0,"",'1.Demande d''admissibilité'!C53)</f>
        <v/>
      </c>
      <c r="E145" s="222"/>
      <c r="F145" s="222"/>
      <c r="G145" s="222"/>
      <c r="H145" s="205" t="str">
        <f>F12</f>
        <v>PE2XX-XXXX</v>
      </c>
      <c r="I145" s="386"/>
      <c r="J145" s="371"/>
      <c r="K145" s="371"/>
      <c r="L145" s="371"/>
      <c r="M145" s="371"/>
    </row>
    <row r="146" spans="2:13" ht="25.35" hidden="1" customHeight="1" outlineLevel="2" thickBot="1">
      <c r="B146" s="773">
        <v>1</v>
      </c>
      <c r="C146" s="774"/>
      <c r="D146" s="780" t="s">
        <v>104</v>
      </c>
      <c r="E146" s="780"/>
      <c r="F146" s="780"/>
      <c r="G146" s="774">
        <v>5</v>
      </c>
      <c r="H146" s="776"/>
      <c r="I146" s="386"/>
      <c r="J146" s="371"/>
      <c r="K146" s="371"/>
      <c r="L146" s="371"/>
      <c r="M146" s="371"/>
    </row>
    <row r="147" spans="2:13" ht="18" hidden="1" customHeight="1" outlineLevel="2" thickBot="1">
      <c r="B147" s="775"/>
      <c r="C147" s="654"/>
      <c r="D147" s="217">
        <v>2</v>
      </c>
      <c r="E147" s="403">
        <v>3</v>
      </c>
      <c r="F147" s="207">
        <v>4</v>
      </c>
      <c r="G147" s="654"/>
      <c r="H147" s="655"/>
      <c r="I147" s="386"/>
      <c r="J147" s="371"/>
      <c r="K147" s="371"/>
      <c r="L147" s="371"/>
      <c r="M147" s="371"/>
    </row>
    <row r="148" spans="2:13" ht="27" hidden="1" customHeight="1" outlineLevel="2" thickBot="1">
      <c r="B148" s="777" t="s">
        <v>105</v>
      </c>
      <c r="C148" s="777"/>
      <c r="D148" s="721" t="s">
        <v>106</v>
      </c>
      <c r="E148" s="679" t="s">
        <v>107</v>
      </c>
      <c r="F148" s="679" t="s">
        <v>108</v>
      </c>
      <c r="G148" s="721" t="s">
        <v>109</v>
      </c>
      <c r="H148" s="721"/>
      <c r="I148" s="386"/>
      <c r="J148" s="371"/>
      <c r="K148" s="371"/>
      <c r="L148" s="371"/>
      <c r="M148" s="371"/>
    </row>
    <row r="149" spans="2:13" ht="19.350000000000001" hidden="1" customHeight="1" outlineLevel="2" thickBot="1">
      <c r="B149" s="682" t="s">
        <v>110</v>
      </c>
      <c r="C149" s="682"/>
      <c r="D149" s="721"/>
      <c r="E149" s="680"/>
      <c r="F149" s="680"/>
      <c r="G149" s="721"/>
      <c r="H149" s="721"/>
      <c r="I149" s="386"/>
      <c r="J149" s="371"/>
      <c r="K149" s="371"/>
      <c r="L149" s="371"/>
      <c r="M149" s="371"/>
    </row>
    <row r="150" spans="2:13" ht="22.5" hidden="1" customHeight="1" outlineLevel="2">
      <c r="B150" s="715"/>
      <c r="C150" s="716"/>
      <c r="D150" s="142"/>
      <c r="E150" s="402"/>
      <c r="F150" s="454">
        <f>E150-D150</f>
        <v>0</v>
      </c>
      <c r="G150" s="664"/>
      <c r="H150" s="665"/>
      <c r="I150" s="386"/>
      <c r="J150" s="371"/>
      <c r="K150" s="371"/>
      <c r="L150" s="371"/>
      <c r="M150" s="371"/>
    </row>
    <row r="151" spans="2:13" ht="22.5" hidden="1" customHeight="1" outlineLevel="2">
      <c r="B151" s="666"/>
      <c r="C151" s="667"/>
      <c r="D151" s="415"/>
      <c r="E151" s="416"/>
      <c r="F151" s="454">
        <f t="shared" ref="F151:F156" si="11">E151-D151</f>
        <v>0</v>
      </c>
      <c r="G151" s="662"/>
      <c r="H151" s="663"/>
      <c r="I151" s="386"/>
      <c r="J151" s="371"/>
      <c r="K151" s="371"/>
      <c r="L151" s="371"/>
      <c r="M151" s="371"/>
    </row>
    <row r="152" spans="2:13" ht="22.5" hidden="1" customHeight="1" outlineLevel="2">
      <c r="B152" s="666"/>
      <c r="C152" s="667"/>
      <c r="D152" s="417"/>
      <c r="E152" s="418"/>
      <c r="F152" s="454">
        <f t="shared" si="11"/>
        <v>0</v>
      </c>
      <c r="G152" s="662"/>
      <c r="H152" s="663"/>
      <c r="I152" s="386"/>
      <c r="J152" s="371"/>
      <c r="K152" s="371"/>
      <c r="L152" s="371"/>
      <c r="M152" s="371"/>
    </row>
    <row r="153" spans="2:13" ht="22.5" hidden="1" customHeight="1" outlineLevel="2">
      <c r="B153" s="666"/>
      <c r="C153" s="667"/>
      <c r="D153" s="417"/>
      <c r="E153" s="418"/>
      <c r="F153" s="454">
        <f t="shared" si="11"/>
        <v>0</v>
      </c>
      <c r="G153" s="662"/>
      <c r="H153" s="663"/>
      <c r="I153" s="386"/>
      <c r="J153" s="371"/>
      <c r="K153" s="371"/>
      <c r="L153" s="371"/>
      <c r="M153" s="371"/>
    </row>
    <row r="154" spans="2:13" ht="22.5" hidden="1" customHeight="1" outlineLevel="2">
      <c r="B154" s="666"/>
      <c r="C154" s="667"/>
      <c r="D154" s="417"/>
      <c r="E154" s="418"/>
      <c r="F154" s="454">
        <f t="shared" si="11"/>
        <v>0</v>
      </c>
      <c r="G154" s="662"/>
      <c r="H154" s="663"/>
      <c r="I154" s="386"/>
      <c r="J154" s="371"/>
      <c r="K154" s="371"/>
      <c r="L154" s="371"/>
      <c r="M154" s="371"/>
    </row>
    <row r="155" spans="2:13" ht="22.5" hidden="1" customHeight="1" outlineLevel="2">
      <c r="B155" s="666"/>
      <c r="C155" s="667"/>
      <c r="D155" s="417"/>
      <c r="E155" s="418"/>
      <c r="F155" s="454">
        <f t="shared" si="11"/>
        <v>0</v>
      </c>
      <c r="G155" s="662"/>
      <c r="H155" s="663"/>
      <c r="I155" s="386"/>
      <c r="J155" s="371"/>
      <c r="K155" s="371"/>
      <c r="L155" s="371"/>
      <c r="M155" s="371"/>
    </row>
    <row r="156" spans="2:13" ht="22.5" hidden="1" customHeight="1" outlineLevel="2">
      <c r="B156" s="668"/>
      <c r="C156" s="669"/>
      <c r="D156" s="419"/>
      <c r="E156" s="420"/>
      <c r="F156" s="454">
        <f t="shared" si="11"/>
        <v>0</v>
      </c>
      <c r="G156" s="753"/>
      <c r="H156" s="754"/>
      <c r="I156" s="386"/>
      <c r="J156" s="371"/>
      <c r="K156" s="371"/>
      <c r="L156" s="371"/>
      <c r="M156" s="371"/>
    </row>
    <row r="157" spans="2:13" s="208" customFormat="1" ht="30" hidden="1" customHeight="1" outlineLevel="2" thickBot="1">
      <c r="B157" s="685" t="s">
        <v>111</v>
      </c>
      <c r="C157" s="686"/>
      <c r="D157" s="421">
        <f>SUM(D150:D156)</f>
        <v>0</v>
      </c>
      <c r="E157" s="421">
        <f>SUM(E150:E156)</f>
        <v>0</v>
      </c>
      <c r="F157" s="455">
        <f>SUM(F150:F156)</f>
        <v>0</v>
      </c>
      <c r="G157" s="704"/>
      <c r="H157" s="705"/>
      <c r="I157" s="422"/>
      <c r="J157" s="423"/>
      <c r="K157" s="423"/>
      <c r="L157" s="423"/>
      <c r="M157" s="423"/>
    </row>
    <row r="158" spans="2:13" ht="22.5" hidden="1" customHeight="1" outlineLevel="2">
      <c r="B158" s="683"/>
      <c r="C158" s="684"/>
      <c r="D158" s="142"/>
      <c r="E158" s="401"/>
      <c r="F158" s="454">
        <f>E158-D158</f>
        <v>0</v>
      </c>
      <c r="G158" s="660"/>
      <c r="H158" s="661"/>
      <c r="I158" s="386"/>
      <c r="J158" s="371"/>
      <c r="K158" s="371"/>
      <c r="L158" s="371"/>
      <c r="M158" s="371"/>
    </row>
    <row r="159" spans="2:13" ht="22.5" hidden="1" customHeight="1" outlineLevel="2">
      <c r="B159" s="666"/>
      <c r="C159" s="667"/>
      <c r="D159" s="415"/>
      <c r="E159" s="416"/>
      <c r="F159" s="454">
        <f t="shared" ref="F159:F164" si="12">E159-D159</f>
        <v>0</v>
      </c>
      <c r="G159" s="662"/>
      <c r="H159" s="663"/>
      <c r="I159" s="386"/>
      <c r="J159" s="371"/>
      <c r="K159" s="371"/>
      <c r="L159" s="371"/>
      <c r="M159" s="371"/>
    </row>
    <row r="160" spans="2:13" ht="22.5" hidden="1" customHeight="1" outlineLevel="2">
      <c r="B160" s="666"/>
      <c r="C160" s="667"/>
      <c r="D160" s="417"/>
      <c r="E160" s="418"/>
      <c r="F160" s="454">
        <f t="shared" si="12"/>
        <v>0</v>
      </c>
      <c r="G160" s="662"/>
      <c r="H160" s="663"/>
      <c r="I160" s="386"/>
      <c r="J160" s="371"/>
      <c r="K160" s="371"/>
      <c r="L160" s="371"/>
      <c r="M160" s="371"/>
    </row>
    <row r="161" spans="2:13" ht="22.5" hidden="1" customHeight="1" outlineLevel="2">
      <c r="B161" s="666"/>
      <c r="C161" s="667"/>
      <c r="D161" s="417"/>
      <c r="E161" s="418"/>
      <c r="F161" s="454">
        <f t="shared" si="12"/>
        <v>0</v>
      </c>
      <c r="G161" s="662"/>
      <c r="H161" s="663"/>
      <c r="I161" s="386"/>
      <c r="J161" s="371"/>
      <c r="K161" s="371"/>
      <c r="L161" s="371"/>
      <c r="M161" s="371"/>
    </row>
    <row r="162" spans="2:13" ht="22.5" hidden="1" customHeight="1" outlineLevel="2">
      <c r="B162" s="666"/>
      <c r="C162" s="667"/>
      <c r="D162" s="417"/>
      <c r="E162" s="418"/>
      <c r="F162" s="454">
        <f t="shared" si="12"/>
        <v>0</v>
      </c>
      <c r="G162" s="662"/>
      <c r="H162" s="663"/>
      <c r="I162" s="386"/>
      <c r="J162" s="371"/>
      <c r="K162" s="371"/>
      <c r="L162" s="371"/>
      <c r="M162" s="371"/>
    </row>
    <row r="163" spans="2:13" ht="22.5" hidden="1" customHeight="1" outlineLevel="2">
      <c r="B163" s="666"/>
      <c r="C163" s="667"/>
      <c r="D163" s="417"/>
      <c r="E163" s="418"/>
      <c r="F163" s="454">
        <f t="shared" si="12"/>
        <v>0</v>
      </c>
      <c r="G163" s="662"/>
      <c r="H163" s="663"/>
      <c r="I163" s="386"/>
      <c r="J163" s="371"/>
      <c r="K163" s="371"/>
      <c r="L163" s="371"/>
      <c r="M163" s="371"/>
    </row>
    <row r="164" spans="2:13" ht="22.5" hidden="1" customHeight="1" outlineLevel="2">
      <c r="B164" s="668"/>
      <c r="C164" s="669"/>
      <c r="D164" s="419"/>
      <c r="E164" s="420"/>
      <c r="F164" s="454">
        <f t="shared" si="12"/>
        <v>0</v>
      </c>
      <c r="G164" s="753"/>
      <c r="H164" s="754"/>
      <c r="I164" s="386"/>
      <c r="J164" s="371"/>
      <c r="K164" s="371"/>
      <c r="L164" s="371"/>
      <c r="M164" s="371"/>
    </row>
    <row r="165" spans="2:13" s="209" customFormat="1" ht="22.5" hidden="1" customHeight="1" outlineLevel="2">
      <c r="B165" s="672" t="s">
        <v>111</v>
      </c>
      <c r="C165" s="673"/>
      <c r="D165" s="424">
        <f>SUM(D158:D164)</f>
        <v>0</v>
      </c>
      <c r="E165" s="424">
        <f>SUM(E158:E164)</f>
        <v>0</v>
      </c>
      <c r="F165" s="425">
        <f>SUM(F158:F164)</f>
        <v>0</v>
      </c>
      <c r="G165" s="658"/>
      <c r="H165" s="659"/>
      <c r="I165" s="426"/>
      <c r="J165" s="427"/>
      <c r="K165" s="427"/>
      <c r="L165" s="427"/>
      <c r="M165" s="427"/>
    </row>
    <row r="166" spans="2:13" ht="22.5" hidden="1" customHeight="1" outlineLevel="2">
      <c r="B166" s="738"/>
      <c r="C166" s="739"/>
      <c r="D166" s="142"/>
      <c r="E166" s="401"/>
      <c r="F166" s="454">
        <f>E166-D166</f>
        <v>0</v>
      </c>
      <c r="G166" s="660"/>
      <c r="H166" s="661"/>
      <c r="I166" s="386"/>
      <c r="J166" s="371"/>
      <c r="K166" s="371"/>
      <c r="L166" s="371"/>
      <c r="M166" s="371"/>
    </row>
    <row r="167" spans="2:13" ht="22.5" hidden="1" customHeight="1" outlineLevel="2">
      <c r="B167" s="740"/>
      <c r="C167" s="741"/>
      <c r="D167" s="415"/>
      <c r="E167" s="416"/>
      <c r="F167" s="454">
        <f t="shared" ref="F167:F172" si="13">E167-D167</f>
        <v>0</v>
      </c>
      <c r="G167" s="662"/>
      <c r="H167" s="663"/>
      <c r="I167" s="386"/>
      <c r="J167" s="371"/>
      <c r="K167" s="371"/>
      <c r="L167" s="371"/>
      <c r="M167" s="371"/>
    </row>
    <row r="168" spans="2:13" ht="22.5" hidden="1" customHeight="1" outlineLevel="2">
      <c r="B168" s="666"/>
      <c r="C168" s="667"/>
      <c r="D168" s="417"/>
      <c r="E168" s="418"/>
      <c r="F168" s="454">
        <f t="shared" si="13"/>
        <v>0</v>
      </c>
      <c r="G168" s="662"/>
      <c r="H168" s="663"/>
      <c r="I168" s="386"/>
      <c r="J168" s="371"/>
      <c r="K168" s="371"/>
      <c r="L168" s="371"/>
      <c r="M168" s="371"/>
    </row>
    <row r="169" spans="2:13" ht="22.5" hidden="1" customHeight="1" outlineLevel="2">
      <c r="B169" s="666"/>
      <c r="C169" s="667"/>
      <c r="D169" s="417"/>
      <c r="E169" s="418"/>
      <c r="F169" s="454">
        <f t="shared" si="13"/>
        <v>0</v>
      </c>
      <c r="G169" s="662"/>
      <c r="H169" s="663"/>
      <c r="I169" s="386"/>
      <c r="J169" s="371"/>
      <c r="K169" s="371"/>
      <c r="L169" s="371"/>
      <c r="M169" s="371"/>
    </row>
    <row r="170" spans="2:13" ht="22.5" hidden="1" customHeight="1" outlineLevel="2">
      <c r="B170" s="666"/>
      <c r="C170" s="667"/>
      <c r="D170" s="417"/>
      <c r="E170" s="418"/>
      <c r="F170" s="454">
        <f t="shared" si="13"/>
        <v>0</v>
      </c>
      <c r="G170" s="662"/>
      <c r="H170" s="663"/>
      <c r="I170" s="386"/>
      <c r="J170" s="371"/>
      <c r="K170" s="371"/>
      <c r="L170" s="371"/>
      <c r="M170" s="371"/>
    </row>
    <row r="171" spans="2:13" ht="22.5" hidden="1" customHeight="1" outlineLevel="2">
      <c r="B171" s="666"/>
      <c r="C171" s="667"/>
      <c r="D171" s="417"/>
      <c r="E171" s="418"/>
      <c r="F171" s="454">
        <f t="shared" si="13"/>
        <v>0</v>
      </c>
      <c r="G171" s="662"/>
      <c r="H171" s="663"/>
      <c r="I171" s="386"/>
      <c r="J171" s="371"/>
      <c r="K171" s="371"/>
      <c r="L171" s="371"/>
      <c r="M171" s="371"/>
    </row>
    <row r="172" spans="2:13" ht="22.5" hidden="1" customHeight="1" outlineLevel="2">
      <c r="B172" s="668"/>
      <c r="C172" s="669"/>
      <c r="D172" s="419"/>
      <c r="E172" s="420"/>
      <c r="F172" s="454">
        <f t="shared" si="13"/>
        <v>0</v>
      </c>
      <c r="G172" s="753"/>
      <c r="H172" s="754"/>
      <c r="I172" s="386"/>
      <c r="J172" s="371"/>
      <c r="K172" s="371"/>
      <c r="L172" s="371"/>
      <c r="M172" s="371"/>
    </row>
    <row r="173" spans="2:13" s="209" customFormat="1" ht="22.5" hidden="1" customHeight="1" outlineLevel="2">
      <c r="B173" s="672" t="s">
        <v>111</v>
      </c>
      <c r="C173" s="673"/>
      <c r="D173" s="424">
        <f>SUM(D166:D172)</f>
        <v>0</v>
      </c>
      <c r="E173" s="424">
        <f>SUM(E166:E172)</f>
        <v>0</v>
      </c>
      <c r="F173" s="425">
        <f>SUM(F166:F172)</f>
        <v>0</v>
      </c>
      <c r="G173" s="658"/>
      <c r="H173" s="659"/>
      <c r="I173" s="426"/>
      <c r="J173" s="427"/>
      <c r="K173" s="427"/>
      <c r="L173" s="427"/>
      <c r="M173" s="427"/>
    </row>
    <row r="174" spans="2:13" ht="22.5" hidden="1" customHeight="1" outlineLevel="2">
      <c r="B174" s="683"/>
      <c r="C174" s="684"/>
      <c r="D174" s="142"/>
      <c r="E174" s="401"/>
      <c r="F174" s="454">
        <f>E174-D174</f>
        <v>0</v>
      </c>
      <c r="G174" s="660"/>
      <c r="H174" s="661"/>
      <c r="I174" s="386"/>
      <c r="J174" s="371"/>
      <c r="K174" s="371"/>
      <c r="L174" s="371"/>
      <c r="M174" s="371"/>
    </row>
    <row r="175" spans="2:13" ht="22.5" hidden="1" customHeight="1" outlineLevel="2">
      <c r="B175" s="666"/>
      <c r="C175" s="667"/>
      <c r="D175" s="415"/>
      <c r="E175" s="416"/>
      <c r="F175" s="454">
        <f t="shared" ref="F175:F180" si="14">E175-D175</f>
        <v>0</v>
      </c>
      <c r="G175" s="662"/>
      <c r="H175" s="663"/>
      <c r="I175" s="386"/>
      <c r="J175" s="371"/>
      <c r="K175" s="371"/>
      <c r="L175" s="371"/>
      <c r="M175" s="371"/>
    </row>
    <row r="176" spans="2:13" ht="22.5" hidden="1" customHeight="1" outlineLevel="2">
      <c r="B176" s="666"/>
      <c r="C176" s="667"/>
      <c r="D176" s="417"/>
      <c r="E176" s="418"/>
      <c r="F176" s="454">
        <f t="shared" si="14"/>
        <v>0</v>
      </c>
      <c r="G176" s="662"/>
      <c r="H176" s="663"/>
      <c r="I176" s="386"/>
      <c r="J176" s="371"/>
      <c r="K176" s="371"/>
      <c r="L176" s="371"/>
      <c r="M176" s="371"/>
    </row>
    <row r="177" spans="2:13" ht="22.5" hidden="1" customHeight="1" outlineLevel="2">
      <c r="B177" s="666"/>
      <c r="C177" s="667"/>
      <c r="D177" s="417"/>
      <c r="E177" s="418"/>
      <c r="F177" s="454">
        <f t="shared" si="14"/>
        <v>0</v>
      </c>
      <c r="G177" s="662"/>
      <c r="H177" s="663"/>
      <c r="I177" s="386"/>
      <c r="J177" s="371"/>
      <c r="K177" s="371"/>
      <c r="L177" s="371"/>
      <c r="M177" s="371"/>
    </row>
    <row r="178" spans="2:13" ht="22.5" hidden="1" customHeight="1" outlineLevel="2">
      <c r="B178" s="666"/>
      <c r="C178" s="667"/>
      <c r="D178" s="417"/>
      <c r="E178" s="418"/>
      <c r="F178" s="454">
        <f t="shared" si="14"/>
        <v>0</v>
      </c>
      <c r="G178" s="662"/>
      <c r="H178" s="663"/>
      <c r="I178" s="386"/>
      <c r="J178" s="371"/>
      <c r="K178" s="371"/>
      <c r="L178" s="371"/>
      <c r="M178" s="371"/>
    </row>
    <row r="179" spans="2:13" ht="22.5" hidden="1" customHeight="1" outlineLevel="2">
      <c r="B179" s="666"/>
      <c r="C179" s="667"/>
      <c r="D179" s="417"/>
      <c r="E179" s="418"/>
      <c r="F179" s="454">
        <f t="shared" si="14"/>
        <v>0</v>
      </c>
      <c r="G179" s="662"/>
      <c r="H179" s="663"/>
      <c r="I179" s="386"/>
      <c r="J179" s="371"/>
      <c r="K179" s="371"/>
      <c r="L179" s="371"/>
      <c r="M179" s="371"/>
    </row>
    <row r="180" spans="2:13" ht="22.5" hidden="1" customHeight="1" outlineLevel="2">
      <c r="B180" s="668"/>
      <c r="C180" s="669"/>
      <c r="D180" s="419"/>
      <c r="E180" s="420"/>
      <c r="F180" s="454">
        <f t="shared" si="14"/>
        <v>0</v>
      </c>
      <c r="G180" s="753"/>
      <c r="H180" s="754"/>
      <c r="I180" s="386"/>
      <c r="J180" s="371"/>
      <c r="K180" s="371"/>
      <c r="L180" s="371"/>
      <c r="M180" s="371"/>
    </row>
    <row r="181" spans="2:13" s="209" customFormat="1" ht="22.5" hidden="1" customHeight="1" outlineLevel="2">
      <c r="B181" s="672" t="s">
        <v>111</v>
      </c>
      <c r="C181" s="673"/>
      <c r="D181" s="424">
        <f>SUM(D174:D180)</f>
        <v>0</v>
      </c>
      <c r="E181" s="425">
        <f t="shared" ref="E181" si="15">SUM(E174:E180)</f>
        <v>0</v>
      </c>
      <c r="F181" s="425">
        <f>SUM(F174:F180)</f>
        <v>0</v>
      </c>
      <c r="G181" s="658"/>
      <c r="H181" s="659"/>
      <c r="I181" s="426"/>
      <c r="J181" s="427"/>
      <c r="K181" s="427"/>
      <c r="L181" s="427"/>
      <c r="M181" s="427"/>
    </row>
    <row r="182" spans="2:13" ht="22.5" hidden="1" customHeight="1" outlineLevel="2">
      <c r="B182" s="683"/>
      <c r="C182" s="684"/>
      <c r="D182" s="142"/>
      <c r="E182" s="401"/>
      <c r="F182" s="454">
        <f>E182-D182</f>
        <v>0</v>
      </c>
      <c r="G182" s="660"/>
      <c r="H182" s="661"/>
      <c r="I182" s="386"/>
      <c r="J182" s="371"/>
      <c r="K182" s="371"/>
      <c r="L182" s="371"/>
      <c r="M182" s="371"/>
    </row>
    <row r="183" spans="2:13" ht="22.5" hidden="1" customHeight="1" outlineLevel="2">
      <c r="B183" s="666"/>
      <c r="C183" s="667"/>
      <c r="D183" s="415"/>
      <c r="E183" s="416"/>
      <c r="F183" s="454">
        <f t="shared" ref="F183:F188" si="16">E183-D183</f>
        <v>0</v>
      </c>
      <c r="G183" s="662"/>
      <c r="H183" s="663"/>
      <c r="I183" s="386"/>
      <c r="J183" s="371"/>
      <c r="K183" s="371"/>
      <c r="L183" s="371"/>
      <c r="M183" s="371"/>
    </row>
    <row r="184" spans="2:13" ht="22.5" hidden="1" customHeight="1" outlineLevel="2">
      <c r="B184" s="666"/>
      <c r="C184" s="667"/>
      <c r="D184" s="417"/>
      <c r="E184" s="418"/>
      <c r="F184" s="454">
        <f t="shared" si="16"/>
        <v>0</v>
      </c>
      <c r="G184" s="662"/>
      <c r="H184" s="663"/>
      <c r="I184" s="386"/>
      <c r="J184" s="371"/>
      <c r="K184" s="371"/>
      <c r="L184" s="371"/>
      <c r="M184" s="371"/>
    </row>
    <row r="185" spans="2:13" ht="22.5" hidden="1" customHeight="1" outlineLevel="2">
      <c r="B185" s="666"/>
      <c r="C185" s="667"/>
      <c r="D185" s="417"/>
      <c r="E185" s="418"/>
      <c r="F185" s="454">
        <f t="shared" si="16"/>
        <v>0</v>
      </c>
      <c r="G185" s="662"/>
      <c r="H185" s="663"/>
      <c r="I185" s="386"/>
      <c r="J185" s="371"/>
      <c r="K185" s="371"/>
      <c r="L185" s="371"/>
      <c r="M185" s="371"/>
    </row>
    <row r="186" spans="2:13" ht="22.5" hidden="1" customHeight="1" outlineLevel="2">
      <c r="B186" s="666"/>
      <c r="C186" s="667"/>
      <c r="D186" s="417"/>
      <c r="E186" s="418"/>
      <c r="F186" s="454">
        <f t="shared" si="16"/>
        <v>0</v>
      </c>
      <c r="G186" s="662"/>
      <c r="H186" s="663"/>
      <c r="I186" s="386"/>
      <c r="J186" s="371"/>
      <c r="K186" s="371"/>
      <c r="L186" s="371"/>
      <c r="M186" s="371"/>
    </row>
    <row r="187" spans="2:13" ht="22.5" hidden="1" customHeight="1" outlineLevel="2">
      <c r="B187" s="666"/>
      <c r="C187" s="667"/>
      <c r="D187" s="417"/>
      <c r="E187" s="418"/>
      <c r="F187" s="454">
        <f t="shared" si="16"/>
        <v>0</v>
      </c>
      <c r="G187" s="662"/>
      <c r="H187" s="663"/>
      <c r="I187" s="386"/>
      <c r="J187" s="371"/>
      <c r="K187" s="371"/>
      <c r="L187" s="371"/>
      <c r="M187" s="371"/>
    </row>
    <row r="188" spans="2:13" ht="22.5" hidden="1" customHeight="1" outlineLevel="2">
      <c r="B188" s="668"/>
      <c r="C188" s="669"/>
      <c r="D188" s="419"/>
      <c r="E188" s="420"/>
      <c r="F188" s="454">
        <f t="shared" si="16"/>
        <v>0</v>
      </c>
      <c r="G188" s="753"/>
      <c r="H188" s="754"/>
      <c r="I188" s="386"/>
      <c r="J188" s="371"/>
      <c r="K188" s="371"/>
      <c r="L188" s="371"/>
      <c r="M188" s="371"/>
    </row>
    <row r="189" spans="2:13" s="209" customFormat="1" ht="22.5" hidden="1" customHeight="1" outlineLevel="2" thickBot="1">
      <c r="B189" s="670" t="s">
        <v>111</v>
      </c>
      <c r="C189" s="671"/>
      <c r="D189" s="430">
        <f>SUM(D182:D188)</f>
        <v>0</v>
      </c>
      <c r="E189" s="428">
        <f>SUM(E182:E188)</f>
        <v>0</v>
      </c>
      <c r="F189" s="456">
        <f>SUM(F182:F188)</f>
        <v>0</v>
      </c>
      <c r="G189" s="778"/>
      <c r="H189" s="779"/>
      <c r="I189" s="426"/>
      <c r="J189" s="427"/>
      <c r="K189" s="427"/>
      <c r="L189" s="427"/>
      <c r="M189" s="427"/>
    </row>
    <row r="190" spans="2:13" ht="43.5" hidden="1" customHeight="1" outlineLevel="2" thickBot="1">
      <c r="B190" s="218" t="s">
        <v>112</v>
      </c>
      <c r="C190" s="219"/>
      <c r="D190" s="220">
        <f>SUM(D157+D165+D173+D181+D189)</f>
        <v>0</v>
      </c>
      <c r="E190" s="220">
        <f>SUM(E157+E165+E173+E181+E189)</f>
        <v>0</v>
      </c>
      <c r="F190" s="221">
        <f>SUM(F157+F165+F173+F181+F189)</f>
        <v>0</v>
      </c>
      <c r="G190" s="771"/>
      <c r="H190" s="772"/>
      <c r="I190" s="386"/>
      <c r="J190" s="371"/>
      <c r="K190" s="371"/>
      <c r="L190" s="371"/>
      <c r="M190" s="371"/>
    </row>
    <row r="191" spans="2:13" hidden="1" outlineLevel="1" collapsed="1">
      <c r="B191" s="187"/>
      <c r="C191" s="187"/>
      <c r="D191" s="187"/>
      <c r="E191" s="187"/>
      <c r="F191" s="187"/>
      <c r="G191" s="187"/>
      <c r="H191" s="187"/>
      <c r="I191" s="386"/>
      <c r="J191" s="371"/>
      <c r="K191" s="371"/>
      <c r="L191" s="371"/>
      <c r="M191" s="371"/>
    </row>
    <row r="192" spans="2:13" ht="30.6" hidden="1" customHeight="1" outlineLevel="2" thickBot="1">
      <c r="B192" s="203" t="s">
        <v>115</v>
      </c>
      <c r="C192" s="222"/>
      <c r="D192" s="223" t="str">
        <f>IF('1.Demande d''admissibilité'!C54=0,"",'1.Demande d''admissibilité'!C54)</f>
        <v/>
      </c>
      <c r="E192" s="222"/>
      <c r="F192" s="222"/>
      <c r="G192" s="222"/>
      <c r="H192" s="205" t="str">
        <f>F14</f>
        <v>PE2XX-XXXX</v>
      </c>
      <c r="I192" s="386"/>
      <c r="J192" s="371"/>
      <c r="K192" s="371"/>
      <c r="L192" s="371"/>
      <c r="M192" s="371"/>
    </row>
    <row r="193" spans="2:13" ht="25.35" hidden="1" customHeight="1" outlineLevel="2">
      <c r="B193" s="655">
        <v>1</v>
      </c>
      <c r="C193" s="781"/>
      <c r="D193" s="701" t="s">
        <v>104</v>
      </c>
      <c r="E193" s="702"/>
      <c r="F193" s="702"/>
      <c r="G193" s="785">
        <v>5</v>
      </c>
      <c r="H193" s="786"/>
      <c r="I193" s="386"/>
      <c r="J193" s="371"/>
      <c r="K193" s="371"/>
      <c r="L193" s="371"/>
      <c r="M193" s="371"/>
    </row>
    <row r="194" spans="2:13" ht="18" hidden="1" customHeight="1" outlineLevel="2" thickBot="1">
      <c r="B194" s="782"/>
      <c r="C194" s="783"/>
      <c r="D194" s="224">
        <v>2</v>
      </c>
      <c r="E194" s="403">
        <v>3</v>
      </c>
      <c r="F194" s="207">
        <v>4</v>
      </c>
      <c r="G194" s="787"/>
      <c r="H194" s="788"/>
      <c r="I194" s="386"/>
      <c r="J194" s="371"/>
      <c r="K194" s="371"/>
      <c r="L194" s="371"/>
      <c r="M194" s="371"/>
    </row>
    <row r="195" spans="2:13" ht="27" hidden="1" customHeight="1" outlineLevel="2" thickBot="1">
      <c r="B195" s="697" t="s">
        <v>105</v>
      </c>
      <c r="C195" s="698"/>
      <c r="D195" s="689" t="s">
        <v>106</v>
      </c>
      <c r="E195" s="679" t="s">
        <v>107</v>
      </c>
      <c r="F195" s="679" t="s">
        <v>108</v>
      </c>
      <c r="G195" s="710" t="s">
        <v>109</v>
      </c>
      <c r="H195" s="711"/>
      <c r="I195" s="386"/>
      <c r="J195" s="371"/>
      <c r="K195" s="371"/>
      <c r="L195" s="371"/>
      <c r="M195" s="371"/>
    </row>
    <row r="196" spans="2:13" ht="19.350000000000001" hidden="1" customHeight="1" outlineLevel="2" thickBot="1">
      <c r="B196" s="699" t="s">
        <v>110</v>
      </c>
      <c r="C196" s="700"/>
      <c r="D196" s="690"/>
      <c r="E196" s="680"/>
      <c r="F196" s="680"/>
      <c r="G196" s="712"/>
      <c r="H196" s="713"/>
      <c r="I196" s="386"/>
      <c r="J196" s="371"/>
      <c r="K196" s="371"/>
      <c r="L196" s="371"/>
      <c r="M196" s="371"/>
    </row>
    <row r="197" spans="2:13" ht="22.5" hidden="1" customHeight="1" outlineLevel="2">
      <c r="B197" s="691"/>
      <c r="C197" s="692"/>
      <c r="D197" s="126"/>
      <c r="E197" s="402"/>
      <c r="F197" s="454">
        <f>E197-D197</f>
        <v>0</v>
      </c>
      <c r="G197" s="797"/>
      <c r="H197" s="798"/>
      <c r="I197" s="386"/>
      <c r="J197" s="371"/>
      <c r="K197" s="371"/>
      <c r="L197" s="371"/>
      <c r="M197" s="371"/>
    </row>
    <row r="198" spans="2:13" ht="22.5" hidden="1" customHeight="1" outlineLevel="2">
      <c r="B198" s="666"/>
      <c r="C198" s="667"/>
      <c r="D198" s="431"/>
      <c r="E198" s="416"/>
      <c r="F198" s="454">
        <f t="shared" ref="F198:F203" si="17">E198-D198</f>
        <v>0</v>
      </c>
      <c r="G198" s="789"/>
      <c r="H198" s="790"/>
      <c r="I198" s="386"/>
      <c r="J198" s="371"/>
      <c r="K198" s="371"/>
      <c r="L198" s="371"/>
      <c r="M198" s="371"/>
    </row>
    <row r="199" spans="2:13" ht="22.5" hidden="1" customHeight="1" outlineLevel="2">
      <c r="B199" s="666"/>
      <c r="C199" s="667"/>
      <c r="D199" s="414"/>
      <c r="E199" s="418"/>
      <c r="F199" s="454">
        <f t="shared" si="17"/>
        <v>0</v>
      </c>
      <c r="G199" s="789"/>
      <c r="H199" s="790"/>
      <c r="I199" s="386"/>
      <c r="J199" s="371"/>
      <c r="K199" s="371"/>
      <c r="L199" s="371"/>
      <c r="M199" s="371"/>
    </row>
    <row r="200" spans="2:13" ht="22.5" hidden="1" customHeight="1" outlineLevel="2">
      <c r="B200" s="666"/>
      <c r="C200" s="667"/>
      <c r="D200" s="414"/>
      <c r="E200" s="418"/>
      <c r="F200" s="454">
        <f t="shared" si="17"/>
        <v>0</v>
      </c>
      <c r="G200" s="789"/>
      <c r="H200" s="790"/>
      <c r="I200" s="386"/>
      <c r="J200" s="371"/>
      <c r="K200" s="371"/>
      <c r="L200" s="371"/>
      <c r="M200" s="371"/>
    </row>
    <row r="201" spans="2:13" ht="22.5" hidden="1" customHeight="1" outlineLevel="2">
      <c r="B201" s="666"/>
      <c r="C201" s="667"/>
      <c r="D201" s="414"/>
      <c r="E201" s="418"/>
      <c r="F201" s="454">
        <f t="shared" si="17"/>
        <v>0</v>
      </c>
      <c r="G201" s="789"/>
      <c r="H201" s="790"/>
      <c r="I201" s="386"/>
      <c r="J201" s="371"/>
      <c r="K201" s="371"/>
      <c r="L201" s="371"/>
      <c r="M201" s="371"/>
    </row>
    <row r="202" spans="2:13" ht="22.5" hidden="1" customHeight="1" outlineLevel="2">
      <c r="B202" s="666"/>
      <c r="C202" s="667"/>
      <c r="D202" s="414"/>
      <c r="E202" s="418"/>
      <c r="F202" s="454">
        <f t="shared" si="17"/>
        <v>0</v>
      </c>
      <c r="G202" s="789"/>
      <c r="H202" s="790"/>
      <c r="I202" s="386"/>
      <c r="J202" s="371"/>
      <c r="K202" s="371"/>
      <c r="L202" s="371"/>
      <c r="M202" s="371"/>
    </row>
    <row r="203" spans="2:13" ht="22.5" hidden="1" customHeight="1" outlineLevel="2">
      <c r="B203" s="668"/>
      <c r="C203" s="669"/>
      <c r="D203" s="432"/>
      <c r="E203" s="420"/>
      <c r="F203" s="454">
        <f t="shared" si="17"/>
        <v>0</v>
      </c>
      <c r="G203" s="791"/>
      <c r="H203" s="792"/>
      <c r="I203" s="386"/>
      <c r="J203" s="371"/>
      <c r="K203" s="371"/>
      <c r="L203" s="371"/>
      <c r="M203" s="371"/>
    </row>
    <row r="204" spans="2:13" s="208" customFormat="1" ht="30" hidden="1" customHeight="1" outlineLevel="2" thickBot="1">
      <c r="B204" s="685" t="s">
        <v>111</v>
      </c>
      <c r="C204" s="784"/>
      <c r="D204" s="433">
        <f>SUM(D197:D203)</f>
        <v>0</v>
      </c>
      <c r="E204" s="421">
        <f>SUM(E197:E203)</f>
        <v>0</v>
      </c>
      <c r="F204" s="455">
        <f>SUM(F197:F203)</f>
        <v>0</v>
      </c>
      <c r="G204" s="799"/>
      <c r="H204" s="800"/>
      <c r="I204" s="422"/>
      <c r="J204" s="423"/>
      <c r="K204" s="423"/>
      <c r="L204" s="423"/>
      <c r="M204" s="423"/>
    </row>
    <row r="205" spans="2:13" ht="22.5" hidden="1" customHeight="1" outlineLevel="2">
      <c r="B205" s="683"/>
      <c r="C205" s="684"/>
      <c r="D205" s="125"/>
      <c r="E205" s="401"/>
      <c r="F205" s="454">
        <f>E205-D205</f>
        <v>0</v>
      </c>
      <c r="G205" s="795"/>
      <c r="H205" s="796"/>
      <c r="I205" s="386"/>
      <c r="J205" s="371"/>
      <c r="K205" s="371"/>
      <c r="L205" s="371"/>
      <c r="M205" s="371"/>
    </row>
    <row r="206" spans="2:13" ht="22.5" hidden="1" customHeight="1" outlineLevel="2">
      <c r="B206" s="666"/>
      <c r="C206" s="667"/>
      <c r="D206" s="431"/>
      <c r="E206" s="416"/>
      <c r="F206" s="454">
        <f t="shared" ref="F206:F211" si="18">E206-D206</f>
        <v>0</v>
      </c>
      <c r="G206" s="789"/>
      <c r="H206" s="790"/>
      <c r="I206" s="386"/>
      <c r="J206" s="371"/>
      <c r="K206" s="371"/>
      <c r="L206" s="371"/>
      <c r="M206" s="371"/>
    </row>
    <row r="207" spans="2:13" ht="22.5" hidden="1" customHeight="1" outlineLevel="2">
      <c r="B207" s="666"/>
      <c r="C207" s="667"/>
      <c r="D207" s="414"/>
      <c r="E207" s="418"/>
      <c r="F207" s="454">
        <f t="shared" si="18"/>
        <v>0</v>
      </c>
      <c r="G207" s="789"/>
      <c r="H207" s="790"/>
      <c r="I207" s="386"/>
      <c r="J207" s="371"/>
      <c r="K207" s="371"/>
      <c r="L207" s="371"/>
      <c r="M207" s="371"/>
    </row>
    <row r="208" spans="2:13" ht="22.5" hidden="1" customHeight="1" outlineLevel="2">
      <c r="B208" s="666"/>
      <c r="C208" s="667"/>
      <c r="D208" s="414"/>
      <c r="E208" s="418"/>
      <c r="F208" s="454">
        <f t="shared" si="18"/>
        <v>0</v>
      </c>
      <c r="G208" s="789"/>
      <c r="H208" s="790"/>
      <c r="I208" s="386"/>
      <c r="J208" s="371"/>
      <c r="K208" s="371"/>
      <c r="L208" s="371"/>
      <c r="M208" s="371"/>
    </row>
    <row r="209" spans="2:13" ht="22.5" hidden="1" customHeight="1" outlineLevel="2">
      <c r="B209" s="666"/>
      <c r="C209" s="667"/>
      <c r="D209" s="414"/>
      <c r="E209" s="418"/>
      <c r="F209" s="454">
        <f t="shared" si="18"/>
        <v>0</v>
      </c>
      <c r="G209" s="789"/>
      <c r="H209" s="790"/>
      <c r="I209" s="386"/>
      <c r="J209" s="371"/>
      <c r="K209" s="371"/>
      <c r="L209" s="371"/>
      <c r="M209" s="371"/>
    </row>
    <row r="210" spans="2:13" ht="22.5" hidden="1" customHeight="1" outlineLevel="2">
      <c r="B210" s="666"/>
      <c r="C210" s="667"/>
      <c r="D210" s="414"/>
      <c r="E210" s="418"/>
      <c r="F210" s="454">
        <f t="shared" si="18"/>
        <v>0</v>
      </c>
      <c r="G210" s="789"/>
      <c r="H210" s="790"/>
      <c r="I210" s="386"/>
      <c r="J210" s="371"/>
      <c r="K210" s="371"/>
      <c r="L210" s="371"/>
      <c r="M210" s="371"/>
    </row>
    <row r="211" spans="2:13" ht="22.5" hidden="1" customHeight="1" outlineLevel="2">
      <c r="B211" s="668"/>
      <c r="C211" s="669"/>
      <c r="D211" s="432"/>
      <c r="E211" s="420"/>
      <c r="F211" s="454">
        <f t="shared" si="18"/>
        <v>0</v>
      </c>
      <c r="G211" s="791"/>
      <c r="H211" s="792"/>
      <c r="I211" s="386"/>
      <c r="J211" s="371"/>
      <c r="K211" s="371"/>
      <c r="L211" s="371"/>
      <c r="M211" s="371"/>
    </row>
    <row r="212" spans="2:13" s="209" customFormat="1" ht="22.5" hidden="1" customHeight="1" outlineLevel="2">
      <c r="B212" s="672" t="s">
        <v>111</v>
      </c>
      <c r="C212" s="673"/>
      <c r="D212" s="434">
        <f>SUM(D205:D211)</f>
        <v>0</v>
      </c>
      <c r="E212" s="424">
        <f>SUM(E205:E211)</f>
        <v>0</v>
      </c>
      <c r="F212" s="425">
        <f>SUM(F205:F211)</f>
        <v>0</v>
      </c>
      <c r="G212" s="793"/>
      <c r="H212" s="794"/>
      <c r="I212" s="426"/>
      <c r="J212" s="427"/>
      <c r="K212" s="427"/>
      <c r="L212" s="427"/>
      <c r="M212" s="427"/>
    </row>
    <row r="213" spans="2:13" ht="22.5" hidden="1" customHeight="1" outlineLevel="2">
      <c r="B213" s="738"/>
      <c r="C213" s="739"/>
      <c r="D213" s="125"/>
      <c r="E213" s="401"/>
      <c r="F213" s="454">
        <f>E213-D213</f>
        <v>0</v>
      </c>
      <c r="G213" s="795"/>
      <c r="H213" s="796"/>
      <c r="I213" s="386"/>
      <c r="J213" s="371"/>
      <c r="K213" s="371"/>
      <c r="L213" s="371"/>
      <c r="M213" s="371"/>
    </row>
    <row r="214" spans="2:13" ht="22.5" hidden="1" customHeight="1" outlineLevel="2">
      <c r="B214" s="740"/>
      <c r="C214" s="741"/>
      <c r="D214" s="431"/>
      <c r="E214" s="416"/>
      <c r="F214" s="454">
        <f t="shared" ref="F214:F219" si="19">E214-D214</f>
        <v>0</v>
      </c>
      <c r="G214" s="789"/>
      <c r="H214" s="790"/>
      <c r="I214" s="386"/>
      <c r="J214" s="371"/>
      <c r="K214" s="371"/>
      <c r="L214" s="371"/>
      <c r="M214" s="371"/>
    </row>
    <row r="215" spans="2:13" ht="22.5" hidden="1" customHeight="1" outlineLevel="2">
      <c r="B215" s="666"/>
      <c r="C215" s="667"/>
      <c r="D215" s="414"/>
      <c r="E215" s="418"/>
      <c r="F215" s="454">
        <f t="shared" si="19"/>
        <v>0</v>
      </c>
      <c r="G215" s="789"/>
      <c r="H215" s="790"/>
      <c r="I215" s="386"/>
      <c r="J215" s="371"/>
      <c r="K215" s="371"/>
      <c r="L215" s="371"/>
      <c r="M215" s="371"/>
    </row>
    <row r="216" spans="2:13" ht="22.5" hidden="1" customHeight="1" outlineLevel="2">
      <c r="B216" s="666"/>
      <c r="C216" s="667"/>
      <c r="D216" s="414"/>
      <c r="E216" s="418"/>
      <c r="F216" s="454">
        <f t="shared" si="19"/>
        <v>0</v>
      </c>
      <c r="G216" s="789"/>
      <c r="H216" s="790"/>
      <c r="I216" s="386"/>
      <c r="J216" s="371"/>
      <c r="K216" s="371"/>
      <c r="L216" s="371"/>
      <c r="M216" s="371"/>
    </row>
    <row r="217" spans="2:13" ht="22.5" hidden="1" customHeight="1" outlineLevel="2">
      <c r="B217" s="666"/>
      <c r="C217" s="667"/>
      <c r="D217" s="414"/>
      <c r="E217" s="418"/>
      <c r="F217" s="454">
        <f t="shared" si="19"/>
        <v>0</v>
      </c>
      <c r="G217" s="789"/>
      <c r="H217" s="790"/>
      <c r="I217" s="386"/>
      <c r="J217" s="371"/>
      <c r="K217" s="371"/>
      <c r="L217" s="371"/>
      <c r="M217" s="371"/>
    </row>
    <row r="218" spans="2:13" ht="22.5" hidden="1" customHeight="1" outlineLevel="2">
      <c r="B218" s="666"/>
      <c r="C218" s="667"/>
      <c r="D218" s="414"/>
      <c r="E218" s="418"/>
      <c r="F218" s="454">
        <f t="shared" si="19"/>
        <v>0</v>
      </c>
      <c r="G218" s="789"/>
      <c r="H218" s="790"/>
      <c r="I218" s="386"/>
      <c r="J218" s="371"/>
      <c r="K218" s="371"/>
      <c r="L218" s="371"/>
      <c r="M218" s="371"/>
    </row>
    <row r="219" spans="2:13" ht="22.5" hidden="1" customHeight="1" outlineLevel="2">
      <c r="B219" s="668"/>
      <c r="C219" s="669"/>
      <c r="D219" s="432"/>
      <c r="E219" s="420"/>
      <c r="F219" s="454">
        <f t="shared" si="19"/>
        <v>0</v>
      </c>
      <c r="G219" s="791"/>
      <c r="H219" s="792"/>
      <c r="I219" s="386"/>
      <c r="J219" s="371"/>
      <c r="K219" s="371"/>
      <c r="L219" s="371"/>
      <c r="M219" s="371"/>
    </row>
    <row r="220" spans="2:13" s="209" customFormat="1" ht="22.5" hidden="1" customHeight="1" outlineLevel="2">
      <c r="B220" s="672" t="s">
        <v>111</v>
      </c>
      <c r="C220" s="673"/>
      <c r="D220" s="434">
        <f>SUM(D213:D219)</f>
        <v>0</v>
      </c>
      <c r="E220" s="424">
        <f>SUM(E213:E219)</f>
        <v>0</v>
      </c>
      <c r="F220" s="425">
        <f>SUM(F213:F219)</f>
        <v>0</v>
      </c>
      <c r="G220" s="793"/>
      <c r="H220" s="794"/>
      <c r="I220" s="426"/>
      <c r="J220" s="427"/>
      <c r="K220" s="427"/>
      <c r="L220" s="427"/>
      <c r="M220" s="427"/>
    </row>
    <row r="221" spans="2:13" ht="22.5" hidden="1" customHeight="1" outlineLevel="2">
      <c r="B221" s="683"/>
      <c r="C221" s="684"/>
      <c r="D221" s="125"/>
      <c r="E221" s="401"/>
      <c r="F221" s="454">
        <f>E221-D221</f>
        <v>0</v>
      </c>
      <c r="G221" s="795"/>
      <c r="H221" s="796"/>
      <c r="I221" s="386"/>
      <c r="J221" s="371"/>
      <c r="K221" s="371"/>
      <c r="L221" s="371"/>
      <c r="M221" s="371"/>
    </row>
    <row r="222" spans="2:13" ht="22.5" hidden="1" customHeight="1" outlineLevel="2">
      <c r="B222" s="666"/>
      <c r="C222" s="667"/>
      <c r="D222" s="431"/>
      <c r="E222" s="416"/>
      <c r="F222" s="454">
        <f t="shared" ref="F222:F227" si="20">E222-D222</f>
        <v>0</v>
      </c>
      <c r="G222" s="789"/>
      <c r="H222" s="790"/>
      <c r="I222" s="386"/>
      <c r="J222" s="371"/>
      <c r="K222" s="371"/>
      <c r="L222" s="371"/>
      <c r="M222" s="371"/>
    </row>
    <row r="223" spans="2:13" ht="22.5" hidden="1" customHeight="1" outlineLevel="2">
      <c r="B223" s="666"/>
      <c r="C223" s="667"/>
      <c r="D223" s="414"/>
      <c r="E223" s="418"/>
      <c r="F223" s="454">
        <f t="shared" si="20"/>
        <v>0</v>
      </c>
      <c r="G223" s="789"/>
      <c r="H223" s="790"/>
      <c r="I223" s="386"/>
      <c r="J223" s="371"/>
      <c r="K223" s="371"/>
      <c r="L223" s="371"/>
      <c r="M223" s="371"/>
    </row>
    <row r="224" spans="2:13" ht="22.5" hidden="1" customHeight="1" outlineLevel="2">
      <c r="B224" s="666"/>
      <c r="C224" s="667"/>
      <c r="D224" s="414"/>
      <c r="E224" s="418"/>
      <c r="F224" s="454">
        <f t="shared" si="20"/>
        <v>0</v>
      </c>
      <c r="G224" s="789"/>
      <c r="H224" s="790"/>
      <c r="I224" s="386"/>
      <c r="J224" s="371"/>
      <c r="K224" s="371"/>
      <c r="L224" s="371"/>
      <c r="M224" s="371"/>
    </row>
    <row r="225" spans="2:13" ht="22.5" hidden="1" customHeight="1" outlineLevel="2">
      <c r="B225" s="666"/>
      <c r="C225" s="667"/>
      <c r="D225" s="414"/>
      <c r="E225" s="418"/>
      <c r="F225" s="454">
        <f t="shared" si="20"/>
        <v>0</v>
      </c>
      <c r="G225" s="789"/>
      <c r="H225" s="790"/>
      <c r="I225" s="386"/>
      <c r="J225" s="371"/>
      <c r="K225" s="371"/>
      <c r="L225" s="371"/>
      <c r="M225" s="371"/>
    </row>
    <row r="226" spans="2:13" ht="22.5" hidden="1" customHeight="1" outlineLevel="2">
      <c r="B226" s="666"/>
      <c r="C226" s="667"/>
      <c r="D226" s="414"/>
      <c r="E226" s="418"/>
      <c r="F226" s="454">
        <f t="shared" si="20"/>
        <v>0</v>
      </c>
      <c r="G226" s="789"/>
      <c r="H226" s="790"/>
      <c r="I226" s="386"/>
      <c r="J226" s="371"/>
      <c r="K226" s="371"/>
      <c r="L226" s="371"/>
      <c r="M226" s="371"/>
    </row>
    <row r="227" spans="2:13" ht="22.5" hidden="1" customHeight="1" outlineLevel="2">
      <c r="B227" s="668"/>
      <c r="C227" s="669"/>
      <c r="D227" s="432"/>
      <c r="E227" s="420"/>
      <c r="F227" s="454">
        <f t="shared" si="20"/>
        <v>0</v>
      </c>
      <c r="G227" s="791"/>
      <c r="H227" s="792"/>
      <c r="I227" s="386"/>
      <c r="J227" s="371"/>
      <c r="K227" s="371"/>
      <c r="L227" s="371"/>
      <c r="M227" s="371"/>
    </row>
    <row r="228" spans="2:13" s="209" customFormat="1" ht="22.5" hidden="1" customHeight="1" outlineLevel="2">
      <c r="B228" s="672" t="s">
        <v>111</v>
      </c>
      <c r="C228" s="673"/>
      <c r="D228" s="434">
        <f>SUM(D221:D227)</f>
        <v>0</v>
      </c>
      <c r="E228" s="425">
        <f t="shared" ref="E228" si="21">SUM(E221:E227)</f>
        <v>0</v>
      </c>
      <c r="F228" s="425">
        <f>SUM(F221:F227)</f>
        <v>0</v>
      </c>
      <c r="G228" s="793"/>
      <c r="H228" s="794"/>
      <c r="I228" s="426"/>
      <c r="J228" s="427"/>
      <c r="K228" s="427"/>
      <c r="L228" s="427"/>
      <c r="M228" s="427"/>
    </row>
    <row r="229" spans="2:13" ht="22.5" hidden="1" customHeight="1" outlineLevel="2">
      <c r="B229" s="683"/>
      <c r="C229" s="684"/>
      <c r="D229" s="125"/>
      <c r="E229" s="401"/>
      <c r="F229" s="454">
        <f>E229-D229</f>
        <v>0</v>
      </c>
      <c r="G229" s="795"/>
      <c r="H229" s="796"/>
      <c r="I229" s="386"/>
      <c r="J229" s="371"/>
      <c r="K229" s="371"/>
      <c r="L229" s="371"/>
      <c r="M229" s="371"/>
    </row>
    <row r="230" spans="2:13" ht="22.5" hidden="1" customHeight="1" outlineLevel="2">
      <c r="B230" s="666"/>
      <c r="C230" s="667"/>
      <c r="D230" s="431"/>
      <c r="E230" s="416"/>
      <c r="F230" s="454">
        <f t="shared" ref="F230:F235" si="22">E230-D230</f>
        <v>0</v>
      </c>
      <c r="G230" s="789"/>
      <c r="H230" s="790"/>
      <c r="I230" s="386"/>
      <c r="J230" s="371"/>
      <c r="K230" s="371"/>
      <c r="L230" s="371"/>
      <c r="M230" s="371"/>
    </row>
    <row r="231" spans="2:13" ht="22.5" hidden="1" customHeight="1" outlineLevel="2">
      <c r="B231" s="666"/>
      <c r="C231" s="667"/>
      <c r="D231" s="414"/>
      <c r="E231" s="418"/>
      <c r="F231" s="454">
        <f t="shared" si="22"/>
        <v>0</v>
      </c>
      <c r="G231" s="789"/>
      <c r="H231" s="790"/>
      <c r="I231" s="386"/>
      <c r="J231" s="371"/>
      <c r="K231" s="371"/>
      <c r="L231" s="371"/>
      <c r="M231" s="371"/>
    </row>
    <row r="232" spans="2:13" ht="22.5" hidden="1" customHeight="1" outlineLevel="2">
      <c r="B232" s="666"/>
      <c r="C232" s="667"/>
      <c r="D232" s="414"/>
      <c r="E232" s="418"/>
      <c r="F232" s="454">
        <f t="shared" si="22"/>
        <v>0</v>
      </c>
      <c r="G232" s="789"/>
      <c r="H232" s="790"/>
      <c r="I232" s="386"/>
      <c r="J232" s="371"/>
      <c r="K232" s="371"/>
      <c r="L232" s="371"/>
      <c r="M232" s="371"/>
    </row>
    <row r="233" spans="2:13" ht="22.5" hidden="1" customHeight="1" outlineLevel="2">
      <c r="B233" s="666"/>
      <c r="C233" s="667"/>
      <c r="D233" s="414"/>
      <c r="E233" s="418"/>
      <c r="F233" s="454">
        <f t="shared" si="22"/>
        <v>0</v>
      </c>
      <c r="G233" s="789"/>
      <c r="H233" s="790"/>
      <c r="I233" s="386"/>
      <c r="J233" s="371"/>
      <c r="K233" s="371"/>
      <c r="L233" s="371"/>
      <c r="M233" s="371"/>
    </row>
    <row r="234" spans="2:13" ht="22.5" hidden="1" customHeight="1" outlineLevel="2">
      <c r="B234" s="666"/>
      <c r="C234" s="667"/>
      <c r="D234" s="414"/>
      <c r="E234" s="418"/>
      <c r="F234" s="454">
        <f t="shared" si="22"/>
        <v>0</v>
      </c>
      <c r="G234" s="789" t="s">
        <v>308</v>
      </c>
      <c r="H234" s="790"/>
      <c r="I234" s="386"/>
      <c r="J234" s="371"/>
      <c r="K234" s="371"/>
      <c r="L234" s="371"/>
      <c r="M234" s="371"/>
    </row>
    <row r="235" spans="2:13" ht="22.5" hidden="1" customHeight="1" outlineLevel="2">
      <c r="B235" s="668"/>
      <c r="C235" s="669"/>
      <c r="D235" s="432"/>
      <c r="E235" s="420"/>
      <c r="F235" s="454">
        <f t="shared" si="22"/>
        <v>0</v>
      </c>
      <c r="G235" s="791"/>
      <c r="H235" s="792"/>
      <c r="I235" s="386"/>
      <c r="J235" s="371"/>
      <c r="K235" s="371"/>
      <c r="L235" s="371"/>
      <c r="M235" s="371"/>
    </row>
    <row r="236" spans="2:13" s="209" customFormat="1" ht="22.5" hidden="1" customHeight="1" outlineLevel="2" thickBot="1">
      <c r="B236" s="670" t="s">
        <v>111</v>
      </c>
      <c r="C236" s="671"/>
      <c r="D236" s="428">
        <f>SUM(D229:D235)</f>
        <v>0</v>
      </c>
      <c r="E236" s="428">
        <f>SUM(E229:E235)</f>
        <v>0</v>
      </c>
      <c r="F236" s="456">
        <f>SUM(F229:F235)</f>
        <v>0</v>
      </c>
      <c r="G236" s="742"/>
      <c r="H236" s="743"/>
      <c r="I236" s="426"/>
      <c r="J236" s="427"/>
      <c r="K236" s="427"/>
      <c r="L236" s="427"/>
      <c r="M236" s="427"/>
    </row>
    <row r="237" spans="2:13" ht="43.5" hidden="1" customHeight="1" outlineLevel="2" thickBot="1">
      <c r="B237" s="218" t="s">
        <v>112</v>
      </c>
      <c r="C237" s="219"/>
      <c r="D237" s="220">
        <f>SUM(D204+D212+D220+D228+D236)</f>
        <v>0</v>
      </c>
      <c r="E237" s="220">
        <f>SUM(E204+E212+E220+E228+E236)</f>
        <v>0</v>
      </c>
      <c r="F237" s="221">
        <f>SUM(F204+F212+F220+F228+F236)</f>
        <v>0</v>
      </c>
      <c r="G237" s="809"/>
      <c r="H237" s="810"/>
      <c r="I237" s="386"/>
      <c r="J237" s="371"/>
      <c r="K237" s="371"/>
      <c r="L237" s="371"/>
      <c r="M237" s="371"/>
    </row>
    <row r="238" spans="2:13" hidden="1" outlineLevel="1" collapsed="1">
      <c r="B238" s="187"/>
      <c r="C238" s="187"/>
      <c r="D238" s="187"/>
      <c r="E238" s="187"/>
      <c r="F238" s="187"/>
      <c r="G238" s="187"/>
      <c r="H238" s="187"/>
      <c r="I238" s="386"/>
      <c r="J238" s="371"/>
      <c r="K238" s="371"/>
      <c r="L238" s="371"/>
      <c r="M238" s="371"/>
    </row>
    <row r="239" spans="2:13" ht="30.6" hidden="1" customHeight="1" outlineLevel="2" thickBot="1">
      <c r="B239" s="214" t="s">
        <v>116</v>
      </c>
      <c r="C239" s="225"/>
      <c r="D239" s="226" t="str">
        <f>IF('1.Demande d''admissibilité'!C55=0,"",'1.Demande d''admissibilité'!C55)</f>
        <v/>
      </c>
      <c r="E239" s="225"/>
      <c r="F239" s="225"/>
      <c r="G239" s="225"/>
      <c r="H239" s="216" t="str">
        <f>F16</f>
        <v>PE2XX-XXXX</v>
      </c>
      <c r="I239" s="386"/>
      <c r="J239" s="371"/>
      <c r="K239" s="371"/>
      <c r="L239" s="371"/>
      <c r="M239" s="371"/>
    </row>
    <row r="240" spans="2:13" ht="25.35" hidden="1" customHeight="1" outlineLevel="2" thickBot="1">
      <c r="B240" s="807">
        <v>1</v>
      </c>
      <c r="C240" s="801"/>
      <c r="D240" s="703" t="s">
        <v>104</v>
      </c>
      <c r="E240" s="703"/>
      <c r="F240" s="703"/>
      <c r="G240" s="801">
        <v>5</v>
      </c>
      <c r="H240" s="802"/>
      <c r="I240" s="386"/>
      <c r="J240" s="371"/>
      <c r="K240" s="371"/>
      <c r="L240" s="371"/>
      <c r="M240" s="371"/>
    </row>
    <row r="241" spans="2:13" ht="18" hidden="1" customHeight="1" outlineLevel="2" thickBot="1">
      <c r="B241" s="808"/>
      <c r="C241" s="803"/>
      <c r="D241" s="224">
        <v>2</v>
      </c>
      <c r="E241" s="403">
        <v>3</v>
      </c>
      <c r="F241" s="207">
        <v>4</v>
      </c>
      <c r="G241" s="803"/>
      <c r="H241" s="804"/>
      <c r="I241" s="386"/>
      <c r="J241" s="371"/>
      <c r="K241" s="371"/>
      <c r="L241" s="371"/>
      <c r="M241" s="371"/>
    </row>
    <row r="242" spans="2:13" ht="27" hidden="1" customHeight="1" outlineLevel="2" thickBot="1">
      <c r="B242" s="777" t="s">
        <v>105</v>
      </c>
      <c r="C242" s="777"/>
      <c r="D242" s="721" t="s">
        <v>106</v>
      </c>
      <c r="E242" s="679" t="s">
        <v>107</v>
      </c>
      <c r="F242" s="679" t="s">
        <v>108</v>
      </c>
      <c r="G242" s="721" t="s">
        <v>109</v>
      </c>
      <c r="H242" s="721"/>
      <c r="I242" s="386"/>
      <c r="J242" s="371"/>
      <c r="K242" s="371"/>
      <c r="L242" s="371"/>
      <c r="M242" s="371"/>
    </row>
    <row r="243" spans="2:13" ht="19.350000000000001" hidden="1" customHeight="1" outlineLevel="2" thickBot="1">
      <c r="B243" s="682" t="s">
        <v>110</v>
      </c>
      <c r="C243" s="682"/>
      <c r="D243" s="721"/>
      <c r="E243" s="680"/>
      <c r="F243" s="680"/>
      <c r="G243" s="721"/>
      <c r="H243" s="721"/>
      <c r="I243" s="386"/>
      <c r="J243" s="371"/>
      <c r="K243" s="371"/>
      <c r="L243" s="371"/>
      <c r="M243" s="371"/>
    </row>
    <row r="244" spans="2:13" ht="22.5" hidden="1" customHeight="1" outlineLevel="2">
      <c r="B244" s="715"/>
      <c r="C244" s="716"/>
      <c r="D244" s="125"/>
      <c r="E244" s="402"/>
      <c r="F244" s="454">
        <f>E244-D244</f>
        <v>0</v>
      </c>
      <c r="G244" s="805"/>
      <c r="H244" s="806"/>
      <c r="I244" s="386"/>
      <c r="J244" s="371"/>
      <c r="K244" s="371"/>
      <c r="L244" s="371"/>
      <c r="M244" s="371"/>
    </row>
    <row r="245" spans="2:13" ht="22.5" hidden="1" customHeight="1" outlineLevel="2">
      <c r="B245" s="666"/>
      <c r="C245" s="667"/>
      <c r="D245" s="431"/>
      <c r="E245" s="416"/>
      <c r="F245" s="454">
        <f t="shared" ref="F245:F250" si="23">E245-D245</f>
        <v>0</v>
      </c>
      <c r="G245" s="789"/>
      <c r="H245" s="790"/>
      <c r="I245" s="386"/>
      <c r="J245" s="371"/>
      <c r="K245" s="371"/>
      <c r="L245" s="371"/>
      <c r="M245" s="371"/>
    </row>
    <row r="246" spans="2:13" ht="22.5" hidden="1" customHeight="1" outlineLevel="2">
      <c r="B246" s="666"/>
      <c r="C246" s="667"/>
      <c r="D246" s="414"/>
      <c r="E246" s="418"/>
      <c r="F246" s="454">
        <f t="shared" si="23"/>
        <v>0</v>
      </c>
      <c r="G246" s="789"/>
      <c r="H246" s="790"/>
      <c r="I246" s="386"/>
      <c r="J246" s="371"/>
      <c r="K246" s="371"/>
      <c r="L246" s="371"/>
      <c r="M246" s="371"/>
    </row>
    <row r="247" spans="2:13" ht="22.5" hidden="1" customHeight="1" outlineLevel="2">
      <c r="B247" s="666"/>
      <c r="C247" s="667"/>
      <c r="D247" s="414"/>
      <c r="E247" s="418"/>
      <c r="F247" s="454">
        <f t="shared" si="23"/>
        <v>0</v>
      </c>
      <c r="G247" s="789"/>
      <c r="H247" s="790"/>
      <c r="I247" s="386"/>
      <c r="J247" s="371"/>
      <c r="K247" s="371"/>
      <c r="L247" s="371"/>
      <c r="M247" s="371"/>
    </row>
    <row r="248" spans="2:13" ht="22.5" hidden="1" customHeight="1" outlineLevel="2">
      <c r="B248" s="666"/>
      <c r="C248" s="667"/>
      <c r="D248" s="414"/>
      <c r="E248" s="418"/>
      <c r="F248" s="454">
        <f t="shared" si="23"/>
        <v>0</v>
      </c>
      <c r="G248" s="789"/>
      <c r="H248" s="790"/>
      <c r="I248" s="386"/>
      <c r="J248" s="371"/>
      <c r="K248" s="371"/>
      <c r="L248" s="371"/>
      <c r="M248" s="371"/>
    </row>
    <row r="249" spans="2:13" ht="22.5" hidden="1" customHeight="1" outlineLevel="2">
      <c r="B249" s="666"/>
      <c r="C249" s="667"/>
      <c r="D249" s="414"/>
      <c r="E249" s="418"/>
      <c r="F249" s="454">
        <f t="shared" si="23"/>
        <v>0</v>
      </c>
      <c r="G249" s="789"/>
      <c r="H249" s="790"/>
      <c r="I249" s="386"/>
      <c r="J249" s="371"/>
      <c r="K249" s="371"/>
      <c r="L249" s="371"/>
      <c r="M249" s="371"/>
    </row>
    <row r="250" spans="2:13" ht="22.5" hidden="1" customHeight="1" outlineLevel="2">
      <c r="B250" s="668"/>
      <c r="C250" s="669"/>
      <c r="D250" s="432"/>
      <c r="E250" s="420"/>
      <c r="F250" s="454">
        <f t="shared" si="23"/>
        <v>0</v>
      </c>
      <c r="G250" s="791"/>
      <c r="H250" s="792"/>
      <c r="I250" s="386"/>
      <c r="J250" s="371"/>
      <c r="K250" s="371"/>
      <c r="L250" s="371"/>
      <c r="M250" s="371"/>
    </row>
    <row r="251" spans="2:13" s="208" customFormat="1" ht="30" hidden="1" customHeight="1" outlineLevel="2" thickBot="1">
      <c r="B251" s="685" t="s">
        <v>111</v>
      </c>
      <c r="C251" s="686"/>
      <c r="D251" s="433">
        <f>SUM(D244:D250)</f>
        <v>0</v>
      </c>
      <c r="E251" s="421">
        <f>SUM(E244:E250)</f>
        <v>0</v>
      </c>
      <c r="F251" s="455">
        <f>SUM(F244:F250)</f>
        <v>0</v>
      </c>
      <c r="G251" s="799"/>
      <c r="H251" s="800"/>
      <c r="I251" s="422"/>
      <c r="J251" s="423"/>
      <c r="K251" s="423"/>
      <c r="L251" s="423"/>
      <c r="M251" s="423"/>
    </row>
    <row r="252" spans="2:13" ht="22.5" hidden="1" customHeight="1" outlineLevel="2">
      <c r="B252" s="683"/>
      <c r="C252" s="684"/>
      <c r="D252" s="125"/>
      <c r="E252" s="401"/>
      <c r="F252" s="454">
        <f>E252-D252</f>
        <v>0</v>
      </c>
      <c r="G252" s="795"/>
      <c r="H252" s="796"/>
      <c r="I252" s="386"/>
      <c r="J252" s="371"/>
      <c r="K252" s="371"/>
      <c r="L252" s="371"/>
      <c r="M252" s="371"/>
    </row>
    <row r="253" spans="2:13" ht="22.5" hidden="1" customHeight="1" outlineLevel="2">
      <c r="B253" s="666"/>
      <c r="C253" s="667"/>
      <c r="D253" s="431"/>
      <c r="E253" s="416"/>
      <c r="F253" s="454">
        <f t="shared" ref="F253:F258" si="24">E253-D253</f>
        <v>0</v>
      </c>
      <c r="G253" s="789"/>
      <c r="H253" s="790"/>
      <c r="I253" s="386"/>
      <c r="J253" s="371"/>
      <c r="K253" s="371"/>
      <c r="L253" s="371"/>
      <c r="M253" s="371"/>
    </row>
    <row r="254" spans="2:13" ht="22.5" hidden="1" customHeight="1" outlineLevel="2">
      <c r="B254" s="666"/>
      <c r="C254" s="667"/>
      <c r="D254" s="414"/>
      <c r="E254" s="418"/>
      <c r="F254" s="454">
        <f t="shared" si="24"/>
        <v>0</v>
      </c>
      <c r="G254" s="789"/>
      <c r="H254" s="790"/>
      <c r="I254" s="386"/>
      <c r="J254" s="371"/>
      <c r="K254" s="371"/>
      <c r="L254" s="371"/>
      <c r="M254" s="371"/>
    </row>
    <row r="255" spans="2:13" ht="22.5" hidden="1" customHeight="1" outlineLevel="2">
      <c r="B255" s="666"/>
      <c r="C255" s="667"/>
      <c r="D255" s="414"/>
      <c r="E255" s="418"/>
      <c r="F255" s="454">
        <f t="shared" si="24"/>
        <v>0</v>
      </c>
      <c r="G255" s="789"/>
      <c r="H255" s="790"/>
      <c r="I255" s="386"/>
      <c r="J255" s="371"/>
      <c r="K255" s="371"/>
      <c r="L255" s="371"/>
      <c r="M255" s="371"/>
    </row>
    <row r="256" spans="2:13" ht="22.5" hidden="1" customHeight="1" outlineLevel="2">
      <c r="B256" s="666"/>
      <c r="C256" s="667"/>
      <c r="D256" s="414"/>
      <c r="E256" s="418"/>
      <c r="F256" s="454">
        <f t="shared" si="24"/>
        <v>0</v>
      </c>
      <c r="G256" s="789"/>
      <c r="H256" s="790"/>
      <c r="I256" s="386"/>
      <c r="J256" s="371"/>
      <c r="K256" s="371"/>
      <c r="L256" s="371"/>
      <c r="M256" s="371"/>
    </row>
    <row r="257" spans="2:13" ht="22.5" hidden="1" customHeight="1" outlineLevel="2">
      <c r="B257" s="666"/>
      <c r="C257" s="667"/>
      <c r="D257" s="414"/>
      <c r="E257" s="418"/>
      <c r="F257" s="454">
        <f t="shared" si="24"/>
        <v>0</v>
      </c>
      <c r="G257" s="789"/>
      <c r="H257" s="790"/>
      <c r="I257" s="386"/>
      <c r="J257" s="371"/>
      <c r="K257" s="371"/>
      <c r="L257" s="371"/>
      <c r="M257" s="371"/>
    </row>
    <row r="258" spans="2:13" ht="22.5" hidden="1" customHeight="1" outlineLevel="2">
      <c r="B258" s="668"/>
      <c r="C258" s="669"/>
      <c r="D258" s="432"/>
      <c r="E258" s="420"/>
      <c r="F258" s="454">
        <f t="shared" si="24"/>
        <v>0</v>
      </c>
      <c r="G258" s="791"/>
      <c r="H258" s="792"/>
      <c r="I258" s="386"/>
      <c r="J258" s="371"/>
      <c r="K258" s="371"/>
      <c r="L258" s="371"/>
      <c r="M258" s="371"/>
    </row>
    <row r="259" spans="2:13" s="209" customFormat="1" ht="22.5" hidden="1" customHeight="1" outlineLevel="2">
      <c r="B259" s="672" t="s">
        <v>111</v>
      </c>
      <c r="C259" s="673"/>
      <c r="D259" s="434">
        <f>SUM(D252:D258)</f>
        <v>0</v>
      </c>
      <c r="E259" s="424">
        <f>SUM(E252:E258)</f>
        <v>0</v>
      </c>
      <c r="F259" s="425">
        <f>SUM(F252:F258)</f>
        <v>0</v>
      </c>
      <c r="G259" s="793"/>
      <c r="H259" s="794"/>
      <c r="I259" s="426"/>
      <c r="J259" s="427"/>
      <c r="K259" s="427"/>
      <c r="L259" s="427"/>
      <c r="M259" s="427"/>
    </row>
    <row r="260" spans="2:13" ht="22.5" hidden="1" customHeight="1" outlineLevel="2">
      <c r="B260" s="738"/>
      <c r="C260" s="739"/>
      <c r="D260" s="125"/>
      <c r="E260" s="401"/>
      <c r="F260" s="454">
        <f>E260-D260</f>
        <v>0</v>
      </c>
      <c r="G260" s="795"/>
      <c r="H260" s="796"/>
      <c r="I260" s="386"/>
      <c r="J260" s="371"/>
      <c r="K260" s="371"/>
      <c r="L260" s="371"/>
      <c r="M260" s="371"/>
    </row>
    <row r="261" spans="2:13" ht="22.5" hidden="1" customHeight="1" outlineLevel="2">
      <c r="B261" s="740"/>
      <c r="C261" s="741"/>
      <c r="D261" s="431"/>
      <c r="E261" s="416"/>
      <c r="F261" s="454">
        <f t="shared" ref="F261:F266" si="25">E261-D261</f>
        <v>0</v>
      </c>
      <c r="G261" s="789"/>
      <c r="H261" s="790"/>
      <c r="I261" s="386"/>
      <c r="J261" s="371"/>
      <c r="K261" s="371"/>
      <c r="L261" s="371"/>
      <c r="M261" s="371"/>
    </row>
    <row r="262" spans="2:13" ht="22.5" hidden="1" customHeight="1" outlineLevel="2">
      <c r="B262" s="666"/>
      <c r="C262" s="667"/>
      <c r="D262" s="414"/>
      <c r="E262" s="418"/>
      <c r="F262" s="454">
        <f t="shared" si="25"/>
        <v>0</v>
      </c>
      <c r="G262" s="789"/>
      <c r="H262" s="790"/>
      <c r="I262" s="386"/>
      <c r="J262" s="371"/>
      <c r="K262" s="371"/>
      <c r="L262" s="371"/>
      <c r="M262" s="371"/>
    </row>
    <row r="263" spans="2:13" ht="22.5" hidden="1" customHeight="1" outlineLevel="2">
      <c r="B263" s="666"/>
      <c r="C263" s="667"/>
      <c r="D263" s="414"/>
      <c r="E263" s="418"/>
      <c r="F263" s="454">
        <f t="shared" si="25"/>
        <v>0</v>
      </c>
      <c r="G263" s="789"/>
      <c r="H263" s="790"/>
      <c r="I263" s="386"/>
      <c r="J263" s="371"/>
      <c r="K263" s="371"/>
      <c r="L263" s="371"/>
      <c r="M263" s="371"/>
    </row>
    <row r="264" spans="2:13" ht="22.5" hidden="1" customHeight="1" outlineLevel="2">
      <c r="B264" s="666"/>
      <c r="C264" s="667"/>
      <c r="D264" s="414"/>
      <c r="E264" s="418"/>
      <c r="F264" s="454">
        <f t="shared" si="25"/>
        <v>0</v>
      </c>
      <c r="G264" s="789"/>
      <c r="H264" s="790"/>
      <c r="I264" s="386"/>
      <c r="J264" s="371"/>
      <c r="K264" s="371"/>
      <c r="L264" s="371"/>
      <c r="M264" s="371"/>
    </row>
    <row r="265" spans="2:13" ht="22.5" hidden="1" customHeight="1" outlineLevel="2">
      <c r="B265" s="666"/>
      <c r="C265" s="667"/>
      <c r="D265" s="414"/>
      <c r="E265" s="418"/>
      <c r="F265" s="454">
        <f t="shared" si="25"/>
        <v>0</v>
      </c>
      <c r="G265" s="789"/>
      <c r="H265" s="790"/>
      <c r="I265" s="386"/>
      <c r="J265" s="371"/>
      <c r="K265" s="371"/>
      <c r="L265" s="371"/>
      <c r="M265" s="371"/>
    </row>
    <row r="266" spans="2:13" ht="22.5" hidden="1" customHeight="1" outlineLevel="2">
      <c r="B266" s="668"/>
      <c r="C266" s="669"/>
      <c r="D266" s="432"/>
      <c r="E266" s="420"/>
      <c r="F266" s="454">
        <f t="shared" si="25"/>
        <v>0</v>
      </c>
      <c r="G266" s="791"/>
      <c r="H266" s="792"/>
      <c r="I266" s="386"/>
      <c r="J266" s="371"/>
      <c r="K266" s="371"/>
      <c r="L266" s="371"/>
      <c r="M266" s="371"/>
    </row>
    <row r="267" spans="2:13" s="209" customFormat="1" ht="22.5" hidden="1" customHeight="1" outlineLevel="2">
      <c r="B267" s="672" t="s">
        <v>111</v>
      </c>
      <c r="C267" s="673"/>
      <c r="D267" s="434">
        <f>SUM(D260:D266)</f>
        <v>0</v>
      </c>
      <c r="E267" s="424">
        <f>SUM(E260:E266)</f>
        <v>0</v>
      </c>
      <c r="F267" s="425">
        <f>SUM(F260:F266)</f>
        <v>0</v>
      </c>
      <c r="G267" s="793"/>
      <c r="H267" s="794"/>
      <c r="I267" s="426"/>
      <c r="J267" s="427"/>
      <c r="K267" s="427"/>
      <c r="L267" s="427"/>
      <c r="M267" s="427"/>
    </row>
    <row r="268" spans="2:13" ht="22.5" hidden="1" customHeight="1" outlineLevel="2">
      <c r="B268" s="683"/>
      <c r="C268" s="684"/>
      <c r="D268" s="125"/>
      <c r="E268" s="401"/>
      <c r="F268" s="454">
        <f>E268-D268</f>
        <v>0</v>
      </c>
      <c r="G268" s="795"/>
      <c r="H268" s="796"/>
      <c r="I268" s="386"/>
      <c r="J268" s="371"/>
      <c r="K268" s="371"/>
      <c r="L268" s="371"/>
      <c r="M268" s="371"/>
    </row>
    <row r="269" spans="2:13" ht="22.5" hidden="1" customHeight="1" outlineLevel="2">
      <c r="B269" s="666"/>
      <c r="C269" s="667"/>
      <c r="D269" s="431"/>
      <c r="E269" s="416"/>
      <c r="F269" s="454">
        <f t="shared" ref="F269:F274" si="26">E269-D269</f>
        <v>0</v>
      </c>
      <c r="G269" s="789"/>
      <c r="H269" s="790"/>
      <c r="I269" s="386"/>
      <c r="J269" s="371"/>
      <c r="K269" s="371"/>
      <c r="L269" s="371"/>
      <c r="M269" s="371"/>
    </row>
    <row r="270" spans="2:13" ht="22.5" hidden="1" customHeight="1" outlineLevel="2">
      <c r="B270" s="666"/>
      <c r="C270" s="667"/>
      <c r="D270" s="414"/>
      <c r="E270" s="418"/>
      <c r="F270" s="454">
        <f t="shared" si="26"/>
        <v>0</v>
      </c>
      <c r="G270" s="789"/>
      <c r="H270" s="790"/>
      <c r="I270" s="386"/>
      <c r="J270" s="371"/>
      <c r="K270" s="371"/>
      <c r="L270" s="371"/>
      <c r="M270" s="371"/>
    </row>
    <row r="271" spans="2:13" ht="22.5" hidden="1" customHeight="1" outlineLevel="2">
      <c r="B271" s="666"/>
      <c r="C271" s="667"/>
      <c r="D271" s="414"/>
      <c r="E271" s="418"/>
      <c r="F271" s="454">
        <f t="shared" si="26"/>
        <v>0</v>
      </c>
      <c r="G271" s="789"/>
      <c r="H271" s="790"/>
      <c r="I271" s="386"/>
      <c r="J271" s="371"/>
      <c r="K271" s="371"/>
      <c r="L271" s="371"/>
      <c r="M271" s="371"/>
    </row>
    <row r="272" spans="2:13" ht="22.5" hidden="1" customHeight="1" outlineLevel="2">
      <c r="B272" s="666"/>
      <c r="C272" s="667"/>
      <c r="D272" s="414"/>
      <c r="E272" s="418"/>
      <c r="F272" s="454">
        <f t="shared" si="26"/>
        <v>0</v>
      </c>
      <c r="G272" s="789"/>
      <c r="H272" s="790"/>
      <c r="I272" s="386"/>
      <c r="J272" s="371"/>
      <c r="K272" s="371"/>
      <c r="L272" s="371"/>
      <c r="M272" s="371"/>
    </row>
    <row r="273" spans="2:13" ht="22.5" hidden="1" customHeight="1" outlineLevel="2">
      <c r="B273" s="666"/>
      <c r="C273" s="667"/>
      <c r="D273" s="414"/>
      <c r="E273" s="418"/>
      <c r="F273" s="454">
        <f t="shared" si="26"/>
        <v>0</v>
      </c>
      <c r="G273" s="789"/>
      <c r="H273" s="790"/>
      <c r="I273" s="386"/>
      <c r="J273" s="371"/>
      <c r="K273" s="371"/>
      <c r="L273" s="371"/>
      <c r="M273" s="371"/>
    </row>
    <row r="274" spans="2:13" ht="22.5" hidden="1" customHeight="1" outlineLevel="2">
      <c r="B274" s="668"/>
      <c r="C274" s="669"/>
      <c r="D274" s="432"/>
      <c r="E274" s="420"/>
      <c r="F274" s="454">
        <f t="shared" si="26"/>
        <v>0</v>
      </c>
      <c r="G274" s="791"/>
      <c r="H274" s="792"/>
      <c r="I274" s="386"/>
      <c r="J274" s="371"/>
      <c r="K274" s="371"/>
      <c r="L274" s="371"/>
      <c r="M274" s="371"/>
    </row>
    <row r="275" spans="2:13" s="209" customFormat="1" ht="22.5" hidden="1" customHeight="1" outlineLevel="2">
      <c r="B275" s="672" t="s">
        <v>111</v>
      </c>
      <c r="C275" s="673"/>
      <c r="D275" s="434">
        <f>SUM(D268:D274)</f>
        <v>0</v>
      </c>
      <c r="E275" s="425">
        <f t="shared" ref="E275" si="27">SUM(E268:E274)</f>
        <v>0</v>
      </c>
      <c r="F275" s="425">
        <f>SUM(F268:F274)</f>
        <v>0</v>
      </c>
      <c r="G275" s="793"/>
      <c r="H275" s="794"/>
      <c r="I275" s="426"/>
      <c r="J275" s="427"/>
      <c r="K275" s="427"/>
      <c r="L275" s="427"/>
      <c r="M275" s="427"/>
    </row>
    <row r="276" spans="2:13" ht="22.5" hidden="1" customHeight="1" outlineLevel="2">
      <c r="B276" s="683"/>
      <c r="C276" s="684"/>
      <c r="D276" s="125"/>
      <c r="E276" s="401"/>
      <c r="F276" s="454">
        <f>E276-D276</f>
        <v>0</v>
      </c>
      <c r="G276" s="795"/>
      <c r="H276" s="796"/>
      <c r="I276" s="386"/>
      <c r="J276" s="371"/>
      <c r="K276" s="371"/>
      <c r="L276" s="371"/>
      <c r="M276" s="371"/>
    </row>
    <row r="277" spans="2:13" ht="22.5" hidden="1" customHeight="1" outlineLevel="2">
      <c r="B277" s="666"/>
      <c r="C277" s="667"/>
      <c r="D277" s="431"/>
      <c r="E277" s="416"/>
      <c r="F277" s="454">
        <f t="shared" ref="F277:F282" si="28">E277-D277</f>
        <v>0</v>
      </c>
      <c r="G277" s="789"/>
      <c r="H277" s="790"/>
      <c r="I277" s="386"/>
      <c r="J277" s="371"/>
      <c r="K277" s="371"/>
      <c r="L277" s="371"/>
      <c r="M277" s="371"/>
    </row>
    <row r="278" spans="2:13" ht="22.5" hidden="1" customHeight="1" outlineLevel="2">
      <c r="B278" s="666"/>
      <c r="C278" s="667"/>
      <c r="D278" s="414"/>
      <c r="E278" s="418"/>
      <c r="F278" s="454">
        <f t="shared" si="28"/>
        <v>0</v>
      </c>
      <c r="G278" s="789"/>
      <c r="H278" s="790"/>
      <c r="I278" s="386"/>
      <c r="J278" s="371"/>
      <c r="K278" s="371"/>
      <c r="L278" s="371"/>
      <c r="M278" s="371"/>
    </row>
    <row r="279" spans="2:13" ht="22.5" hidden="1" customHeight="1" outlineLevel="2">
      <c r="B279" s="666"/>
      <c r="C279" s="667"/>
      <c r="D279" s="414"/>
      <c r="E279" s="418"/>
      <c r="F279" s="454">
        <f t="shared" si="28"/>
        <v>0</v>
      </c>
      <c r="G279" s="789"/>
      <c r="H279" s="790"/>
      <c r="I279" s="386"/>
      <c r="J279" s="371"/>
      <c r="K279" s="371"/>
      <c r="L279" s="371"/>
      <c r="M279" s="371"/>
    </row>
    <row r="280" spans="2:13" ht="22.5" hidden="1" customHeight="1" outlineLevel="2">
      <c r="B280" s="666"/>
      <c r="C280" s="667"/>
      <c r="D280" s="414"/>
      <c r="E280" s="418"/>
      <c r="F280" s="454">
        <f t="shared" si="28"/>
        <v>0</v>
      </c>
      <c r="G280" s="789"/>
      <c r="H280" s="790"/>
      <c r="I280" s="386"/>
      <c r="J280" s="371"/>
      <c r="K280" s="371"/>
      <c r="L280" s="371"/>
      <c r="M280" s="371"/>
    </row>
    <row r="281" spans="2:13" ht="22.5" hidden="1" customHeight="1" outlineLevel="2">
      <c r="B281" s="666"/>
      <c r="C281" s="667"/>
      <c r="D281" s="414"/>
      <c r="E281" s="418"/>
      <c r="F281" s="454">
        <f t="shared" si="28"/>
        <v>0</v>
      </c>
      <c r="G281" s="789"/>
      <c r="H281" s="790"/>
      <c r="I281" s="386"/>
      <c r="J281" s="371"/>
      <c r="K281" s="371"/>
      <c r="L281" s="371"/>
      <c r="M281" s="371"/>
    </row>
    <row r="282" spans="2:13" ht="22.5" hidden="1" customHeight="1" outlineLevel="2">
      <c r="B282" s="668"/>
      <c r="C282" s="669"/>
      <c r="D282" s="432"/>
      <c r="E282" s="420"/>
      <c r="F282" s="454">
        <f t="shared" si="28"/>
        <v>0</v>
      </c>
      <c r="G282" s="791"/>
      <c r="H282" s="792"/>
      <c r="I282" s="386"/>
      <c r="J282" s="371"/>
      <c r="K282" s="371"/>
      <c r="L282" s="371"/>
      <c r="M282" s="371"/>
    </row>
    <row r="283" spans="2:13" s="209" customFormat="1" ht="22.5" hidden="1" customHeight="1" outlineLevel="2" thickBot="1">
      <c r="B283" s="670" t="s">
        <v>111</v>
      </c>
      <c r="C283" s="671"/>
      <c r="D283" s="428">
        <f>SUM(D276:D282)</f>
        <v>0</v>
      </c>
      <c r="E283" s="428">
        <f>SUM(E276:E282)</f>
        <v>0</v>
      </c>
      <c r="F283" s="456">
        <f>SUM(F276:F282)</f>
        <v>0</v>
      </c>
      <c r="G283" s="742"/>
      <c r="H283" s="743"/>
      <c r="I283" s="426"/>
      <c r="J283" s="427"/>
      <c r="K283" s="427"/>
      <c r="L283" s="427"/>
      <c r="M283" s="427"/>
    </row>
    <row r="284" spans="2:13" ht="43.5" hidden="1" customHeight="1" outlineLevel="2" thickBot="1">
      <c r="B284" s="210" t="s">
        <v>112</v>
      </c>
      <c r="C284" s="211"/>
      <c r="D284" s="212">
        <f>SUM(D251+D259+D267+D275+D283)</f>
        <v>0</v>
      </c>
      <c r="E284" s="213">
        <f>SUM(E251+E259+E267+E275+E283)</f>
        <v>0</v>
      </c>
      <c r="F284" s="213">
        <f>SUM(F251+F259+F267+F275+F283)</f>
        <v>0</v>
      </c>
      <c r="G284" s="744"/>
      <c r="H284" s="745"/>
      <c r="I284" s="386"/>
      <c r="J284" s="371"/>
      <c r="K284" s="371"/>
      <c r="L284" s="371"/>
      <c r="M284" s="371"/>
    </row>
    <row r="285" spans="2:13" hidden="1" outlineLevel="1" collapsed="1">
      <c r="B285" s="187"/>
      <c r="C285" s="187"/>
      <c r="D285" s="187"/>
      <c r="E285" s="187"/>
      <c r="F285" s="187"/>
      <c r="G285" s="187"/>
      <c r="H285" s="187"/>
      <c r="I285" s="386"/>
      <c r="J285" s="371"/>
      <c r="K285" s="371"/>
      <c r="L285" s="371"/>
      <c r="M285" s="371"/>
    </row>
    <row r="286" spans="2:13" s="227" customFormat="1" ht="30.6" hidden="1" customHeight="1" outlineLevel="2" thickBot="1">
      <c r="B286" s="203" t="s">
        <v>117</v>
      </c>
      <c r="C286" s="203"/>
      <c r="D286" s="204" t="str">
        <f>IF('1.Demande d''admissibilité'!C56=0,"",'1.Demande d''admissibilité'!C56)</f>
        <v/>
      </c>
      <c r="E286" s="203"/>
      <c r="F286" s="203"/>
      <c r="G286" s="203"/>
      <c r="H286" s="205" t="str">
        <f>F18</f>
        <v>PE2XX-XXXX</v>
      </c>
      <c r="I286" s="387"/>
      <c r="J286" s="388"/>
      <c r="K286" s="388"/>
      <c r="L286" s="388"/>
      <c r="M286" s="388"/>
    </row>
    <row r="287" spans="2:13" s="228" customFormat="1" ht="25.35" hidden="1" customHeight="1" outlineLevel="2">
      <c r="B287" s="655">
        <v>1</v>
      </c>
      <c r="C287" s="781"/>
      <c r="D287" s="701" t="s">
        <v>104</v>
      </c>
      <c r="E287" s="702"/>
      <c r="F287" s="702"/>
      <c r="G287" s="785">
        <v>5</v>
      </c>
      <c r="H287" s="786"/>
      <c r="I287" s="389"/>
      <c r="J287" s="390"/>
      <c r="K287" s="390"/>
      <c r="L287" s="390"/>
      <c r="M287" s="390"/>
    </row>
    <row r="288" spans="2:13" s="228" customFormat="1" ht="18" hidden="1" customHeight="1" outlineLevel="2" thickBot="1">
      <c r="B288" s="782"/>
      <c r="C288" s="783"/>
      <c r="D288" s="224">
        <v>2</v>
      </c>
      <c r="E288" s="403">
        <v>3</v>
      </c>
      <c r="F288" s="207">
        <v>4</v>
      </c>
      <c r="G288" s="787"/>
      <c r="H288" s="788"/>
      <c r="I288" s="389"/>
      <c r="J288" s="390"/>
      <c r="K288" s="390"/>
      <c r="L288" s="390"/>
      <c r="M288" s="390"/>
    </row>
    <row r="289" spans="2:13" s="229" customFormat="1" ht="27" hidden="1" customHeight="1" outlineLevel="2" thickBot="1">
      <c r="B289" s="697" t="s">
        <v>105</v>
      </c>
      <c r="C289" s="698"/>
      <c r="D289" s="689" t="s">
        <v>106</v>
      </c>
      <c r="E289" s="679" t="s">
        <v>107</v>
      </c>
      <c r="F289" s="679" t="s">
        <v>108</v>
      </c>
      <c r="G289" s="710" t="s">
        <v>109</v>
      </c>
      <c r="H289" s="711"/>
      <c r="I289" s="391"/>
      <c r="J289" s="392"/>
      <c r="K289" s="392"/>
      <c r="L289" s="392"/>
      <c r="M289" s="392"/>
    </row>
    <row r="290" spans="2:13" s="229" customFormat="1" ht="19.350000000000001" hidden="1" customHeight="1" outlineLevel="2" thickBot="1">
      <c r="B290" s="699" t="s">
        <v>110</v>
      </c>
      <c r="C290" s="700"/>
      <c r="D290" s="690"/>
      <c r="E290" s="680"/>
      <c r="F290" s="680"/>
      <c r="G290" s="712"/>
      <c r="H290" s="713"/>
      <c r="I290" s="391"/>
      <c r="J290" s="392"/>
      <c r="K290" s="392"/>
      <c r="L290" s="392"/>
      <c r="M290" s="392"/>
    </row>
    <row r="291" spans="2:13" ht="22.5" hidden="1" customHeight="1" outlineLevel="2">
      <c r="B291" s="691"/>
      <c r="C291" s="692"/>
      <c r="D291" s="126"/>
      <c r="E291" s="402"/>
      <c r="F291" s="454">
        <f>E291-D291</f>
        <v>0</v>
      </c>
      <c r="G291" s="811"/>
      <c r="H291" s="812"/>
      <c r="I291" s="386"/>
      <c r="J291" s="371"/>
      <c r="K291" s="371"/>
      <c r="L291" s="371"/>
      <c r="M291" s="371"/>
    </row>
    <row r="292" spans="2:13" ht="22.5" hidden="1" customHeight="1" outlineLevel="2">
      <c r="B292" s="666"/>
      <c r="C292" s="667"/>
      <c r="D292" s="431"/>
      <c r="E292" s="416"/>
      <c r="F292" s="454">
        <f t="shared" ref="F292:F297" si="29">E292-D292</f>
        <v>0</v>
      </c>
      <c r="G292" s="662"/>
      <c r="H292" s="663"/>
      <c r="I292" s="386"/>
      <c r="J292" s="371"/>
      <c r="K292" s="371"/>
      <c r="L292" s="371"/>
      <c r="M292" s="371"/>
    </row>
    <row r="293" spans="2:13" ht="22.5" hidden="1" customHeight="1" outlineLevel="2">
      <c r="B293" s="666"/>
      <c r="C293" s="667"/>
      <c r="D293" s="414"/>
      <c r="E293" s="418"/>
      <c r="F293" s="454">
        <f t="shared" si="29"/>
        <v>0</v>
      </c>
      <c r="G293" s="662"/>
      <c r="H293" s="663"/>
      <c r="I293" s="386"/>
      <c r="J293" s="371"/>
      <c r="K293" s="371"/>
      <c r="L293" s="371"/>
      <c r="M293" s="371"/>
    </row>
    <row r="294" spans="2:13" ht="22.5" hidden="1" customHeight="1" outlineLevel="2">
      <c r="B294" s="666"/>
      <c r="C294" s="667"/>
      <c r="D294" s="414"/>
      <c r="E294" s="418"/>
      <c r="F294" s="454">
        <f t="shared" si="29"/>
        <v>0</v>
      </c>
      <c r="G294" s="662"/>
      <c r="H294" s="663"/>
      <c r="I294" s="386"/>
      <c r="J294" s="371"/>
      <c r="K294" s="371"/>
      <c r="L294" s="371"/>
      <c r="M294" s="371"/>
    </row>
    <row r="295" spans="2:13" ht="22.5" hidden="1" customHeight="1" outlineLevel="2">
      <c r="B295" s="666"/>
      <c r="C295" s="667"/>
      <c r="D295" s="414"/>
      <c r="E295" s="418"/>
      <c r="F295" s="454">
        <f t="shared" si="29"/>
        <v>0</v>
      </c>
      <c r="G295" s="662"/>
      <c r="H295" s="663"/>
      <c r="I295" s="386"/>
      <c r="J295" s="371"/>
      <c r="K295" s="371"/>
      <c r="L295" s="371"/>
      <c r="M295" s="371"/>
    </row>
    <row r="296" spans="2:13" ht="22.5" hidden="1" customHeight="1" outlineLevel="2">
      <c r="B296" s="666"/>
      <c r="C296" s="667"/>
      <c r="D296" s="414"/>
      <c r="E296" s="418"/>
      <c r="F296" s="454">
        <f t="shared" si="29"/>
        <v>0</v>
      </c>
      <c r="G296" s="662"/>
      <c r="H296" s="663"/>
      <c r="I296" s="386"/>
      <c r="J296" s="371"/>
      <c r="K296" s="371"/>
      <c r="L296" s="371"/>
      <c r="M296" s="371"/>
    </row>
    <row r="297" spans="2:13" ht="22.5" hidden="1" customHeight="1" outlineLevel="2">
      <c r="B297" s="668"/>
      <c r="C297" s="669"/>
      <c r="D297" s="432"/>
      <c r="E297" s="420"/>
      <c r="F297" s="454">
        <f t="shared" si="29"/>
        <v>0</v>
      </c>
      <c r="G297" s="753"/>
      <c r="H297" s="754"/>
      <c r="I297" s="386"/>
      <c r="J297" s="371"/>
      <c r="K297" s="371"/>
      <c r="L297" s="371"/>
      <c r="M297" s="371"/>
    </row>
    <row r="298" spans="2:13" s="208" customFormat="1" ht="30" hidden="1" customHeight="1" outlineLevel="2" thickBot="1">
      <c r="B298" s="685" t="s">
        <v>111</v>
      </c>
      <c r="C298" s="686"/>
      <c r="D298" s="433">
        <f>SUM(D291:D297)</f>
        <v>0</v>
      </c>
      <c r="E298" s="421">
        <f>SUM(E291:E297)</f>
        <v>0</v>
      </c>
      <c r="F298" s="455">
        <f>SUM(F291:F297)</f>
        <v>0</v>
      </c>
      <c r="G298" s="704"/>
      <c r="H298" s="705"/>
      <c r="I298" s="422"/>
      <c r="J298" s="423"/>
      <c r="K298" s="423"/>
      <c r="L298" s="423"/>
      <c r="M298" s="423"/>
    </row>
    <row r="299" spans="2:13" ht="22.5" hidden="1" customHeight="1" outlineLevel="2">
      <c r="B299" s="683"/>
      <c r="C299" s="684"/>
      <c r="D299" s="125"/>
      <c r="E299" s="401"/>
      <c r="F299" s="454">
        <f>E299-D299</f>
        <v>0</v>
      </c>
      <c r="G299" s="660"/>
      <c r="H299" s="661"/>
      <c r="I299" s="386"/>
      <c r="J299" s="371"/>
      <c r="K299" s="371"/>
      <c r="L299" s="371"/>
      <c r="M299" s="371"/>
    </row>
    <row r="300" spans="2:13" ht="22.5" hidden="1" customHeight="1" outlineLevel="2">
      <c r="B300" s="666"/>
      <c r="C300" s="667"/>
      <c r="D300" s="431"/>
      <c r="E300" s="416"/>
      <c r="F300" s="454">
        <f t="shared" ref="F300:F305" si="30">E300-D300</f>
        <v>0</v>
      </c>
      <c r="G300" s="662"/>
      <c r="H300" s="663"/>
      <c r="I300" s="386"/>
      <c r="J300" s="371"/>
      <c r="K300" s="371"/>
      <c r="L300" s="371"/>
      <c r="M300" s="371"/>
    </row>
    <row r="301" spans="2:13" ht="22.5" hidden="1" customHeight="1" outlineLevel="2">
      <c r="B301" s="666"/>
      <c r="C301" s="667"/>
      <c r="D301" s="414"/>
      <c r="E301" s="418"/>
      <c r="F301" s="454">
        <f t="shared" si="30"/>
        <v>0</v>
      </c>
      <c r="G301" s="662"/>
      <c r="H301" s="663"/>
      <c r="I301" s="386"/>
      <c r="J301" s="371"/>
      <c r="K301" s="371"/>
      <c r="L301" s="371"/>
      <c r="M301" s="371"/>
    </row>
    <row r="302" spans="2:13" ht="22.5" hidden="1" customHeight="1" outlineLevel="2">
      <c r="B302" s="666"/>
      <c r="C302" s="667"/>
      <c r="D302" s="414"/>
      <c r="E302" s="418"/>
      <c r="F302" s="454">
        <f t="shared" si="30"/>
        <v>0</v>
      </c>
      <c r="G302" s="662"/>
      <c r="H302" s="663"/>
      <c r="I302" s="386"/>
      <c r="J302" s="371"/>
      <c r="K302" s="371"/>
      <c r="L302" s="371"/>
      <c r="M302" s="371"/>
    </row>
    <row r="303" spans="2:13" ht="22.5" hidden="1" customHeight="1" outlineLevel="2">
      <c r="B303" s="666"/>
      <c r="C303" s="667"/>
      <c r="D303" s="414"/>
      <c r="E303" s="418"/>
      <c r="F303" s="454">
        <f t="shared" si="30"/>
        <v>0</v>
      </c>
      <c r="G303" s="662"/>
      <c r="H303" s="663"/>
      <c r="I303" s="386"/>
      <c r="J303" s="371"/>
      <c r="K303" s="371"/>
      <c r="L303" s="371"/>
      <c r="M303" s="371"/>
    </row>
    <row r="304" spans="2:13" ht="22.5" hidden="1" customHeight="1" outlineLevel="2">
      <c r="B304" s="666"/>
      <c r="C304" s="667"/>
      <c r="D304" s="414"/>
      <c r="E304" s="418"/>
      <c r="F304" s="454">
        <f t="shared" si="30"/>
        <v>0</v>
      </c>
      <c r="G304" s="662"/>
      <c r="H304" s="663"/>
      <c r="I304" s="386"/>
      <c r="J304" s="371"/>
      <c r="K304" s="371"/>
      <c r="L304" s="371"/>
      <c r="M304" s="371"/>
    </row>
    <row r="305" spans="2:13" ht="22.5" hidden="1" customHeight="1" outlineLevel="2">
      <c r="B305" s="668"/>
      <c r="C305" s="669"/>
      <c r="D305" s="432"/>
      <c r="E305" s="420"/>
      <c r="F305" s="454">
        <f t="shared" si="30"/>
        <v>0</v>
      </c>
      <c r="G305" s="753"/>
      <c r="H305" s="754"/>
      <c r="I305" s="386"/>
      <c r="J305" s="371"/>
      <c r="K305" s="371"/>
      <c r="L305" s="371"/>
      <c r="M305" s="371"/>
    </row>
    <row r="306" spans="2:13" s="209" customFormat="1" ht="22.5" hidden="1" customHeight="1" outlineLevel="2">
      <c r="B306" s="672" t="s">
        <v>111</v>
      </c>
      <c r="C306" s="673"/>
      <c r="D306" s="434">
        <f>SUM(D299:D305)</f>
        <v>0</v>
      </c>
      <c r="E306" s="424">
        <f>SUM(E299:E305)</f>
        <v>0</v>
      </c>
      <c r="F306" s="425">
        <f>SUM(F299:F305)</f>
        <v>0</v>
      </c>
      <c r="G306" s="658"/>
      <c r="H306" s="659"/>
      <c r="I306" s="426"/>
      <c r="J306" s="427"/>
      <c r="K306" s="427"/>
      <c r="L306" s="427"/>
      <c r="M306" s="427"/>
    </row>
    <row r="307" spans="2:13" ht="22.5" hidden="1" customHeight="1" outlineLevel="2">
      <c r="B307" s="738"/>
      <c r="C307" s="739"/>
      <c r="D307" s="125"/>
      <c r="E307" s="401"/>
      <c r="F307" s="454">
        <f>E307-D307</f>
        <v>0</v>
      </c>
      <c r="G307" s="660"/>
      <c r="H307" s="661"/>
      <c r="I307" s="386"/>
      <c r="J307" s="371"/>
      <c r="K307" s="371"/>
      <c r="L307" s="371"/>
      <c r="M307" s="371"/>
    </row>
    <row r="308" spans="2:13" ht="22.5" hidden="1" customHeight="1" outlineLevel="2">
      <c r="B308" s="740"/>
      <c r="C308" s="741"/>
      <c r="D308" s="431"/>
      <c r="E308" s="416"/>
      <c r="F308" s="454">
        <f t="shared" ref="F308:F313" si="31">E308-D308</f>
        <v>0</v>
      </c>
      <c r="G308" s="662"/>
      <c r="H308" s="663"/>
      <c r="I308" s="386"/>
      <c r="J308" s="371"/>
      <c r="K308" s="371"/>
      <c r="L308" s="371"/>
      <c r="M308" s="371"/>
    </row>
    <row r="309" spans="2:13" ht="22.5" hidden="1" customHeight="1" outlineLevel="2">
      <c r="B309" s="666"/>
      <c r="C309" s="667"/>
      <c r="D309" s="414"/>
      <c r="E309" s="418"/>
      <c r="F309" s="454">
        <f t="shared" si="31"/>
        <v>0</v>
      </c>
      <c r="G309" s="662"/>
      <c r="H309" s="663"/>
      <c r="I309" s="386"/>
      <c r="J309" s="371"/>
      <c r="K309" s="371"/>
      <c r="L309" s="371"/>
      <c r="M309" s="371"/>
    </row>
    <row r="310" spans="2:13" ht="22.5" hidden="1" customHeight="1" outlineLevel="2">
      <c r="B310" s="666"/>
      <c r="C310" s="667"/>
      <c r="D310" s="414"/>
      <c r="E310" s="418"/>
      <c r="F310" s="454">
        <f t="shared" si="31"/>
        <v>0</v>
      </c>
      <c r="G310" s="662"/>
      <c r="H310" s="663"/>
      <c r="I310" s="386"/>
      <c r="J310" s="371"/>
      <c r="K310" s="371"/>
      <c r="L310" s="371"/>
      <c r="M310" s="371"/>
    </row>
    <row r="311" spans="2:13" ht="22.5" hidden="1" customHeight="1" outlineLevel="2">
      <c r="B311" s="666"/>
      <c r="C311" s="667"/>
      <c r="D311" s="414"/>
      <c r="E311" s="418"/>
      <c r="F311" s="454">
        <f t="shared" si="31"/>
        <v>0</v>
      </c>
      <c r="G311" s="662"/>
      <c r="H311" s="663"/>
      <c r="I311" s="386"/>
      <c r="J311" s="371"/>
      <c r="K311" s="371"/>
      <c r="L311" s="371"/>
      <c r="M311" s="371"/>
    </row>
    <row r="312" spans="2:13" ht="22.5" hidden="1" customHeight="1" outlineLevel="2">
      <c r="B312" s="666"/>
      <c r="C312" s="667"/>
      <c r="D312" s="414"/>
      <c r="E312" s="418"/>
      <c r="F312" s="454">
        <f t="shared" si="31"/>
        <v>0</v>
      </c>
      <c r="G312" s="662"/>
      <c r="H312" s="663"/>
      <c r="I312" s="386"/>
      <c r="J312" s="371"/>
      <c r="K312" s="371"/>
      <c r="L312" s="371"/>
      <c r="M312" s="371"/>
    </row>
    <row r="313" spans="2:13" ht="22.5" hidden="1" customHeight="1" outlineLevel="2">
      <c r="B313" s="668"/>
      <c r="C313" s="669"/>
      <c r="D313" s="432"/>
      <c r="E313" s="420"/>
      <c r="F313" s="454">
        <f t="shared" si="31"/>
        <v>0</v>
      </c>
      <c r="G313" s="753"/>
      <c r="H313" s="754"/>
      <c r="I313" s="386"/>
      <c r="J313" s="371"/>
      <c r="K313" s="371"/>
      <c r="L313" s="371"/>
      <c r="M313" s="371"/>
    </row>
    <row r="314" spans="2:13" s="209" customFormat="1" ht="22.5" hidden="1" customHeight="1" outlineLevel="2">
      <c r="B314" s="672" t="s">
        <v>111</v>
      </c>
      <c r="C314" s="673"/>
      <c r="D314" s="434">
        <f>SUM(D307:D313)</f>
        <v>0</v>
      </c>
      <c r="E314" s="424">
        <f>SUM(E307:E313)</f>
        <v>0</v>
      </c>
      <c r="F314" s="425">
        <f>SUM(F307:F313)</f>
        <v>0</v>
      </c>
      <c r="G314" s="658"/>
      <c r="H314" s="659"/>
      <c r="I314" s="426"/>
      <c r="J314" s="427"/>
      <c r="K314" s="427"/>
      <c r="L314" s="427"/>
      <c r="M314" s="427"/>
    </row>
    <row r="315" spans="2:13" ht="22.5" hidden="1" customHeight="1" outlineLevel="2">
      <c r="B315" s="683"/>
      <c r="C315" s="684"/>
      <c r="D315" s="125"/>
      <c r="E315" s="401"/>
      <c r="F315" s="454">
        <f>E315-D315</f>
        <v>0</v>
      </c>
      <c r="G315" s="660"/>
      <c r="H315" s="661"/>
      <c r="I315" s="386"/>
      <c r="J315" s="371"/>
      <c r="K315" s="371"/>
      <c r="L315" s="371"/>
      <c r="M315" s="371"/>
    </row>
    <row r="316" spans="2:13" ht="22.5" hidden="1" customHeight="1" outlineLevel="2">
      <c r="B316" s="666"/>
      <c r="C316" s="667"/>
      <c r="D316" s="431"/>
      <c r="E316" s="416"/>
      <c r="F316" s="454">
        <f t="shared" ref="F316:F321" si="32">E316-D316</f>
        <v>0</v>
      </c>
      <c r="G316" s="662"/>
      <c r="H316" s="663"/>
      <c r="I316" s="386"/>
      <c r="J316" s="371"/>
      <c r="K316" s="371"/>
      <c r="L316" s="371"/>
      <c r="M316" s="371"/>
    </row>
    <row r="317" spans="2:13" ht="22.5" hidden="1" customHeight="1" outlineLevel="2">
      <c r="B317" s="666"/>
      <c r="C317" s="667"/>
      <c r="D317" s="414"/>
      <c r="E317" s="418"/>
      <c r="F317" s="454">
        <f t="shared" si="32"/>
        <v>0</v>
      </c>
      <c r="G317" s="662"/>
      <c r="H317" s="663"/>
      <c r="I317" s="386"/>
      <c r="J317" s="371"/>
      <c r="K317" s="371"/>
      <c r="L317" s="371"/>
      <c r="M317" s="371"/>
    </row>
    <row r="318" spans="2:13" ht="22.5" hidden="1" customHeight="1" outlineLevel="2">
      <c r="B318" s="666"/>
      <c r="C318" s="667"/>
      <c r="D318" s="414"/>
      <c r="E318" s="418"/>
      <c r="F318" s="454">
        <f t="shared" si="32"/>
        <v>0</v>
      </c>
      <c r="G318" s="662"/>
      <c r="H318" s="663"/>
      <c r="I318" s="386"/>
      <c r="J318" s="371"/>
      <c r="K318" s="371"/>
      <c r="L318" s="371"/>
      <c r="M318" s="371"/>
    </row>
    <row r="319" spans="2:13" ht="22.5" hidden="1" customHeight="1" outlineLevel="2">
      <c r="B319" s="666"/>
      <c r="C319" s="667"/>
      <c r="D319" s="414"/>
      <c r="E319" s="418"/>
      <c r="F319" s="454">
        <f t="shared" si="32"/>
        <v>0</v>
      </c>
      <c r="G319" s="662"/>
      <c r="H319" s="663"/>
      <c r="I319" s="386"/>
      <c r="J319" s="371"/>
      <c r="K319" s="371"/>
      <c r="L319" s="371"/>
      <c r="M319" s="371"/>
    </row>
    <row r="320" spans="2:13" ht="22.5" hidden="1" customHeight="1" outlineLevel="2">
      <c r="B320" s="666"/>
      <c r="C320" s="667"/>
      <c r="D320" s="414"/>
      <c r="E320" s="418"/>
      <c r="F320" s="454">
        <f t="shared" si="32"/>
        <v>0</v>
      </c>
      <c r="G320" s="662"/>
      <c r="H320" s="663"/>
      <c r="I320" s="386"/>
      <c r="J320" s="371"/>
      <c r="K320" s="371"/>
      <c r="L320" s="371"/>
      <c r="M320" s="371"/>
    </row>
    <row r="321" spans="2:13" ht="22.5" hidden="1" customHeight="1" outlineLevel="2">
      <c r="B321" s="668"/>
      <c r="C321" s="669"/>
      <c r="D321" s="432"/>
      <c r="E321" s="420"/>
      <c r="F321" s="454">
        <f t="shared" si="32"/>
        <v>0</v>
      </c>
      <c r="G321" s="753"/>
      <c r="H321" s="754"/>
      <c r="I321" s="386"/>
      <c r="J321" s="371"/>
      <c r="K321" s="371"/>
      <c r="L321" s="371"/>
      <c r="M321" s="371"/>
    </row>
    <row r="322" spans="2:13" s="209" customFormat="1" ht="22.5" hidden="1" customHeight="1" outlineLevel="2">
      <c r="B322" s="672" t="s">
        <v>111</v>
      </c>
      <c r="C322" s="673"/>
      <c r="D322" s="434">
        <f>SUM(D315:D321)</f>
        <v>0</v>
      </c>
      <c r="E322" s="425">
        <f t="shared" ref="E322" si="33">SUM(E315:E321)</f>
        <v>0</v>
      </c>
      <c r="F322" s="425">
        <f>SUM(F315:F321)</f>
        <v>0</v>
      </c>
      <c r="G322" s="658"/>
      <c r="H322" s="659"/>
      <c r="I322" s="426"/>
      <c r="J322" s="427"/>
      <c r="K322" s="427"/>
      <c r="L322" s="427"/>
      <c r="M322" s="427"/>
    </row>
    <row r="323" spans="2:13" ht="22.5" hidden="1" customHeight="1" outlineLevel="2">
      <c r="B323" s="683"/>
      <c r="C323" s="684"/>
      <c r="D323" s="125"/>
      <c r="E323" s="401"/>
      <c r="F323" s="454">
        <f>E323-D323</f>
        <v>0</v>
      </c>
      <c r="G323" s="660"/>
      <c r="H323" s="661"/>
      <c r="I323" s="386"/>
      <c r="J323" s="371"/>
      <c r="K323" s="371"/>
      <c r="L323" s="371"/>
      <c r="M323" s="371"/>
    </row>
    <row r="324" spans="2:13" ht="22.5" hidden="1" customHeight="1" outlineLevel="2">
      <c r="B324" s="666"/>
      <c r="C324" s="667"/>
      <c r="D324" s="431"/>
      <c r="E324" s="416"/>
      <c r="F324" s="454">
        <f t="shared" ref="F324:F329" si="34">E324-D324</f>
        <v>0</v>
      </c>
      <c r="G324" s="662"/>
      <c r="H324" s="663"/>
      <c r="I324" s="386"/>
      <c r="J324" s="371"/>
      <c r="K324" s="371"/>
      <c r="L324" s="371"/>
      <c r="M324" s="371"/>
    </row>
    <row r="325" spans="2:13" ht="22.5" hidden="1" customHeight="1" outlineLevel="2">
      <c r="B325" s="666"/>
      <c r="C325" s="667"/>
      <c r="D325" s="414"/>
      <c r="E325" s="418"/>
      <c r="F325" s="454">
        <f t="shared" si="34"/>
        <v>0</v>
      </c>
      <c r="G325" s="662"/>
      <c r="H325" s="663"/>
      <c r="I325" s="386"/>
      <c r="J325" s="371"/>
      <c r="K325" s="371"/>
      <c r="L325" s="371"/>
      <c r="M325" s="371"/>
    </row>
    <row r="326" spans="2:13" ht="22.5" hidden="1" customHeight="1" outlineLevel="2">
      <c r="B326" s="666"/>
      <c r="C326" s="667"/>
      <c r="D326" s="414"/>
      <c r="E326" s="418"/>
      <c r="F326" s="454">
        <f t="shared" si="34"/>
        <v>0</v>
      </c>
      <c r="G326" s="662"/>
      <c r="H326" s="663"/>
      <c r="I326" s="386"/>
      <c r="J326" s="371"/>
      <c r="K326" s="371"/>
      <c r="L326" s="371"/>
      <c r="M326" s="371"/>
    </row>
    <row r="327" spans="2:13" ht="22.5" hidden="1" customHeight="1" outlineLevel="2">
      <c r="B327" s="666"/>
      <c r="C327" s="667"/>
      <c r="D327" s="414"/>
      <c r="E327" s="418"/>
      <c r="F327" s="454">
        <f t="shared" si="34"/>
        <v>0</v>
      </c>
      <c r="G327" s="662"/>
      <c r="H327" s="663"/>
      <c r="I327" s="386"/>
      <c r="J327" s="371"/>
      <c r="K327" s="371"/>
      <c r="L327" s="371"/>
      <c r="M327" s="371"/>
    </row>
    <row r="328" spans="2:13" ht="22.5" hidden="1" customHeight="1" outlineLevel="2">
      <c r="B328" s="666"/>
      <c r="C328" s="667"/>
      <c r="D328" s="414"/>
      <c r="E328" s="418"/>
      <c r="F328" s="454">
        <f t="shared" si="34"/>
        <v>0</v>
      </c>
      <c r="G328" s="662"/>
      <c r="H328" s="663"/>
      <c r="I328" s="386"/>
      <c r="J328" s="371"/>
      <c r="K328" s="371"/>
      <c r="L328" s="371"/>
      <c r="M328" s="371"/>
    </row>
    <row r="329" spans="2:13" ht="22.5" hidden="1" customHeight="1" outlineLevel="2">
      <c r="B329" s="668"/>
      <c r="C329" s="669"/>
      <c r="D329" s="432"/>
      <c r="E329" s="420"/>
      <c r="F329" s="454">
        <f t="shared" si="34"/>
        <v>0</v>
      </c>
      <c r="G329" s="753"/>
      <c r="H329" s="754"/>
      <c r="I329" s="386"/>
      <c r="J329" s="371"/>
      <c r="K329" s="371"/>
      <c r="L329" s="371"/>
      <c r="M329" s="371"/>
    </row>
    <row r="330" spans="2:13" s="209" customFormat="1" ht="22.5" hidden="1" customHeight="1" outlineLevel="2" thickBot="1">
      <c r="B330" s="670" t="s">
        <v>111</v>
      </c>
      <c r="C330" s="671"/>
      <c r="D330" s="428">
        <f>SUM(D323:D329)</f>
        <v>0</v>
      </c>
      <c r="E330" s="428">
        <f>SUM(E323:E329)</f>
        <v>0</v>
      </c>
      <c r="F330" s="456">
        <f>SUM(F323:F329)</f>
        <v>0</v>
      </c>
      <c r="G330" s="778"/>
      <c r="H330" s="779"/>
      <c r="I330" s="426"/>
      <c r="J330" s="427"/>
      <c r="K330" s="427"/>
      <c r="L330" s="427"/>
      <c r="M330" s="427"/>
    </row>
    <row r="331" spans="2:13" ht="43.5" hidden="1" customHeight="1" outlineLevel="2" thickBot="1">
      <c r="B331" s="218" t="s">
        <v>112</v>
      </c>
      <c r="C331" s="219"/>
      <c r="D331" s="220">
        <f>SUM(D298+D306+D314+D322+D330)</f>
        <v>0</v>
      </c>
      <c r="E331" s="221">
        <f>SUM(E298+E306+E314+E322+E330)</f>
        <v>0</v>
      </c>
      <c r="F331" s="221">
        <f>SUM(F298+F306+F314+F322+F330)</f>
        <v>0</v>
      </c>
      <c r="G331" s="771"/>
      <c r="H331" s="772"/>
      <c r="I331" s="386"/>
      <c r="J331" s="371"/>
      <c r="K331" s="371"/>
      <c r="L331" s="371"/>
      <c r="M331" s="371"/>
    </row>
    <row r="332" spans="2:13" ht="13.5" hidden="1" customHeight="1" outlineLevel="1" collapsed="1">
      <c r="B332" s="187"/>
      <c r="C332" s="187"/>
      <c r="D332" s="187"/>
      <c r="E332" s="187"/>
      <c r="F332" s="187"/>
      <c r="G332" s="187"/>
      <c r="H332" s="187"/>
      <c r="I332" s="386"/>
      <c r="J332" s="371"/>
      <c r="K332" s="371"/>
      <c r="L332" s="371"/>
      <c r="M332" s="371"/>
    </row>
    <row r="333" spans="2:13" ht="30.6" hidden="1" customHeight="1" outlineLevel="2" thickBot="1">
      <c r="B333" s="203" t="s">
        <v>118</v>
      </c>
      <c r="C333" s="203"/>
      <c r="D333" s="204" t="str">
        <f>IF('1.Demande d''admissibilité'!C57=0,"",'1.Demande d''admissibilité'!C57)</f>
        <v/>
      </c>
      <c r="E333" s="203"/>
      <c r="F333" s="203"/>
      <c r="G333" s="203"/>
      <c r="H333" s="205" t="str">
        <f>F20</f>
        <v>PE2XX-XXXX</v>
      </c>
      <c r="I333" s="386"/>
      <c r="J333" s="371"/>
      <c r="K333" s="371"/>
      <c r="L333" s="371"/>
      <c r="M333" s="371"/>
    </row>
    <row r="334" spans="2:13" ht="25.35" hidden="1" customHeight="1" outlineLevel="2">
      <c r="B334" s="655">
        <v>1</v>
      </c>
      <c r="C334" s="781"/>
      <c r="D334" s="701" t="s">
        <v>104</v>
      </c>
      <c r="E334" s="702"/>
      <c r="F334" s="702"/>
      <c r="G334" s="785">
        <v>5</v>
      </c>
      <c r="H334" s="786"/>
      <c r="I334" s="386"/>
      <c r="J334" s="371"/>
      <c r="K334" s="371"/>
      <c r="L334" s="371"/>
      <c r="M334" s="371"/>
    </row>
    <row r="335" spans="2:13" ht="18" hidden="1" customHeight="1" outlineLevel="2" thickBot="1">
      <c r="B335" s="782"/>
      <c r="C335" s="783"/>
      <c r="D335" s="224">
        <v>2</v>
      </c>
      <c r="E335" s="403">
        <v>3</v>
      </c>
      <c r="F335" s="207">
        <v>4</v>
      </c>
      <c r="G335" s="787"/>
      <c r="H335" s="788"/>
      <c r="I335" s="386"/>
      <c r="J335" s="371"/>
      <c r="K335" s="371"/>
      <c r="L335" s="371"/>
      <c r="M335" s="371"/>
    </row>
    <row r="336" spans="2:13" ht="27" hidden="1" customHeight="1" outlineLevel="2" thickBot="1">
      <c r="B336" s="697" t="s">
        <v>105</v>
      </c>
      <c r="C336" s="698"/>
      <c r="D336" s="689" t="s">
        <v>106</v>
      </c>
      <c r="E336" s="679" t="s">
        <v>107</v>
      </c>
      <c r="F336" s="679" t="s">
        <v>108</v>
      </c>
      <c r="G336" s="710" t="s">
        <v>109</v>
      </c>
      <c r="H336" s="711"/>
      <c r="I336" s="386"/>
      <c r="J336" s="371"/>
      <c r="K336" s="371"/>
      <c r="L336" s="371"/>
      <c r="M336" s="371"/>
    </row>
    <row r="337" spans="2:13" ht="19.350000000000001" hidden="1" customHeight="1" outlineLevel="2" thickBot="1">
      <c r="B337" s="699" t="s">
        <v>110</v>
      </c>
      <c r="C337" s="700"/>
      <c r="D337" s="690"/>
      <c r="E337" s="680"/>
      <c r="F337" s="680"/>
      <c r="G337" s="712"/>
      <c r="H337" s="713"/>
      <c r="I337" s="386"/>
      <c r="J337" s="371"/>
      <c r="K337" s="371"/>
      <c r="L337" s="371"/>
      <c r="M337" s="371"/>
    </row>
    <row r="338" spans="2:13" ht="22.5" hidden="1" customHeight="1" outlineLevel="2">
      <c r="B338" s="691"/>
      <c r="C338" s="692"/>
      <c r="D338" s="126"/>
      <c r="E338" s="402"/>
      <c r="F338" s="454">
        <f>E338-D338</f>
        <v>0</v>
      </c>
      <c r="G338" s="811"/>
      <c r="H338" s="812"/>
      <c r="I338" s="386"/>
      <c r="J338" s="371"/>
      <c r="K338" s="371"/>
      <c r="L338" s="371"/>
      <c r="M338" s="371"/>
    </row>
    <row r="339" spans="2:13" ht="22.5" hidden="1" customHeight="1" outlineLevel="2">
      <c r="B339" s="666"/>
      <c r="C339" s="667"/>
      <c r="D339" s="431"/>
      <c r="E339" s="416"/>
      <c r="F339" s="454">
        <f t="shared" ref="F339:F344" si="35">E339-D339</f>
        <v>0</v>
      </c>
      <c r="G339" s="662"/>
      <c r="H339" s="663"/>
      <c r="I339" s="386"/>
      <c r="J339" s="371"/>
      <c r="K339" s="371"/>
      <c r="L339" s="371"/>
      <c r="M339" s="371"/>
    </row>
    <row r="340" spans="2:13" ht="22.5" hidden="1" customHeight="1" outlineLevel="2">
      <c r="B340" s="666"/>
      <c r="C340" s="667"/>
      <c r="D340" s="414"/>
      <c r="E340" s="418"/>
      <c r="F340" s="454">
        <f t="shared" si="35"/>
        <v>0</v>
      </c>
      <c r="G340" s="662"/>
      <c r="H340" s="663"/>
      <c r="I340" s="386"/>
      <c r="J340" s="371"/>
      <c r="K340" s="371"/>
      <c r="L340" s="371"/>
      <c r="M340" s="371"/>
    </row>
    <row r="341" spans="2:13" ht="22.5" hidden="1" customHeight="1" outlineLevel="2">
      <c r="B341" s="666"/>
      <c r="C341" s="667"/>
      <c r="D341" s="414"/>
      <c r="E341" s="418"/>
      <c r="F341" s="454">
        <f t="shared" si="35"/>
        <v>0</v>
      </c>
      <c r="G341" s="662"/>
      <c r="H341" s="663"/>
      <c r="I341" s="386"/>
      <c r="J341" s="371"/>
      <c r="K341" s="371"/>
      <c r="L341" s="371"/>
      <c r="M341" s="371"/>
    </row>
    <row r="342" spans="2:13" ht="22.5" hidden="1" customHeight="1" outlineLevel="2">
      <c r="B342" s="666"/>
      <c r="C342" s="667"/>
      <c r="D342" s="414"/>
      <c r="E342" s="418"/>
      <c r="F342" s="454">
        <f t="shared" si="35"/>
        <v>0</v>
      </c>
      <c r="G342" s="662"/>
      <c r="H342" s="663"/>
      <c r="I342" s="386"/>
      <c r="J342" s="371"/>
      <c r="K342" s="371"/>
      <c r="L342" s="371"/>
      <c r="M342" s="371"/>
    </row>
    <row r="343" spans="2:13" ht="22.5" hidden="1" customHeight="1" outlineLevel="2">
      <c r="B343" s="666"/>
      <c r="C343" s="667"/>
      <c r="D343" s="414"/>
      <c r="E343" s="418"/>
      <c r="F343" s="454">
        <f t="shared" si="35"/>
        <v>0</v>
      </c>
      <c r="G343" s="662"/>
      <c r="H343" s="663"/>
      <c r="I343" s="386"/>
      <c r="J343" s="371"/>
      <c r="K343" s="371"/>
      <c r="L343" s="371"/>
      <c r="M343" s="371"/>
    </row>
    <row r="344" spans="2:13" ht="22.5" hidden="1" customHeight="1" outlineLevel="2">
      <c r="B344" s="668"/>
      <c r="C344" s="669"/>
      <c r="D344" s="432"/>
      <c r="E344" s="420"/>
      <c r="F344" s="454">
        <f t="shared" si="35"/>
        <v>0</v>
      </c>
      <c r="G344" s="753"/>
      <c r="H344" s="754"/>
      <c r="I344" s="386"/>
      <c r="J344" s="371"/>
      <c r="K344" s="371"/>
      <c r="L344" s="371"/>
      <c r="M344" s="371"/>
    </row>
    <row r="345" spans="2:13" s="208" customFormat="1" ht="30" hidden="1" customHeight="1" outlineLevel="2" thickBot="1">
      <c r="B345" s="685" t="s">
        <v>111</v>
      </c>
      <c r="C345" s="686"/>
      <c r="D345" s="433">
        <f>SUM(D338:D344)</f>
        <v>0</v>
      </c>
      <c r="E345" s="421">
        <f>SUM(E338:E344)</f>
        <v>0</v>
      </c>
      <c r="F345" s="455">
        <f>SUM(F338:F344)</f>
        <v>0</v>
      </c>
      <c r="G345" s="704"/>
      <c r="H345" s="705"/>
      <c r="I345" s="422"/>
      <c r="J345" s="423"/>
      <c r="K345" s="423"/>
      <c r="L345" s="423"/>
      <c r="M345" s="423"/>
    </row>
    <row r="346" spans="2:13" ht="22.5" hidden="1" customHeight="1" outlineLevel="2">
      <c r="B346" s="683"/>
      <c r="C346" s="684"/>
      <c r="D346" s="125"/>
      <c r="E346" s="401"/>
      <c r="F346" s="454">
        <f>E346-D346</f>
        <v>0</v>
      </c>
      <c r="G346" s="660"/>
      <c r="H346" s="661"/>
      <c r="I346" s="386"/>
      <c r="J346" s="371"/>
      <c r="K346" s="371"/>
      <c r="L346" s="371"/>
      <c r="M346" s="371"/>
    </row>
    <row r="347" spans="2:13" ht="22.5" hidden="1" customHeight="1" outlineLevel="2">
      <c r="B347" s="666"/>
      <c r="C347" s="667"/>
      <c r="D347" s="431"/>
      <c r="E347" s="416"/>
      <c r="F347" s="454">
        <f t="shared" ref="F347:F352" si="36">E347-D347</f>
        <v>0</v>
      </c>
      <c r="G347" s="662"/>
      <c r="H347" s="663"/>
      <c r="I347" s="386"/>
      <c r="J347" s="371"/>
      <c r="K347" s="371"/>
      <c r="L347" s="371"/>
      <c r="M347" s="371"/>
    </row>
    <row r="348" spans="2:13" ht="22.5" hidden="1" customHeight="1" outlineLevel="2">
      <c r="B348" s="666"/>
      <c r="C348" s="667"/>
      <c r="D348" s="414"/>
      <c r="E348" s="418"/>
      <c r="F348" s="454">
        <f t="shared" si="36"/>
        <v>0</v>
      </c>
      <c r="G348" s="662"/>
      <c r="H348" s="663"/>
      <c r="I348" s="386"/>
      <c r="J348" s="371"/>
      <c r="K348" s="371"/>
      <c r="L348" s="371"/>
      <c r="M348" s="371"/>
    </row>
    <row r="349" spans="2:13" ht="22.5" hidden="1" customHeight="1" outlineLevel="2">
      <c r="B349" s="666"/>
      <c r="C349" s="667"/>
      <c r="D349" s="414"/>
      <c r="E349" s="418"/>
      <c r="F349" s="454">
        <f t="shared" si="36"/>
        <v>0</v>
      </c>
      <c r="G349" s="662"/>
      <c r="H349" s="663"/>
      <c r="I349" s="386"/>
      <c r="J349" s="371"/>
      <c r="K349" s="371"/>
      <c r="L349" s="371"/>
      <c r="M349" s="371"/>
    </row>
    <row r="350" spans="2:13" ht="22.5" hidden="1" customHeight="1" outlineLevel="2">
      <c r="B350" s="666"/>
      <c r="C350" s="667"/>
      <c r="D350" s="414"/>
      <c r="E350" s="418"/>
      <c r="F350" s="454">
        <f t="shared" si="36"/>
        <v>0</v>
      </c>
      <c r="G350" s="662"/>
      <c r="H350" s="663"/>
      <c r="I350" s="386"/>
      <c r="J350" s="371"/>
      <c r="K350" s="371"/>
      <c r="L350" s="371"/>
      <c r="M350" s="371"/>
    </row>
    <row r="351" spans="2:13" ht="22.5" hidden="1" customHeight="1" outlineLevel="2">
      <c r="B351" s="666"/>
      <c r="C351" s="667"/>
      <c r="D351" s="414"/>
      <c r="E351" s="418"/>
      <c r="F351" s="454">
        <f t="shared" si="36"/>
        <v>0</v>
      </c>
      <c r="G351" s="662"/>
      <c r="H351" s="663"/>
      <c r="I351" s="386"/>
      <c r="J351" s="371"/>
      <c r="K351" s="371"/>
      <c r="L351" s="371"/>
      <c r="M351" s="371"/>
    </row>
    <row r="352" spans="2:13" ht="22.5" hidden="1" customHeight="1" outlineLevel="2">
      <c r="B352" s="668"/>
      <c r="C352" s="669"/>
      <c r="D352" s="432"/>
      <c r="E352" s="420"/>
      <c r="F352" s="454">
        <f t="shared" si="36"/>
        <v>0</v>
      </c>
      <c r="G352" s="753"/>
      <c r="H352" s="754"/>
      <c r="I352" s="386"/>
      <c r="J352" s="371"/>
      <c r="K352" s="371"/>
      <c r="L352" s="371"/>
      <c r="M352" s="371"/>
    </row>
    <row r="353" spans="2:13" s="209" customFormat="1" ht="22.5" hidden="1" customHeight="1" outlineLevel="2">
      <c r="B353" s="672" t="s">
        <v>111</v>
      </c>
      <c r="C353" s="673"/>
      <c r="D353" s="434">
        <f>SUM(D346:D352)</f>
        <v>0</v>
      </c>
      <c r="E353" s="424">
        <f>SUM(E346:E352)</f>
        <v>0</v>
      </c>
      <c r="F353" s="425">
        <f>SUM(F346:F352)</f>
        <v>0</v>
      </c>
      <c r="G353" s="658"/>
      <c r="H353" s="659"/>
      <c r="I353" s="426"/>
      <c r="J353" s="427"/>
      <c r="K353" s="427"/>
      <c r="L353" s="427"/>
      <c r="M353" s="427"/>
    </row>
    <row r="354" spans="2:13" ht="22.5" hidden="1" customHeight="1" outlineLevel="2">
      <c r="B354" s="738"/>
      <c r="C354" s="739"/>
      <c r="D354" s="125"/>
      <c r="E354" s="401"/>
      <c r="F354" s="454">
        <f>E354-D354</f>
        <v>0</v>
      </c>
      <c r="G354" s="660"/>
      <c r="H354" s="661"/>
      <c r="I354" s="386"/>
      <c r="J354" s="371"/>
      <c r="K354" s="371"/>
      <c r="L354" s="371"/>
      <c r="M354" s="371"/>
    </row>
    <row r="355" spans="2:13" ht="22.5" hidden="1" customHeight="1" outlineLevel="2">
      <c r="B355" s="740"/>
      <c r="C355" s="741"/>
      <c r="D355" s="431"/>
      <c r="E355" s="416"/>
      <c r="F355" s="454">
        <f t="shared" ref="F355:F360" si="37">E355-D355</f>
        <v>0</v>
      </c>
      <c r="G355" s="662"/>
      <c r="H355" s="663"/>
      <c r="I355" s="386"/>
      <c r="J355" s="371"/>
      <c r="K355" s="371"/>
      <c r="L355" s="371"/>
      <c r="M355" s="371"/>
    </row>
    <row r="356" spans="2:13" ht="22.5" hidden="1" customHeight="1" outlineLevel="2">
      <c r="B356" s="666"/>
      <c r="C356" s="667"/>
      <c r="D356" s="414"/>
      <c r="E356" s="418"/>
      <c r="F356" s="454">
        <f t="shared" si="37"/>
        <v>0</v>
      </c>
      <c r="G356" s="662"/>
      <c r="H356" s="663"/>
      <c r="I356" s="386"/>
      <c r="J356" s="371"/>
      <c r="K356" s="371"/>
      <c r="L356" s="371"/>
      <c r="M356" s="371"/>
    </row>
    <row r="357" spans="2:13" ht="22.5" hidden="1" customHeight="1" outlineLevel="2">
      <c r="B357" s="666"/>
      <c r="C357" s="667"/>
      <c r="D357" s="414"/>
      <c r="E357" s="418"/>
      <c r="F357" s="454">
        <f t="shared" si="37"/>
        <v>0</v>
      </c>
      <c r="G357" s="662"/>
      <c r="H357" s="663"/>
      <c r="I357" s="386"/>
      <c r="J357" s="371"/>
      <c r="K357" s="371"/>
      <c r="L357" s="371"/>
      <c r="M357" s="371"/>
    </row>
    <row r="358" spans="2:13" ht="22.5" hidden="1" customHeight="1" outlineLevel="2">
      <c r="B358" s="666"/>
      <c r="C358" s="667"/>
      <c r="D358" s="414"/>
      <c r="E358" s="418"/>
      <c r="F358" s="454">
        <f t="shared" si="37"/>
        <v>0</v>
      </c>
      <c r="G358" s="662"/>
      <c r="H358" s="663"/>
      <c r="I358" s="386"/>
      <c r="J358" s="371"/>
      <c r="K358" s="371"/>
      <c r="L358" s="371"/>
      <c r="M358" s="371"/>
    </row>
    <row r="359" spans="2:13" ht="22.5" hidden="1" customHeight="1" outlineLevel="2">
      <c r="B359" s="666"/>
      <c r="C359" s="667"/>
      <c r="D359" s="414"/>
      <c r="E359" s="418"/>
      <c r="F359" s="454">
        <f t="shared" si="37"/>
        <v>0</v>
      </c>
      <c r="G359" s="662"/>
      <c r="H359" s="663"/>
      <c r="I359" s="386"/>
      <c r="J359" s="371"/>
      <c r="K359" s="371"/>
      <c r="L359" s="371"/>
      <c r="M359" s="371"/>
    </row>
    <row r="360" spans="2:13" ht="22.5" hidden="1" customHeight="1" outlineLevel="2">
      <c r="B360" s="668"/>
      <c r="C360" s="669"/>
      <c r="D360" s="432"/>
      <c r="E360" s="420"/>
      <c r="F360" s="454">
        <f t="shared" si="37"/>
        <v>0</v>
      </c>
      <c r="G360" s="753"/>
      <c r="H360" s="754"/>
      <c r="I360" s="386"/>
      <c r="J360" s="371"/>
      <c r="K360" s="371"/>
      <c r="L360" s="371"/>
      <c r="M360" s="371"/>
    </row>
    <row r="361" spans="2:13" s="209" customFormat="1" ht="22.5" hidden="1" customHeight="1" outlineLevel="2">
      <c r="B361" s="672" t="s">
        <v>111</v>
      </c>
      <c r="C361" s="673"/>
      <c r="D361" s="434">
        <f>SUM(D354:D360)</f>
        <v>0</v>
      </c>
      <c r="E361" s="424">
        <f>SUM(E354:E360)</f>
        <v>0</v>
      </c>
      <c r="F361" s="425">
        <f>SUM(F354:F360)</f>
        <v>0</v>
      </c>
      <c r="G361" s="658"/>
      <c r="H361" s="659"/>
      <c r="I361" s="426"/>
      <c r="J361" s="427"/>
      <c r="K361" s="427"/>
      <c r="L361" s="427"/>
      <c r="M361" s="427"/>
    </row>
    <row r="362" spans="2:13" ht="22.5" hidden="1" customHeight="1" outlineLevel="2">
      <c r="B362" s="683"/>
      <c r="C362" s="684"/>
      <c r="D362" s="125"/>
      <c r="E362" s="401"/>
      <c r="F362" s="454">
        <f>E362-D362</f>
        <v>0</v>
      </c>
      <c r="G362" s="660"/>
      <c r="H362" s="661"/>
      <c r="I362" s="386"/>
      <c r="J362" s="371"/>
      <c r="K362" s="371"/>
      <c r="L362" s="371"/>
      <c r="M362" s="371"/>
    </row>
    <row r="363" spans="2:13" ht="22.5" hidden="1" customHeight="1" outlineLevel="2">
      <c r="B363" s="666"/>
      <c r="C363" s="667"/>
      <c r="D363" s="431"/>
      <c r="E363" s="416"/>
      <c r="F363" s="454">
        <f t="shared" ref="F363:F368" si="38">E363-D363</f>
        <v>0</v>
      </c>
      <c r="G363" s="662"/>
      <c r="H363" s="663"/>
      <c r="I363" s="386"/>
      <c r="J363" s="371"/>
      <c r="K363" s="371"/>
      <c r="L363" s="371"/>
      <c r="M363" s="371"/>
    </row>
    <row r="364" spans="2:13" ht="22.5" hidden="1" customHeight="1" outlineLevel="2">
      <c r="B364" s="666"/>
      <c r="C364" s="667"/>
      <c r="D364" s="414"/>
      <c r="E364" s="418"/>
      <c r="F364" s="454">
        <f t="shared" si="38"/>
        <v>0</v>
      </c>
      <c r="G364" s="662"/>
      <c r="H364" s="663"/>
      <c r="I364" s="386"/>
      <c r="J364" s="371"/>
      <c r="K364" s="371"/>
      <c r="L364" s="371"/>
      <c r="M364" s="371"/>
    </row>
    <row r="365" spans="2:13" ht="22.5" hidden="1" customHeight="1" outlineLevel="2">
      <c r="B365" s="666"/>
      <c r="C365" s="667"/>
      <c r="D365" s="414"/>
      <c r="E365" s="418"/>
      <c r="F365" s="454">
        <f t="shared" si="38"/>
        <v>0</v>
      </c>
      <c r="G365" s="662"/>
      <c r="H365" s="663"/>
      <c r="I365" s="386"/>
      <c r="J365" s="371"/>
      <c r="K365" s="371"/>
      <c r="L365" s="371"/>
      <c r="M365" s="371"/>
    </row>
    <row r="366" spans="2:13" ht="22.5" hidden="1" customHeight="1" outlineLevel="2">
      <c r="B366" s="666"/>
      <c r="C366" s="667"/>
      <c r="D366" s="414"/>
      <c r="E366" s="418"/>
      <c r="F366" s="454">
        <f t="shared" si="38"/>
        <v>0</v>
      </c>
      <c r="G366" s="662"/>
      <c r="H366" s="663"/>
      <c r="I366" s="386"/>
      <c r="J366" s="371"/>
      <c r="K366" s="371"/>
      <c r="L366" s="371"/>
      <c r="M366" s="371"/>
    </row>
    <row r="367" spans="2:13" ht="22.5" hidden="1" customHeight="1" outlineLevel="2">
      <c r="B367" s="666"/>
      <c r="C367" s="667"/>
      <c r="D367" s="414"/>
      <c r="E367" s="418"/>
      <c r="F367" s="454">
        <f t="shared" si="38"/>
        <v>0</v>
      </c>
      <c r="G367" s="662"/>
      <c r="H367" s="663"/>
      <c r="I367" s="386"/>
      <c r="J367" s="371"/>
      <c r="K367" s="371"/>
      <c r="L367" s="371"/>
      <c r="M367" s="371"/>
    </row>
    <row r="368" spans="2:13" ht="22.5" hidden="1" customHeight="1" outlineLevel="2">
      <c r="B368" s="668"/>
      <c r="C368" s="669"/>
      <c r="D368" s="432"/>
      <c r="E368" s="420"/>
      <c r="F368" s="454">
        <f t="shared" si="38"/>
        <v>0</v>
      </c>
      <c r="G368" s="753"/>
      <c r="H368" s="754"/>
      <c r="I368" s="386"/>
      <c r="J368" s="371"/>
      <c r="K368" s="371"/>
      <c r="L368" s="371"/>
      <c r="M368" s="371"/>
    </row>
    <row r="369" spans="2:13" s="209" customFormat="1" ht="22.5" hidden="1" customHeight="1" outlineLevel="2">
      <c r="B369" s="672" t="s">
        <v>111</v>
      </c>
      <c r="C369" s="673"/>
      <c r="D369" s="434">
        <f>SUM(D362:D368)</f>
        <v>0</v>
      </c>
      <c r="E369" s="425">
        <f t="shared" ref="E369" si="39">SUM(E362:E368)</f>
        <v>0</v>
      </c>
      <c r="F369" s="425">
        <f>SUM(F362:F368)</f>
        <v>0</v>
      </c>
      <c r="G369" s="658"/>
      <c r="H369" s="659"/>
      <c r="I369" s="426"/>
      <c r="J369" s="427"/>
      <c r="K369" s="427"/>
      <c r="L369" s="427"/>
      <c r="M369" s="427"/>
    </row>
    <row r="370" spans="2:13" ht="22.5" hidden="1" customHeight="1" outlineLevel="2">
      <c r="B370" s="683"/>
      <c r="C370" s="684"/>
      <c r="D370" s="125"/>
      <c r="E370" s="401"/>
      <c r="F370" s="454">
        <f>E370-D370</f>
        <v>0</v>
      </c>
      <c r="G370" s="660"/>
      <c r="H370" s="661"/>
      <c r="I370" s="386"/>
      <c r="J370" s="371"/>
      <c r="K370" s="371"/>
      <c r="L370" s="371"/>
      <c r="M370" s="371"/>
    </row>
    <row r="371" spans="2:13" ht="22.5" hidden="1" customHeight="1" outlineLevel="2">
      <c r="B371" s="666"/>
      <c r="C371" s="667"/>
      <c r="D371" s="431"/>
      <c r="E371" s="416"/>
      <c r="F371" s="454">
        <f t="shared" ref="F371:F376" si="40">E371-D371</f>
        <v>0</v>
      </c>
      <c r="G371" s="662"/>
      <c r="H371" s="663"/>
      <c r="I371" s="386"/>
      <c r="J371" s="371"/>
      <c r="K371" s="371"/>
      <c r="L371" s="371"/>
      <c r="M371" s="371"/>
    </row>
    <row r="372" spans="2:13" ht="22.5" hidden="1" customHeight="1" outlineLevel="2">
      <c r="B372" s="666"/>
      <c r="C372" s="667"/>
      <c r="D372" s="414"/>
      <c r="E372" s="418"/>
      <c r="F372" s="454">
        <f t="shared" si="40"/>
        <v>0</v>
      </c>
      <c r="G372" s="662"/>
      <c r="H372" s="663"/>
      <c r="I372" s="386"/>
      <c r="J372" s="371"/>
      <c r="K372" s="371"/>
      <c r="L372" s="371"/>
      <c r="M372" s="371"/>
    </row>
    <row r="373" spans="2:13" ht="22.5" hidden="1" customHeight="1" outlineLevel="2">
      <c r="B373" s="666"/>
      <c r="C373" s="667"/>
      <c r="D373" s="414"/>
      <c r="E373" s="418"/>
      <c r="F373" s="454">
        <f t="shared" si="40"/>
        <v>0</v>
      </c>
      <c r="G373" s="662"/>
      <c r="H373" s="663"/>
      <c r="I373" s="386"/>
      <c r="J373" s="371"/>
      <c r="K373" s="371"/>
      <c r="L373" s="371"/>
      <c r="M373" s="371"/>
    </row>
    <row r="374" spans="2:13" ht="22.5" hidden="1" customHeight="1" outlineLevel="2">
      <c r="B374" s="666"/>
      <c r="C374" s="667"/>
      <c r="D374" s="414"/>
      <c r="E374" s="418"/>
      <c r="F374" s="454">
        <f t="shared" si="40"/>
        <v>0</v>
      </c>
      <c r="G374" s="662"/>
      <c r="H374" s="663"/>
      <c r="I374" s="386"/>
      <c r="J374" s="371"/>
      <c r="K374" s="371"/>
      <c r="L374" s="371"/>
      <c r="M374" s="371"/>
    </row>
    <row r="375" spans="2:13" ht="22.5" hidden="1" customHeight="1" outlineLevel="2">
      <c r="B375" s="666"/>
      <c r="C375" s="667"/>
      <c r="D375" s="414"/>
      <c r="E375" s="418"/>
      <c r="F375" s="454">
        <f t="shared" si="40"/>
        <v>0</v>
      </c>
      <c r="G375" s="662"/>
      <c r="H375" s="663"/>
      <c r="I375" s="386"/>
      <c r="J375" s="371"/>
      <c r="K375" s="371"/>
      <c r="L375" s="371"/>
      <c r="M375" s="371"/>
    </row>
    <row r="376" spans="2:13" ht="22.5" hidden="1" customHeight="1" outlineLevel="2">
      <c r="B376" s="668"/>
      <c r="C376" s="669"/>
      <c r="D376" s="432"/>
      <c r="E376" s="420"/>
      <c r="F376" s="454">
        <f t="shared" si="40"/>
        <v>0</v>
      </c>
      <c r="G376" s="753"/>
      <c r="H376" s="754"/>
      <c r="I376" s="386"/>
      <c r="J376" s="371"/>
      <c r="K376" s="371"/>
      <c r="L376" s="371"/>
      <c r="M376" s="371"/>
    </row>
    <row r="377" spans="2:13" s="209" customFormat="1" ht="22.5" hidden="1" customHeight="1" outlineLevel="2" thickBot="1">
      <c r="B377" s="670" t="s">
        <v>111</v>
      </c>
      <c r="C377" s="671"/>
      <c r="D377" s="428">
        <f>SUM(D370:D376)</f>
        <v>0</v>
      </c>
      <c r="E377" s="428">
        <f>SUM(E370:E376)</f>
        <v>0</v>
      </c>
      <c r="F377" s="456">
        <f>SUM(F370:F376)</f>
        <v>0</v>
      </c>
      <c r="G377" s="742"/>
      <c r="H377" s="743"/>
      <c r="I377" s="426"/>
      <c r="J377" s="427"/>
      <c r="K377" s="427"/>
      <c r="L377" s="427"/>
      <c r="M377" s="427"/>
    </row>
    <row r="378" spans="2:13" ht="43.5" hidden="1" customHeight="1" outlineLevel="2" thickBot="1">
      <c r="B378" s="218" t="s">
        <v>112</v>
      </c>
      <c r="C378" s="219"/>
      <c r="D378" s="220">
        <f>SUM(D345+D353+D361+D369+D377)</f>
        <v>0</v>
      </c>
      <c r="E378" s="221">
        <f>SUM(E345+E353+E361+E369+E377)</f>
        <v>0</v>
      </c>
      <c r="F378" s="221">
        <f>SUM(F345+F353+F361+F369+F377)</f>
        <v>0</v>
      </c>
      <c r="G378" s="809"/>
      <c r="H378" s="810"/>
      <c r="I378" s="386"/>
      <c r="J378" s="371"/>
      <c r="K378" s="371"/>
      <c r="L378" s="371"/>
      <c r="M378" s="371"/>
    </row>
    <row r="379" spans="2:13" hidden="1" outlineLevel="1" collapsed="1">
      <c r="B379" s="187"/>
      <c r="C379" s="187"/>
      <c r="D379" s="187"/>
      <c r="E379" s="187"/>
      <c r="F379" s="187"/>
      <c r="G379" s="187"/>
      <c r="H379" s="187"/>
      <c r="I379" s="386"/>
      <c r="J379" s="371"/>
      <c r="K379" s="371"/>
      <c r="L379" s="371"/>
      <c r="M379" s="371"/>
    </row>
    <row r="380" spans="2:13" ht="30.6" hidden="1" customHeight="1" outlineLevel="2" thickBot="1">
      <c r="B380" s="203" t="s">
        <v>119</v>
      </c>
      <c r="C380" s="203"/>
      <c r="D380" s="204" t="str">
        <f>IF('1.Demande d''admissibilité'!C58=0,"",'1.Demande d''admissibilité'!C58)</f>
        <v/>
      </c>
      <c r="E380" s="203"/>
      <c r="F380" s="203"/>
      <c r="G380" s="203"/>
      <c r="H380" s="205" t="str">
        <f>F22</f>
        <v>PE2XX-XXXX</v>
      </c>
      <c r="I380" s="386"/>
      <c r="J380" s="371"/>
      <c r="K380" s="371"/>
      <c r="L380" s="371"/>
      <c r="M380" s="371"/>
    </row>
    <row r="381" spans="2:13" ht="25.35" hidden="1" customHeight="1" outlineLevel="2">
      <c r="B381" s="693">
        <v>1</v>
      </c>
      <c r="C381" s="694"/>
      <c r="D381" s="687" t="s">
        <v>104</v>
      </c>
      <c r="E381" s="688"/>
      <c r="F381" s="688"/>
      <c r="G381" s="706">
        <v>5</v>
      </c>
      <c r="H381" s="707"/>
      <c r="I381" s="386"/>
      <c r="J381" s="371"/>
      <c r="K381" s="371"/>
      <c r="L381" s="371"/>
      <c r="M381" s="371"/>
    </row>
    <row r="382" spans="2:13" ht="18" hidden="1" customHeight="1" outlineLevel="2" thickBot="1">
      <c r="B382" s="695"/>
      <c r="C382" s="696"/>
      <c r="D382" s="230">
        <v>2</v>
      </c>
      <c r="E382" s="403">
        <v>3</v>
      </c>
      <c r="F382" s="207">
        <v>4</v>
      </c>
      <c r="G382" s="708"/>
      <c r="H382" s="709"/>
      <c r="I382" s="386"/>
      <c r="J382" s="371"/>
      <c r="K382" s="371"/>
      <c r="L382" s="371"/>
      <c r="M382" s="371"/>
    </row>
    <row r="383" spans="2:13" ht="27" hidden="1" customHeight="1" outlineLevel="2" thickBot="1">
      <c r="B383" s="697" t="s">
        <v>105</v>
      </c>
      <c r="C383" s="698"/>
      <c r="D383" s="689" t="s">
        <v>106</v>
      </c>
      <c r="E383" s="679" t="s">
        <v>107</v>
      </c>
      <c r="F383" s="679" t="s">
        <v>108</v>
      </c>
      <c r="G383" s="710" t="s">
        <v>109</v>
      </c>
      <c r="H383" s="711"/>
      <c r="I383" s="386"/>
      <c r="J383" s="371"/>
      <c r="K383" s="371"/>
      <c r="L383" s="371"/>
      <c r="M383" s="371"/>
    </row>
    <row r="384" spans="2:13" ht="19.350000000000001" hidden="1" customHeight="1" outlineLevel="2" thickBot="1">
      <c r="B384" s="699" t="s">
        <v>110</v>
      </c>
      <c r="C384" s="700"/>
      <c r="D384" s="690"/>
      <c r="E384" s="680"/>
      <c r="F384" s="680"/>
      <c r="G384" s="712"/>
      <c r="H384" s="713"/>
      <c r="I384" s="386"/>
      <c r="J384" s="371"/>
      <c r="K384" s="371"/>
      <c r="L384" s="371"/>
      <c r="M384" s="371"/>
    </row>
    <row r="385" spans="2:13" ht="22.5" hidden="1" customHeight="1" outlineLevel="2">
      <c r="B385" s="691"/>
      <c r="C385" s="692"/>
      <c r="D385" s="126"/>
      <c r="E385" s="402"/>
      <c r="F385" s="454">
        <f>E385-D385</f>
        <v>0</v>
      </c>
      <c r="G385" s="811"/>
      <c r="H385" s="812"/>
      <c r="I385" s="386"/>
      <c r="J385" s="371"/>
      <c r="K385" s="371"/>
      <c r="L385" s="371"/>
      <c r="M385" s="371"/>
    </row>
    <row r="386" spans="2:13" ht="22.5" hidden="1" customHeight="1" outlineLevel="2">
      <c r="B386" s="666"/>
      <c r="C386" s="667"/>
      <c r="D386" s="435"/>
      <c r="E386" s="416"/>
      <c r="F386" s="454">
        <f t="shared" ref="F386:F391" si="41">E386-D386</f>
        <v>0</v>
      </c>
      <c r="G386" s="662"/>
      <c r="H386" s="663"/>
      <c r="I386" s="386"/>
      <c r="J386" s="371"/>
      <c r="K386" s="371"/>
      <c r="L386" s="371"/>
      <c r="M386" s="371"/>
    </row>
    <row r="387" spans="2:13" ht="22.5" hidden="1" customHeight="1" outlineLevel="2">
      <c r="B387" s="666"/>
      <c r="C387" s="667"/>
      <c r="D387" s="436"/>
      <c r="E387" s="418"/>
      <c r="F387" s="454">
        <f t="shared" si="41"/>
        <v>0</v>
      </c>
      <c r="G387" s="662"/>
      <c r="H387" s="663"/>
      <c r="I387" s="386"/>
      <c r="J387" s="371"/>
      <c r="K387" s="371"/>
      <c r="L387" s="371"/>
      <c r="M387" s="371"/>
    </row>
    <row r="388" spans="2:13" ht="22.5" hidden="1" customHeight="1" outlineLevel="2">
      <c r="B388" s="666"/>
      <c r="C388" s="667"/>
      <c r="D388" s="436"/>
      <c r="E388" s="418"/>
      <c r="F388" s="454">
        <f t="shared" si="41"/>
        <v>0</v>
      </c>
      <c r="G388" s="662"/>
      <c r="H388" s="663"/>
      <c r="I388" s="386"/>
      <c r="J388" s="371"/>
      <c r="K388" s="371"/>
      <c r="L388" s="371"/>
      <c r="M388" s="371"/>
    </row>
    <row r="389" spans="2:13" ht="22.5" hidden="1" customHeight="1" outlineLevel="2">
      <c r="B389" s="666"/>
      <c r="C389" s="667"/>
      <c r="D389" s="436"/>
      <c r="E389" s="418"/>
      <c r="F389" s="454">
        <f t="shared" si="41"/>
        <v>0</v>
      </c>
      <c r="G389" s="662"/>
      <c r="H389" s="663"/>
      <c r="I389" s="386"/>
      <c r="J389" s="371"/>
      <c r="K389" s="371"/>
      <c r="L389" s="371"/>
      <c r="M389" s="371"/>
    </row>
    <row r="390" spans="2:13" ht="22.5" hidden="1" customHeight="1" outlineLevel="2">
      <c r="B390" s="666"/>
      <c r="C390" s="667"/>
      <c r="D390" s="436"/>
      <c r="E390" s="418"/>
      <c r="F390" s="454">
        <f t="shared" si="41"/>
        <v>0</v>
      </c>
      <c r="G390" s="662"/>
      <c r="H390" s="663"/>
      <c r="I390" s="386"/>
      <c r="J390" s="371"/>
      <c r="K390" s="371"/>
      <c r="L390" s="371"/>
      <c r="M390" s="371"/>
    </row>
    <row r="391" spans="2:13" ht="22.5" hidden="1" customHeight="1" outlineLevel="2">
      <c r="B391" s="668"/>
      <c r="C391" s="669"/>
      <c r="D391" s="432"/>
      <c r="E391" s="420"/>
      <c r="F391" s="454">
        <f t="shared" si="41"/>
        <v>0</v>
      </c>
      <c r="G391" s="753"/>
      <c r="H391" s="754"/>
      <c r="I391" s="386"/>
      <c r="J391" s="371"/>
      <c r="K391" s="371"/>
      <c r="L391" s="371"/>
      <c r="M391" s="371"/>
    </row>
    <row r="392" spans="2:13" s="208" customFormat="1" ht="30" hidden="1" customHeight="1" outlineLevel="2" thickBot="1">
      <c r="B392" s="685" t="s">
        <v>111</v>
      </c>
      <c r="C392" s="686"/>
      <c r="D392" s="433">
        <f>SUM(D385:D391)</f>
        <v>0</v>
      </c>
      <c r="E392" s="421">
        <f>SUM(E385:E391)</f>
        <v>0</v>
      </c>
      <c r="F392" s="455">
        <f>SUM(F385:F391)</f>
        <v>0</v>
      </c>
      <c r="G392" s="704"/>
      <c r="H392" s="705"/>
      <c r="I392" s="422"/>
      <c r="J392" s="423"/>
      <c r="K392" s="423"/>
      <c r="L392" s="423"/>
      <c r="M392" s="423"/>
    </row>
    <row r="393" spans="2:13" ht="22.5" hidden="1" customHeight="1" outlineLevel="2">
      <c r="B393" s="683"/>
      <c r="C393" s="684"/>
      <c r="D393" s="125"/>
      <c r="E393" s="401"/>
      <c r="F393" s="454">
        <f>E393-D393</f>
        <v>0</v>
      </c>
      <c r="G393" s="660"/>
      <c r="H393" s="661"/>
      <c r="I393" s="386"/>
      <c r="J393" s="371"/>
      <c r="K393" s="371"/>
      <c r="L393" s="371"/>
      <c r="M393" s="371"/>
    </row>
    <row r="394" spans="2:13" ht="22.5" hidden="1" customHeight="1" outlineLevel="2">
      <c r="B394" s="666"/>
      <c r="C394" s="667"/>
      <c r="D394" s="431"/>
      <c r="E394" s="416"/>
      <c r="F394" s="454">
        <f t="shared" ref="F394:F399" si="42">E394-D394</f>
        <v>0</v>
      </c>
      <c r="G394" s="662"/>
      <c r="H394" s="663"/>
      <c r="I394" s="386"/>
      <c r="J394" s="371"/>
      <c r="K394" s="371"/>
      <c r="L394" s="371"/>
      <c r="M394" s="371"/>
    </row>
    <row r="395" spans="2:13" ht="22.5" hidden="1" customHeight="1" outlineLevel="2">
      <c r="B395" s="666"/>
      <c r="C395" s="667"/>
      <c r="D395" s="414"/>
      <c r="E395" s="418"/>
      <c r="F395" s="454">
        <f t="shared" si="42"/>
        <v>0</v>
      </c>
      <c r="G395" s="662"/>
      <c r="H395" s="663"/>
      <c r="I395" s="386"/>
      <c r="J395" s="371"/>
      <c r="K395" s="371"/>
      <c r="L395" s="371"/>
      <c r="M395" s="371"/>
    </row>
    <row r="396" spans="2:13" ht="22.5" hidden="1" customHeight="1" outlineLevel="2">
      <c r="B396" s="666"/>
      <c r="C396" s="667"/>
      <c r="D396" s="414"/>
      <c r="E396" s="418"/>
      <c r="F396" s="454">
        <f t="shared" si="42"/>
        <v>0</v>
      </c>
      <c r="G396" s="662"/>
      <c r="H396" s="663"/>
      <c r="I396" s="386"/>
      <c r="J396" s="371"/>
      <c r="K396" s="371"/>
      <c r="L396" s="371"/>
      <c r="M396" s="371"/>
    </row>
    <row r="397" spans="2:13" ht="22.5" hidden="1" customHeight="1" outlineLevel="2">
      <c r="B397" s="666"/>
      <c r="C397" s="667"/>
      <c r="D397" s="414"/>
      <c r="E397" s="418"/>
      <c r="F397" s="454">
        <f t="shared" si="42"/>
        <v>0</v>
      </c>
      <c r="G397" s="662"/>
      <c r="H397" s="663"/>
      <c r="I397" s="386"/>
      <c r="J397" s="371"/>
      <c r="K397" s="371"/>
      <c r="L397" s="371"/>
      <c r="M397" s="371"/>
    </row>
    <row r="398" spans="2:13" ht="22.5" hidden="1" customHeight="1" outlineLevel="2">
      <c r="B398" s="666"/>
      <c r="C398" s="667"/>
      <c r="D398" s="414"/>
      <c r="E398" s="418"/>
      <c r="F398" s="454">
        <f t="shared" si="42"/>
        <v>0</v>
      </c>
      <c r="G398" s="662"/>
      <c r="H398" s="663"/>
      <c r="I398" s="386"/>
      <c r="J398" s="371"/>
      <c r="K398" s="371"/>
      <c r="L398" s="371"/>
      <c r="M398" s="371"/>
    </row>
    <row r="399" spans="2:13" ht="22.5" hidden="1" customHeight="1" outlineLevel="2">
      <c r="B399" s="668"/>
      <c r="C399" s="669"/>
      <c r="D399" s="432"/>
      <c r="E399" s="420"/>
      <c r="F399" s="454">
        <f t="shared" si="42"/>
        <v>0</v>
      </c>
      <c r="G399" s="753"/>
      <c r="H399" s="754"/>
      <c r="I399" s="386"/>
      <c r="J399" s="371"/>
      <c r="K399" s="371"/>
      <c r="L399" s="371"/>
      <c r="M399" s="371"/>
    </row>
    <row r="400" spans="2:13" s="209" customFormat="1" ht="22.5" hidden="1" customHeight="1" outlineLevel="2">
      <c r="B400" s="672" t="s">
        <v>111</v>
      </c>
      <c r="C400" s="673"/>
      <c r="D400" s="434">
        <f>SUM(D393:D399)</f>
        <v>0</v>
      </c>
      <c r="E400" s="424">
        <f>SUM(E393:E399)</f>
        <v>0</v>
      </c>
      <c r="F400" s="425">
        <f>SUM(F393:F399)</f>
        <v>0</v>
      </c>
      <c r="G400" s="658"/>
      <c r="H400" s="659"/>
      <c r="I400" s="426"/>
      <c r="J400" s="427"/>
      <c r="K400" s="427"/>
      <c r="L400" s="427"/>
      <c r="M400" s="427"/>
    </row>
    <row r="401" spans="2:13" ht="22.5" hidden="1" customHeight="1" outlineLevel="2">
      <c r="B401" s="738"/>
      <c r="C401" s="739"/>
      <c r="D401" s="125"/>
      <c r="E401" s="401"/>
      <c r="F401" s="454">
        <f>E401-D401</f>
        <v>0</v>
      </c>
      <c r="G401" s="660"/>
      <c r="H401" s="661"/>
      <c r="I401" s="386"/>
      <c r="J401" s="371"/>
      <c r="K401" s="371"/>
      <c r="L401" s="371"/>
      <c r="M401" s="371"/>
    </row>
    <row r="402" spans="2:13" ht="22.5" hidden="1" customHeight="1" outlineLevel="2">
      <c r="B402" s="740"/>
      <c r="C402" s="741"/>
      <c r="D402" s="431"/>
      <c r="E402" s="416"/>
      <c r="F402" s="454">
        <f t="shared" ref="F402:F407" si="43">E402-D402</f>
        <v>0</v>
      </c>
      <c r="G402" s="662"/>
      <c r="H402" s="663"/>
      <c r="I402" s="386"/>
      <c r="J402" s="371"/>
      <c r="K402" s="371"/>
      <c r="L402" s="371"/>
      <c r="M402" s="371"/>
    </row>
    <row r="403" spans="2:13" ht="22.5" hidden="1" customHeight="1" outlineLevel="2">
      <c r="B403" s="666"/>
      <c r="C403" s="667"/>
      <c r="D403" s="414"/>
      <c r="E403" s="418"/>
      <c r="F403" s="454">
        <f t="shared" si="43"/>
        <v>0</v>
      </c>
      <c r="G403" s="662"/>
      <c r="H403" s="663"/>
      <c r="I403" s="386"/>
      <c r="J403" s="371"/>
      <c r="K403" s="371"/>
      <c r="L403" s="371"/>
      <c r="M403" s="371"/>
    </row>
    <row r="404" spans="2:13" ht="22.5" hidden="1" customHeight="1" outlineLevel="2">
      <c r="B404" s="666"/>
      <c r="C404" s="667"/>
      <c r="D404" s="414"/>
      <c r="E404" s="418"/>
      <c r="F404" s="454">
        <f t="shared" si="43"/>
        <v>0</v>
      </c>
      <c r="G404" s="662"/>
      <c r="H404" s="663"/>
      <c r="I404" s="386"/>
      <c r="J404" s="371"/>
      <c r="K404" s="371"/>
      <c r="L404" s="371"/>
      <c r="M404" s="371"/>
    </row>
    <row r="405" spans="2:13" ht="22.5" hidden="1" customHeight="1" outlineLevel="2">
      <c r="B405" s="666"/>
      <c r="C405" s="667"/>
      <c r="D405" s="414"/>
      <c r="E405" s="418"/>
      <c r="F405" s="454">
        <f t="shared" si="43"/>
        <v>0</v>
      </c>
      <c r="G405" s="662"/>
      <c r="H405" s="663"/>
      <c r="I405" s="386"/>
      <c r="J405" s="371"/>
      <c r="K405" s="371"/>
      <c r="L405" s="371"/>
      <c r="M405" s="371"/>
    </row>
    <row r="406" spans="2:13" ht="22.5" hidden="1" customHeight="1" outlineLevel="2">
      <c r="B406" s="666"/>
      <c r="C406" s="667"/>
      <c r="D406" s="414"/>
      <c r="E406" s="418"/>
      <c r="F406" s="454">
        <f t="shared" si="43"/>
        <v>0</v>
      </c>
      <c r="G406" s="662"/>
      <c r="H406" s="663"/>
      <c r="I406" s="386"/>
      <c r="J406" s="371"/>
      <c r="K406" s="371"/>
      <c r="L406" s="371"/>
      <c r="M406" s="371"/>
    </row>
    <row r="407" spans="2:13" ht="22.5" hidden="1" customHeight="1" outlineLevel="2">
      <c r="B407" s="668"/>
      <c r="C407" s="669"/>
      <c r="D407" s="432"/>
      <c r="E407" s="420"/>
      <c r="F407" s="454">
        <f t="shared" si="43"/>
        <v>0</v>
      </c>
      <c r="G407" s="753"/>
      <c r="H407" s="754"/>
      <c r="I407" s="386"/>
      <c r="J407" s="371"/>
      <c r="K407" s="371"/>
      <c r="L407" s="371"/>
      <c r="M407" s="371"/>
    </row>
    <row r="408" spans="2:13" s="209" customFormat="1" ht="22.5" hidden="1" customHeight="1" outlineLevel="2">
      <c r="B408" s="672" t="s">
        <v>111</v>
      </c>
      <c r="C408" s="673"/>
      <c r="D408" s="434">
        <f>SUM(D401:D407)</f>
        <v>0</v>
      </c>
      <c r="E408" s="424">
        <f>SUM(E401:E407)</f>
        <v>0</v>
      </c>
      <c r="F408" s="425">
        <f>SUM(F401:F407)</f>
        <v>0</v>
      </c>
      <c r="G408" s="658"/>
      <c r="H408" s="659"/>
      <c r="I408" s="426"/>
      <c r="J408" s="427"/>
      <c r="K408" s="427"/>
      <c r="L408" s="427"/>
      <c r="M408" s="427"/>
    </row>
    <row r="409" spans="2:13" ht="22.5" hidden="1" customHeight="1" outlineLevel="2">
      <c r="B409" s="683"/>
      <c r="C409" s="684"/>
      <c r="D409" s="125"/>
      <c r="E409" s="401"/>
      <c r="F409" s="454">
        <f>E409-D409</f>
        <v>0</v>
      </c>
      <c r="G409" s="660"/>
      <c r="H409" s="661"/>
      <c r="I409" s="386"/>
      <c r="J409" s="371"/>
      <c r="K409" s="371"/>
      <c r="L409" s="371"/>
      <c r="M409" s="371"/>
    </row>
    <row r="410" spans="2:13" ht="22.5" hidden="1" customHeight="1" outlineLevel="2">
      <c r="B410" s="666"/>
      <c r="C410" s="667"/>
      <c r="D410" s="431"/>
      <c r="E410" s="416"/>
      <c r="F410" s="454">
        <f t="shared" ref="F410:F415" si="44">E410-D410</f>
        <v>0</v>
      </c>
      <c r="G410" s="662"/>
      <c r="H410" s="663"/>
      <c r="I410" s="386"/>
      <c r="J410" s="371"/>
      <c r="K410" s="371"/>
      <c r="L410" s="371"/>
      <c r="M410" s="371"/>
    </row>
    <row r="411" spans="2:13" ht="22.5" hidden="1" customHeight="1" outlineLevel="2">
      <c r="B411" s="666"/>
      <c r="C411" s="667"/>
      <c r="D411" s="414"/>
      <c r="E411" s="418"/>
      <c r="F411" s="454">
        <f t="shared" si="44"/>
        <v>0</v>
      </c>
      <c r="G411" s="662"/>
      <c r="H411" s="663"/>
      <c r="I411" s="386"/>
      <c r="J411" s="371"/>
      <c r="K411" s="371"/>
      <c r="L411" s="371"/>
      <c r="M411" s="371"/>
    </row>
    <row r="412" spans="2:13" ht="22.5" hidden="1" customHeight="1" outlineLevel="2">
      <c r="B412" s="666"/>
      <c r="C412" s="667"/>
      <c r="D412" s="414"/>
      <c r="E412" s="418"/>
      <c r="F412" s="454">
        <f t="shared" si="44"/>
        <v>0</v>
      </c>
      <c r="G412" s="662"/>
      <c r="H412" s="663"/>
      <c r="I412" s="386"/>
      <c r="J412" s="371"/>
      <c r="K412" s="371"/>
      <c r="L412" s="371"/>
      <c r="M412" s="371"/>
    </row>
    <row r="413" spans="2:13" ht="22.5" hidden="1" customHeight="1" outlineLevel="2">
      <c r="B413" s="666"/>
      <c r="C413" s="667"/>
      <c r="D413" s="414"/>
      <c r="E413" s="418"/>
      <c r="F413" s="454">
        <f t="shared" si="44"/>
        <v>0</v>
      </c>
      <c r="G413" s="662"/>
      <c r="H413" s="663"/>
      <c r="I413" s="386"/>
      <c r="J413" s="371"/>
      <c r="K413" s="371"/>
      <c r="L413" s="371"/>
      <c r="M413" s="371"/>
    </row>
    <row r="414" spans="2:13" ht="22.5" hidden="1" customHeight="1" outlineLevel="2">
      <c r="B414" s="666"/>
      <c r="C414" s="667"/>
      <c r="D414" s="414"/>
      <c r="E414" s="418"/>
      <c r="F414" s="454">
        <f t="shared" si="44"/>
        <v>0</v>
      </c>
      <c r="G414" s="662"/>
      <c r="H414" s="663"/>
      <c r="I414" s="386"/>
      <c r="J414" s="371"/>
      <c r="K414" s="371"/>
      <c r="L414" s="371"/>
      <c r="M414" s="371"/>
    </row>
    <row r="415" spans="2:13" ht="22.5" hidden="1" customHeight="1" outlineLevel="2">
      <c r="B415" s="668"/>
      <c r="C415" s="669"/>
      <c r="D415" s="432"/>
      <c r="E415" s="420"/>
      <c r="F415" s="454">
        <f t="shared" si="44"/>
        <v>0</v>
      </c>
      <c r="G415" s="753"/>
      <c r="H415" s="754"/>
      <c r="I415" s="386"/>
      <c r="J415" s="371"/>
      <c r="K415" s="371"/>
      <c r="L415" s="371"/>
      <c r="M415" s="371"/>
    </row>
    <row r="416" spans="2:13" s="209" customFormat="1" ht="22.5" hidden="1" customHeight="1" outlineLevel="2">
      <c r="B416" s="672" t="s">
        <v>111</v>
      </c>
      <c r="C416" s="673"/>
      <c r="D416" s="434">
        <f>SUM(D409:D415)</f>
        <v>0</v>
      </c>
      <c r="E416" s="425">
        <f t="shared" ref="E416" si="45">SUM(E409:E415)</f>
        <v>0</v>
      </c>
      <c r="F416" s="425">
        <f>SUM(F409:F415)</f>
        <v>0</v>
      </c>
      <c r="G416" s="658"/>
      <c r="H416" s="659"/>
      <c r="I416" s="426"/>
      <c r="J416" s="427"/>
      <c r="K416" s="427"/>
      <c r="L416" s="427"/>
      <c r="M416" s="427"/>
    </row>
    <row r="417" spans="2:13" ht="22.5" hidden="1" customHeight="1" outlineLevel="2">
      <c r="B417" s="683"/>
      <c r="C417" s="684"/>
      <c r="D417" s="125"/>
      <c r="E417" s="401"/>
      <c r="F417" s="454">
        <f>E417-D417</f>
        <v>0</v>
      </c>
      <c r="G417" s="660"/>
      <c r="H417" s="661"/>
      <c r="I417" s="386"/>
      <c r="J417" s="371"/>
      <c r="K417" s="371"/>
      <c r="L417" s="371"/>
      <c r="M417" s="371"/>
    </row>
    <row r="418" spans="2:13" ht="22.5" hidden="1" customHeight="1" outlineLevel="2">
      <c r="B418" s="666"/>
      <c r="C418" s="667"/>
      <c r="D418" s="431"/>
      <c r="E418" s="416"/>
      <c r="F418" s="454">
        <f t="shared" ref="F418:F423" si="46">E418-D418</f>
        <v>0</v>
      </c>
      <c r="G418" s="662"/>
      <c r="H418" s="663"/>
      <c r="I418" s="386"/>
      <c r="J418" s="371"/>
      <c r="K418" s="371"/>
      <c r="L418" s="371"/>
      <c r="M418" s="371"/>
    </row>
    <row r="419" spans="2:13" ht="22.5" hidden="1" customHeight="1" outlineLevel="2">
      <c r="B419" s="666"/>
      <c r="C419" s="667"/>
      <c r="D419" s="414"/>
      <c r="E419" s="418"/>
      <c r="F419" s="454">
        <f t="shared" si="46"/>
        <v>0</v>
      </c>
      <c r="G419" s="662"/>
      <c r="H419" s="663"/>
      <c r="I419" s="386"/>
      <c r="J419" s="371"/>
      <c r="K419" s="371"/>
      <c r="L419" s="371"/>
      <c r="M419" s="371"/>
    </row>
    <row r="420" spans="2:13" ht="22.5" hidden="1" customHeight="1" outlineLevel="2">
      <c r="B420" s="666"/>
      <c r="C420" s="667"/>
      <c r="D420" s="414"/>
      <c r="E420" s="418"/>
      <c r="F420" s="454">
        <f t="shared" si="46"/>
        <v>0</v>
      </c>
      <c r="G420" s="662"/>
      <c r="H420" s="663"/>
      <c r="I420" s="386"/>
      <c r="J420" s="371"/>
      <c r="K420" s="371"/>
      <c r="L420" s="371"/>
      <c r="M420" s="371"/>
    </row>
    <row r="421" spans="2:13" ht="22.5" hidden="1" customHeight="1" outlineLevel="2">
      <c r="B421" s="666"/>
      <c r="C421" s="667"/>
      <c r="D421" s="414"/>
      <c r="E421" s="418"/>
      <c r="F421" s="454">
        <f t="shared" si="46"/>
        <v>0</v>
      </c>
      <c r="G421" s="662"/>
      <c r="H421" s="663"/>
      <c r="I421" s="386"/>
      <c r="J421" s="371"/>
      <c r="K421" s="371"/>
      <c r="L421" s="371"/>
      <c r="M421" s="371"/>
    </row>
    <row r="422" spans="2:13" ht="22.5" hidden="1" customHeight="1" outlineLevel="2">
      <c r="B422" s="666"/>
      <c r="C422" s="667"/>
      <c r="D422" s="414"/>
      <c r="E422" s="418"/>
      <c r="F422" s="454">
        <f t="shared" si="46"/>
        <v>0</v>
      </c>
      <c r="G422" s="662"/>
      <c r="H422" s="663"/>
      <c r="I422" s="386"/>
      <c r="J422" s="371"/>
      <c r="K422" s="371"/>
      <c r="L422" s="371"/>
      <c r="M422" s="371"/>
    </row>
    <row r="423" spans="2:13" ht="22.5" hidden="1" customHeight="1" outlineLevel="2">
      <c r="B423" s="668"/>
      <c r="C423" s="669"/>
      <c r="D423" s="432"/>
      <c r="E423" s="420"/>
      <c r="F423" s="454">
        <f t="shared" si="46"/>
        <v>0</v>
      </c>
      <c r="G423" s="753"/>
      <c r="H423" s="754"/>
      <c r="I423" s="386"/>
      <c r="J423" s="371"/>
      <c r="K423" s="371"/>
      <c r="L423" s="371"/>
      <c r="M423" s="371"/>
    </row>
    <row r="424" spans="2:13" s="209" customFormat="1" ht="22.5" hidden="1" customHeight="1" outlineLevel="2" thickBot="1">
      <c r="B424" s="670" t="s">
        <v>111</v>
      </c>
      <c r="C424" s="671"/>
      <c r="D424" s="428">
        <f>SUM(D417:D423)</f>
        <v>0</v>
      </c>
      <c r="E424" s="428">
        <f>SUM(E417:E423)</f>
        <v>0</v>
      </c>
      <c r="F424" s="456">
        <f>SUM(F417:F423)</f>
        <v>0</v>
      </c>
      <c r="G424" s="778"/>
      <c r="H424" s="779"/>
      <c r="I424" s="426"/>
      <c r="J424" s="427"/>
      <c r="K424" s="427"/>
      <c r="L424" s="427"/>
      <c r="M424" s="427"/>
    </row>
    <row r="425" spans="2:13" ht="43.5" hidden="1" customHeight="1" outlineLevel="2" thickBot="1">
      <c r="B425" s="218" t="s">
        <v>112</v>
      </c>
      <c r="C425" s="219"/>
      <c r="D425" s="220">
        <f>SUM(D392+D400+D408+D416+D424)</f>
        <v>0</v>
      </c>
      <c r="E425" s="221">
        <f>SUM(E392+E400+E408+E416+E424)</f>
        <v>0</v>
      </c>
      <c r="F425" s="221">
        <f>SUM(F392+F400+F408+F416+F424)</f>
        <v>0</v>
      </c>
      <c r="G425" s="771"/>
      <c r="H425" s="772"/>
      <c r="I425" s="386"/>
      <c r="J425" s="371"/>
      <c r="K425" s="371"/>
      <c r="L425" s="371"/>
      <c r="M425" s="371"/>
    </row>
    <row r="426" spans="2:13" hidden="1" outlineLevel="1" collapsed="1">
      <c r="B426" s="187"/>
      <c r="C426" s="187"/>
      <c r="D426" s="187"/>
      <c r="E426" s="187"/>
      <c r="F426" s="187"/>
      <c r="G426" s="187"/>
      <c r="H426" s="187"/>
      <c r="I426" s="386"/>
      <c r="J426" s="371"/>
      <c r="K426" s="371"/>
      <c r="L426" s="371"/>
      <c r="M426" s="371"/>
    </row>
    <row r="427" spans="2:13" ht="30.6" hidden="1" customHeight="1" outlineLevel="2" thickBot="1">
      <c r="B427" s="203" t="s">
        <v>120</v>
      </c>
      <c r="C427" s="203"/>
      <c r="D427" s="204" t="str">
        <f>IF('1.Demande d''admissibilité'!C59=0,"",'1.Demande d''admissibilité'!C59)</f>
        <v/>
      </c>
      <c r="E427" s="203"/>
      <c r="F427" s="203"/>
      <c r="G427" s="203"/>
      <c r="H427" s="205" t="str">
        <f>F24</f>
        <v>PE2XX-XXXX</v>
      </c>
      <c r="I427" s="386"/>
      <c r="J427" s="371"/>
      <c r="K427" s="371"/>
      <c r="L427" s="371"/>
      <c r="M427" s="371"/>
    </row>
    <row r="428" spans="2:13" ht="25.35" hidden="1" customHeight="1" outlineLevel="2">
      <c r="B428" s="693">
        <v>1</v>
      </c>
      <c r="C428" s="694"/>
      <c r="D428" s="687" t="s">
        <v>104</v>
      </c>
      <c r="E428" s="688"/>
      <c r="F428" s="688"/>
      <c r="G428" s="706">
        <v>5</v>
      </c>
      <c r="H428" s="707"/>
      <c r="I428" s="386"/>
      <c r="J428" s="371"/>
      <c r="K428" s="371"/>
      <c r="L428" s="371"/>
      <c r="M428" s="371"/>
    </row>
    <row r="429" spans="2:13" ht="18" hidden="1" customHeight="1" outlineLevel="2" thickBot="1">
      <c r="B429" s="695"/>
      <c r="C429" s="696"/>
      <c r="D429" s="230">
        <v>2</v>
      </c>
      <c r="E429" s="403">
        <v>3</v>
      </c>
      <c r="F429" s="207">
        <v>4</v>
      </c>
      <c r="G429" s="708"/>
      <c r="H429" s="709"/>
      <c r="I429" s="386"/>
      <c r="J429" s="371"/>
      <c r="K429" s="371"/>
      <c r="L429" s="371"/>
      <c r="M429" s="371"/>
    </row>
    <row r="430" spans="2:13" ht="27" hidden="1" customHeight="1" outlineLevel="2" thickBot="1">
      <c r="B430" s="697" t="s">
        <v>105</v>
      </c>
      <c r="C430" s="698"/>
      <c r="D430" s="689" t="s">
        <v>106</v>
      </c>
      <c r="E430" s="679" t="s">
        <v>107</v>
      </c>
      <c r="F430" s="679" t="s">
        <v>108</v>
      </c>
      <c r="G430" s="710" t="s">
        <v>109</v>
      </c>
      <c r="H430" s="711"/>
      <c r="I430" s="386"/>
      <c r="J430" s="371"/>
      <c r="K430" s="371"/>
      <c r="L430" s="371"/>
      <c r="M430" s="371"/>
    </row>
    <row r="431" spans="2:13" ht="19.350000000000001" hidden="1" customHeight="1" outlineLevel="2" thickBot="1">
      <c r="B431" s="699" t="s">
        <v>110</v>
      </c>
      <c r="C431" s="700"/>
      <c r="D431" s="690"/>
      <c r="E431" s="680"/>
      <c r="F431" s="680"/>
      <c r="G431" s="712"/>
      <c r="H431" s="713"/>
      <c r="I431" s="386"/>
      <c r="J431" s="371"/>
      <c r="K431" s="371"/>
      <c r="L431" s="371"/>
      <c r="M431" s="371"/>
    </row>
    <row r="432" spans="2:13" ht="22.5" hidden="1" customHeight="1" outlineLevel="2">
      <c r="B432" s="691"/>
      <c r="C432" s="692"/>
      <c r="D432" s="126"/>
      <c r="E432" s="402"/>
      <c r="F432" s="454">
        <f>E432-D432</f>
        <v>0</v>
      </c>
      <c r="G432" s="811"/>
      <c r="H432" s="812"/>
      <c r="I432" s="386"/>
      <c r="J432" s="371"/>
      <c r="K432" s="371"/>
      <c r="L432" s="371"/>
      <c r="M432" s="371"/>
    </row>
    <row r="433" spans="2:13" ht="22.5" hidden="1" customHeight="1" outlineLevel="2">
      <c r="B433" s="666"/>
      <c r="C433" s="667"/>
      <c r="D433" s="431"/>
      <c r="E433" s="416"/>
      <c r="F433" s="454">
        <f t="shared" ref="F433:F438" si="47">E433-D433</f>
        <v>0</v>
      </c>
      <c r="G433" s="662"/>
      <c r="H433" s="663"/>
      <c r="I433" s="386"/>
      <c r="J433" s="371"/>
      <c r="K433" s="371"/>
      <c r="L433" s="371"/>
      <c r="M433" s="371"/>
    </row>
    <row r="434" spans="2:13" ht="22.5" hidden="1" customHeight="1" outlineLevel="2">
      <c r="B434" s="666"/>
      <c r="C434" s="667"/>
      <c r="D434" s="414"/>
      <c r="E434" s="418"/>
      <c r="F434" s="454">
        <f t="shared" si="47"/>
        <v>0</v>
      </c>
      <c r="G434" s="662"/>
      <c r="H434" s="663"/>
      <c r="I434" s="386"/>
      <c r="J434" s="371"/>
      <c r="K434" s="371"/>
      <c r="L434" s="371"/>
      <c r="M434" s="371"/>
    </row>
    <row r="435" spans="2:13" ht="22.5" hidden="1" customHeight="1" outlineLevel="2">
      <c r="B435" s="666"/>
      <c r="C435" s="667"/>
      <c r="D435" s="414"/>
      <c r="E435" s="418"/>
      <c r="F435" s="454">
        <f t="shared" si="47"/>
        <v>0</v>
      </c>
      <c r="G435" s="662"/>
      <c r="H435" s="663"/>
      <c r="I435" s="386"/>
      <c r="J435" s="371"/>
      <c r="K435" s="371"/>
      <c r="L435" s="371"/>
      <c r="M435" s="371"/>
    </row>
    <row r="436" spans="2:13" ht="22.5" hidden="1" customHeight="1" outlineLevel="2">
      <c r="B436" s="666"/>
      <c r="C436" s="667"/>
      <c r="D436" s="414"/>
      <c r="E436" s="418"/>
      <c r="F436" s="454">
        <f t="shared" si="47"/>
        <v>0</v>
      </c>
      <c r="G436" s="662"/>
      <c r="H436" s="663"/>
      <c r="I436" s="386"/>
      <c r="J436" s="371"/>
      <c r="K436" s="371"/>
      <c r="L436" s="371"/>
      <c r="M436" s="371"/>
    </row>
    <row r="437" spans="2:13" ht="22.5" hidden="1" customHeight="1" outlineLevel="2">
      <c r="B437" s="666"/>
      <c r="C437" s="667"/>
      <c r="D437" s="414"/>
      <c r="E437" s="418"/>
      <c r="F437" s="454">
        <f t="shared" si="47"/>
        <v>0</v>
      </c>
      <c r="G437" s="662"/>
      <c r="H437" s="663"/>
      <c r="I437" s="386"/>
      <c r="J437" s="371"/>
      <c r="K437" s="371"/>
      <c r="L437" s="371"/>
      <c r="M437" s="371"/>
    </row>
    <row r="438" spans="2:13" ht="22.5" hidden="1" customHeight="1" outlineLevel="2">
      <c r="B438" s="668"/>
      <c r="C438" s="669"/>
      <c r="D438" s="432"/>
      <c r="E438" s="420"/>
      <c r="F438" s="454">
        <f t="shared" si="47"/>
        <v>0</v>
      </c>
      <c r="G438" s="753"/>
      <c r="H438" s="754"/>
      <c r="I438" s="386"/>
      <c r="J438" s="371"/>
      <c r="K438" s="371"/>
      <c r="L438" s="371"/>
      <c r="M438" s="371"/>
    </row>
    <row r="439" spans="2:13" s="208" customFormat="1" ht="30" hidden="1" customHeight="1" outlineLevel="2" thickBot="1">
      <c r="B439" s="685" t="s">
        <v>111</v>
      </c>
      <c r="C439" s="784"/>
      <c r="D439" s="433">
        <f>SUM(D432:D438)</f>
        <v>0</v>
      </c>
      <c r="E439" s="421">
        <f>SUM(E432:E438)</f>
        <v>0</v>
      </c>
      <c r="F439" s="455">
        <f>SUM(F432:F438)</f>
        <v>0</v>
      </c>
      <c r="G439" s="704"/>
      <c r="H439" s="705"/>
      <c r="I439" s="422"/>
      <c r="J439" s="423"/>
      <c r="K439" s="423"/>
      <c r="L439" s="423"/>
      <c r="M439" s="423"/>
    </row>
    <row r="440" spans="2:13" ht="22.5" hidden="1" customHeight="1" outlineLevel="2">
      <c r="B440" s="683"/>
      <c r="C440" s="684"/>
      <c r="D440" s="125"/>
      <c r="E440" s="401"/>
      <c r="F440" s="454">
        <f>E440-D440</f>
        <v>0</v>
      </c>
      <c r="G440" s="660"/>
      <c r="H440" s="661"/>
      <c r="I440" s="386"/>
      <c r="J440" s="371"/>
      <c r="K440" s="371"/>
      <c r="L440" s="371"/>
      <c r="M440" s="371"/>
    </row>
    <row r="441" spans="2:13" ht="22.5" hidden="1" customHeight="1" outlineLevel="2">
      <c r="B441" s="666"/>
      <c r="C441" s="667"/>
      <c r="D441" s="431"/>
      <c r="E441" s="416"/>
      <c r="F441" s="454">
        <f t="shared" ref="F441:F446" si="48">E441-D441</f>
        <v>0</v>
      </c>
      <c r="G441" s="662"/>
      <c r="H441" s="663"/>
      <c r="I441" s="386"/>
      <c r="J441" s="371"/>
      <c r="K441" s="371"/>
      <c r="L441" s="371"/>
      <c r="M441" s="371"/>
    </row>
    <row r="442" spans="2:13" ht="22.5" hidden="1" customHeight="1" outlineLevel="2">
      <c r="B442" s="666"/>
      <c r="C442" s="667"/>
      <c r="D442" s="414"/>
      <c r="E442" s="418"/>
      <c r="F442" s="454">
        <f t="shared" si="48"/>
        <v>0</v>
      </c>
      <c r="G442" s="662"/>
      <c r="H442" s="663"/>
      <c r="I442" s="386"/>
      <c r="J442" s="371"/>
      <c r="K442" s="371"/>
      <c r="L442" s="371"/>
      <c r="M442" s="371"/>
    </row>
    <row r="443" spans="2:13" ht="22.5" hidden="1" customHeight="1" outlineLevel="2">
      <c r="B443" s="666"/>
      <c r="C443" s="667"/>
      <c r="D443" s="414"/>
      <c r="E443" s="418"/>
      <c r="F443" s="454">
        <f t="shared" si="48"/>
        <v>0</v>
      </c>
      <c r="G443" s="662"/>
      <c r="H443" s="663"/>
      <c r="I443" s="386"/>
      <c r="J443" s="371"/>
      <c r="K443" s="371"/>
      <c r="L443" s="371"/>
      <c r="M443" s="371"/>
    </row>
    <row r="444" spans="2:13" ht="22.5" hidden="1" customHeight="1" outlineLevel="2">
      <c r="B444" s="666"/>
      <c r="C444" s="667"/>
      <c r="D444" s="414"/>
      <c r="E444" s="418"/>
      <c r="F444" s="454">
        <f t="shared" si="48"/>
        <v>0</v>
      </c>
      <c r="G444" s="662"/>
      <c r="H444" s="663"/>
      <c r="I444" s="386"/>
      <c r="J444" s="371"/>
      <c r="K444" s="371"/>
      <c r="L444" s="371"/>
      <c r="M444" s="371"/>
    </row>
    <row r="445" spans="2:13" ht="22.5" hidden="1" customHeight="1" outlineLevel="2">
      <c r="B445" s="666"/>
      <c r="C445" s="667"/>
      <c r="D445" s="414"/>
      <c r="E445" s="418"/>
      <c r="F445" s="454">
        <f t="shared" si="48"/>
        <v>0</v>
      </c>
      <c r="G445" s="662"/>
      <c r="H445" s="663"/>
      <c r="I445" s="386"/>
      <c r="J445" s="371"/>
      <c r="K445" s="371"/>
      <c r="L445" s="371"/>
      <c r="M445" s="371"/>
    </row>
    <row r="446" spans="2:13" ht="22.5" hidden="1" customHeight="1" outlineLevel="2">
      <c r="B446" s="668"/>
      <c r="C446" s="669"/>
      <c r="D446" s="432"/>
      <c r="E446" s="420"/>
      <c r="F446" s="454">
        <f t="shared" si="48"/>
        <v>0</v>
      </c>
      <c r="G446" s="753"/>
      <c r="H446" s="754"/>
      <c r="I446" s="386"/>
      <c r="J446" s="371"/>
      <c r="K446" s="371"/>
      <c r="L446" s="371"/>
      <c r="M446" s="371"/>
    </row>
    <row r="447" spans="2:13" s="209" customFormat="1" ht="22.5" hidden="1" customHeight="1" outlineLevel="2">
      <c r="B447" s="672" t="s">
        <v>111</v>
      </c>
      <c r="C447" s="673"/>
      <c r="D447" s="434">
        <f>SUM(D440:D446)</f>
        <v>0</v>
      </c>
      <c r="E447" s="424">
        <f>SUM(E440:E446)</f>
        <v>0</v>
      </c>
      <c r="F447" s="425">
        <f>SUM(F440:F446)</f>
        <v>0</v>
      </c>
      <c r="G447" s="658"/>
      <c r="H447" s="659"/>
      <c r="I447" s="426"/>
      <c r="J447" s="427"/>
      <c r="K447" s="427"/>
      <c r="L447" s="427"/>
      <c r="M447" s="427"/>
    </row>
    <row r="448" spans="2:13" ht="22.5" hidden="1" customHeight="1" outlineLevel="2">
      <c r="B448" s="738"/>
      <c r="C448" s="739"/>
      <c r="D448" s="125"/>
      <c r="E448" s="401"/>
      <c r="F448" s="454">
        <f>E448-D448</f>
        <v>0</v>
      </c>
      <c r="G448" s="660"/>
      <c r="H448" s="661"/>
      <c r="I448" s="386"/>
      <c r="J448" s="371"/>
      <c r="K448" s="371"/>
      <c r="L448" s="371"/>
      <c r="M448" s="371"/>
    </row>
    <row r="449" spans="2:13" ht="22.5" hidden="1" customHeight="1" outlineLevel="2">
      <c r="B449" s="740"/>
      <c r="C449" s="741"/>
      <c r="D449" s="431"/>
      <c r="E449" s="416"/>
      <c r="F449" s="454">
        <f t="shared" ref="F449:F454" si="49">E449-D449</f>
        <v>0</v>
      </c>
      <c r="G449" s="662"/>
      <c r="H449" s="663"/>
      <c r="I449" s="386"/>
      <c r="J449" s="371"/>
      <c r="K449" s="371"/>
      <c r="L449" s="371"/>
      <c r="M449" s="371"/>
    </row>
    <row r="450" spans="2:13" ht="22.5" hidden="1" customHeight="1" outlineLevel="2">
      <c r="B450" s="666"/>
      <c r="C450" s="667"/>
      <c r="D450" s="414"/>
      <c r="E450" s="418"/>
      <c r="F450" s="454">
        <f t="shared" si="49"/>
        <v>0</v>
      </c>
      <c r="G450" s="662"/>
      <c r="H450" s="663"/>
      <c r="I450" s="386"/>
      <c r="J450" s="371"/>
      <c r="K450" s="371"/>
      <c r="L450" s="371"/>
      <c r="M450" s="371"/>
    </row>
    <row r="451" spans="2:13" ht="22.5" hidden="1" customHeight="1" outlineLevel="2">
      <c r="B451" s="666"/>
      <c r="C451" s="667"/>
      <c r="D451" s="436"/>
      <c r="E451" s="418"/>
      <c r="F451" s="454">
        <f t="shared" si="49"/>
        <v>0</v>
      </c>
      <c r="G451" s="662"/>
      <c r="H451" s="663"/>
      <c r="I451" s="386"/>
      <c r="J451" s="371"/>
      <c r="K451" s="371"/>
      <c r="L451" s="371"/>
      <c r="M451" s="371"/>
    </row>
    <row r="452" spans="2:13" ht="22.5" hidden="1" customHeight="1" outlineLevel="2">
      <c r="B452" s="666"/>
      <c r="C452" s="667"/>
      <c r="D452" s="436"/>
      <c r="E452" s="418"/>
      <c r="F452" s="454">
        <f t="shared" si="49"/>
        <v>0</v>
      </c>
      <c r="G452" s="662"/>
      <c r="H452" s="663"/>
      <c r="I452" s="386"/>
      <c r="J452" s="371"/>
      <c r="K452" s="371"/>
      <c r="L452" s="371"/>
      <c r="M452" s="371"/>
    </row>
    <row r="453" spans="2:13" ht="22.5" hidden="1" customHeight="1" outlineLevel="2">
      <c r="B453" s="666"/>
      <c r="C453" s="667"/>
      <c r="D453" s="436"/>
      <c r="E453" s="418"/>
      <c r="F453" s="454">
        <f t="shared" si="49"/>
        <v>0</v>
      </c>
      <c r="G453" s="662"/>
      <c r="H453" s="663"/>
      <c r="I453" s="386"/>
      <c r="J453" s="371"/>
      <c r="K453" s="371"/>
      <c r="L453" s="371"/>
      <c r="M453" s="371"/>
    </row>
    <row r="454" spans="2:13" ht="22.5" hidden="1" customHeight="1" outlineLevel="2">
      <c r="B454" s="668"/>
      <c r="C454" s="669"/>
      <c r="D454" s="432"/>
      <c r="E454" s="420"/>
      <c r="F454" s="454">
        <f t="shared" si="49"/>
        <v>0</v>
      </c>
      <c r="G454" s="753"/>
      <c r="H454" s="754"/>
      <c r="I454" s="386"/>
      <c r="J454" s="371"/>
      <c r="K454" s="371"/>
      <c r="L454" s="371"/>
      <c r="M454" s="371"/>
    </row>
    <row r="455" spans="2:13" s="209" customFormat="1" ht="22.5" hidden="1" customHeight="1" outlineLevel="2">
      <c r="B455" s="672" t="s">
        <v>111</v>
      </c>
      <c r="C455" s="673"/>
      <c r="D455" s="434">
        <f>SUM(D448:D454)</f>
        <v>0</v>
      </c>
      <c r="E455" s="424">
        <f>SUM(E448:E454)</f>
        <v>0</v>
      </c>
      <c r="F455" s="425">
        <f>SUM(F448:F454)</f>
        <v>0</v>
      </c>
      <c r="G455" s="658"/>
      <c r="H455" s="659"/>
      <c r="I455" s="426"/>
      <c r="J455" s="427"/>
      <c r="K455" s="427"/>
      <c r="L455" s="427"/>
      <c r="M455" s="427"/>
    </row>
    <row r="456" spans="2:13" ht="22.5" hidden="1" customHeight="1" outlineLevel="2">
      <c r="B456" s="683"/>
      <c r="C456" s="684"/>
      <c r="D456" s="125"/>
      <c r="E456" s="401"/>
      <c r="F456" s="454">
        <f>E456-D456</f>
        <v>0</v>
      </c>
      <c r="G456" s="660"/>
      <c r="H456" s="661"/>
      <c r="I456" s="386"/>
      <c r="J456" s="371"/>
      <c r="K456" s="371"/>
      <c r="L456" s="371"/>
      <c r="M456" s="371"/>
    </row>
    <row r="457" spans="2:13" ht="22.5" hidden="1" customHeight="1" outlineLevel="2">
      <c r="B457" s="666"/>
      <c r="C457" s="667"/>
      <c r="D457" s="431"/>
      <c r="E457" s="416"/>
      <c r="F457" s="454">
        <f t="shared" ref="F457:F462" si="50">E457-D457</f>
        <v>0</v>
      </c>
      <c r="G457" s="662"/>
      <c r="H457" s="663"/>
      <c r="I457" s="386"/>
      <c r="J457" s="371"/>
      <c r="K457" s="371"/>
      <c r="L457" s="371"/>
      <c r="M457" s="371"/>
    </row>
    <row r="458" spans="2:13" ht="22.5" hidden="1" customHeight="1" outlineLevel="2">
      <c r="B458" s="666"/>
      <c r="C458" s="667"/>
      <c r="D458" s="414"/>
      <c r="E458" s="418"/>
      <c r="F458" s="454">
        <f t="shared" si="50"/>
        <v>0</v>
      </c>
      <c r="G458" s="662"/>
      <c r="H458" s="663"/>
      <c r="I458" s="386"/>
      <c r="J458" s="371"/>
      <c r="K458" s="371"/>
      <c r="L458" s="371"/>
      <c r="M458" s="371"/>
    </row>
    <row r="459" spans="2:13" ht="22.5" hidden="1" customHeight="1" outlineLevel="2">
      <c r="B459" s="666"/>
      <c r="C459" s="667"/>
      <c r="D459" s="414"/>
      <c r="E459" s="418"/>
      <c r="F459" s="454">
        <f t="shared" si="50"/>
        <v>0</v>
      </c>
      <c r="G459" s="662"/>
      <c r="H459" s="663"/>
      <c r="I459" s="386"/>
      <c r="J459" s="371"/>
      <c r="K459" s="371"/>
      <c r="L459" s="371"/>
      <c r="M459" s="371"/>
    </row>
    <row r="460" spans="2:13" ht="22.5" hidden="1" customHeight="1" outlineLevel="2">
      <c r="B460" s="666"/>
      <c r="C460" s="667"/>
      <c r="D460" s="414"/>
      <c r="E460" s="418"/>
      <c r="F460" s="454">
        <f t="shared" si="50"/>
        <v>0</v>
      </c>
      <c r="G460" s="662"/>
      <c r="H460" s="663"/>
      <c r="I460" s="386"/>
      <c r="J460" s="371"/>
      <c r="K460" s="371"/>
      <c r="L460" s="371"/>
      <c r="M460" s="371"/>
    </row>
    <row r="461" spans="2:13" ht="22.5" hidden="1" customHeight="1" outlineLevel="2">
      <c r="B461" s="666"/>
      <c r="C461" s="667"/>
      <c r="D461" s="414"/>
      <c r="E461" s="418"/>
      <c r="F461" s="454">
        <f t="shared" si="50"/>
        <v>0</v>
      </c>
      <c r="G461" s="662"/>
      <c r="H461" s="663"/>
      <c r="I461" s="386"/>
      <c r="J461" s="371"/>
      <c r="K461" s="371"/>
      <c r="L461" s="371"/>
      <c r="M461" s="371"/>
    </row>
    <row r="462" spans="2:13" ht="22.5" hidden="1" customHeight="1" outlineLevel="2">
      <c r="B462" s="668"/>
      <c r="C462" s="669"/>
      <c r="D462" s="432"/>
      <c r="E462" s="420"/>
      <c r="F462" s="454">
        <f t="shared" si="50"/>
        <v>0</v>
      </c>
      <c r="G462" s="753"/>
      <c r="H462" s="754"/>
      <c r="I462" s="386"/>
      <c r="J462" s="371"/>
      <c r="K462" s="371"/>
      <c r="L462" s="371"/>
      <c r="M462" s="371"/>
    </row>
    <row r="463" spans="2:13" s="209" customFormat="1" ht="22.5" hidden="1" customHeight="1" outlineLevel="2">
      <c r="B463" s="672" t="s">
        <v>111</v>
      </c>
      <c r="C463" s="673"/>
      <c r="D463" s="434">
        <f>SUM(D456:D462)</f>
        <v>0</v>
      </c>
      <c r="E463" s="425">
        <f t="shared" ref="E463" si="51">SUM(E456:E462)</f>
        <v>0</v>
      </c>
      <c r="F463" s="425">
        <f>SUM(F456:F462)</f>
        <v>0</v>
      </c>
      <c r="G463" s="658"/>
      <c r="H463" s="659"/>
      <c r="I463" s="426"/>
      <c r="J463" s="427"/>
      <c r="K463" s="427"/>
      <c r="L463" s="427"/>
      <c r="M463" s="427"/>
    </row>
    <row r="464" spans="2:13" ht="22.5" hidden="1" customHeight="1" outlineLevel="2">
      <c r="B464" s="683"/>
      <c r="C464" s="684"/>
      <c r="D464" s="125"/>
      <c r="E464" s="401"/>
      <c r="F464" s="454">
        <f>E464-D464</f>
        <v>0</v>
      </c>
      <c r="G464" s="660"/>
      <c r="H464" s="661"/>
      <c r="I464" s="386"/>
      <c r="J464" s="371"/>
      <c r="K464" s="371"/>
      <c r="L464" s="371"/>
      <c r="M464" s="371"/>
    </row>
    <row r="465" spans="2:13" ht="22.5" hidden="1" customHeight="1" outlineLevel="2">
      <c r="B465" s="666"/>
      <c r="C465" s="667"/>
      <c r="D465" s="431"/>
      <c r="E465" s="416"/>
      <c r="F465" s="454">
        <f t="shared" ref="F465:F470" si="52">E465-D465</f>
        <v>0</v>
      </c>
      <c r="G465" s="662"/>
      <c r="H465" s="663"/>
      <c r="I465" s="386"/>
      <c r="J465" s="371"/>
      <c r="K465" s="371"/>
      <c r="L465" s="371"/>
      <c r="M465" s="371"/>
    </row>
    <row r="466" spans="2:13" ht="22.5" hidden="1" customHeight="1" outlineLevel="2">
      <c r="B466" s="666"/>
      <c r="C466" s="667"/>
      <c r="D466" s="414"/>
      <c r="E466" s="418"/>
      <c r="F466" s="454">
        <f t="shared" si="52"/>
        <v>0</v>
      </c>
      <c r="G466" s="662"/>
      <c r="H466" s="663"/>
      <c r="I466" s="386"/>
      <c r="J466" s="371"/>
      <c r="K466" s="371"/>
      <c r="L466" s="371"/>
      <c r="M466" s="371"/>
    </row>
    <row r="467" spans="2:13" ht="22.5" hidden="1" customHeight="1" outlineLevel="2">
      <c r="B467" s="666"/>
      <c r="C467" s="667"/>
      <c r="D467" s="414"/>
      <c r="E467" s="418"/>
      <c r="F467" s="454">
        <f t="shared" si="52"/>
        <v>0</v>
      </c>
      <c r="G467" s="662"/>
      <c r="H467" s="663"/>
      <c r="I467" s="386"/>
      <c r="J467" s="371"/>
      <c r="K467" s="371"/>
      <c r="L467" s="371"/>
      <c r="M467" s="371"/>
    </row>
    <row r="468" spans="2:13" ht="22.5" hidden="1" customHeight="1" outlineLevel="2">
      <c r="B468" s="666"/>
      <c r="C468" s="667"/>
      <c r="D468" s="414"/>
      <c r="E468" s="418"/>
      <c r="F468" s="454">
        <f t="shared" si="52"/>
        <v>0</v>
      </c>
      <c r="G468" s="662"/>
      <c r="H468" s="663"/>
      <c r="I468" s="386"/>
      <c r="J468" s="371"/>
      <c r="K468" s="371"/>
      <c r="L468" s="371"/>
      <c r="M468" s="371"/>
    </row>
    <row r="469" spans="2:13" ht="22.5" hidden="1" customHeight="1" outlineLevel="2">
      <c r="B469" s="666"/>
      <c r="C469" s="667"/>
      <c r="D469" s="414"/>
      <c r="E469" s="418"/>
      <c r="F469" s="454">
        <f t="shared" si="52"/>
        <v>0</v>
      </c>
      <c r="G469" s="662"/>
      <c r="H469" s="663"/>
      <c r="I469" s="386"/>
      <c r="J469" s="371"/>
      <c r="K469" s="371"/>
      <c r="L469" s="371"/>
      <c r="M469" s="371"/>
    </row>
    <row r="470" spans="2:13" ht="22.5" hidden="1" customHeight="1" outlineLevel="2">
      <c r="B470" s="668"/>
      <c r="C470" s="669"/>
      <c r="D470" s="432"/>
      <c r="E470" s="420"/>
      <c r="F470" s="454">
        <f t="shared" si="52"/>
        <v>0</v>
      </c>
      <c r="G470" s="753"/>
      <c r="H470" s="754"/>
      <c r="I470" s="386"/>
      <c r="J470" s="371"/>
      <c r="K470" s="371"/>
      <c r="L470" s="371"/>
      <c r="M470" s="371"/>
    </row>
    <row r="471" spans="2:13" s="209" customFormat="1" ht="22.5" hidden="1" customHeight="1" outlineLevel="2" thickBot="1">
      <c r="B471" s="670" t="s">
        <v>111</v>
      </c>
      <c r="C471" s="671"/>
      <c r="D471" s="428">
        <f>SUM(D464:D470)</f>
        <v>0</v>
      </c>
      <c r="E471" s="428">
        <f>SUM(E464:E470)</f>
        <v>0</v>
      </c>
      <c r="F471" s="456">
        <f>SUM(F464:F470)</f>
        <v>0</v>
      </c>
      <c r="G471" s="778"/>
      <c r="H471" s="779"/>
      <c r="I471" s="426"/>
      <c r="J471" s="427"/>
      <c r="K471" s="427"/>
      <c r="L471" s="427"/>
      <c r="M471" s="427"/>
    </row>
    <row r="472" spans="2:13" ht="43.5" hidden="1" customHeight="1" outlineLevel="2" thickBot="1">
      <c r="B472" s="218" t="s">
        <v>112</v>
      </c>
      <c r="C472" s="219"/>
      <c r="D472" s="220">
        <f>SUM(D439+D447+D455+D463+D471)</f>
        <v>0</v>
      </c>
      <c r="E472" s="221">
        <f>SUM(E439+E447+E455+E463+E471)</f>
        <v>0</v>
      </c>
      <c r="F472" s="221">
        <f>SUM(F439+F447+F455+F463+F471)</f>
        <v>0</v>
      </c>
      <c r="G472" s="771"/>
      <c r="H472" s="772"/>
      <c r="I472" s="386"/>
      <c r="J472" s="371"/>
      <c r="K472" s="371"/>
      <c r="L472" s="371"/>
      <c r="M472" s="371"/>
    </row>
    <row r="473" spans="2:13" hidden="1" outlineLevel="1" collapsed="1">
      <c r="B473" s="187"/>
      <c r="C473" s="187"/>
      <c r="D473" s="187"/>
      <c r="E473" s="187"/>
      <c r="F473" s="187"/>
      <c r="G473" s="187"/>
      <c r="H473" s="187"/>
      <c r="I473" s="386"/>
      <c r="J473" s="371"/>
      <c r="K473" s="371"/>
      <c r="L473" s="371"/>
      <c r="M473" s="371"/>
    </row>
    <row r="474" spans="2:13" ht="30.6" hidden="1" customHeight="1" outlineLevel="2" thickBot="1">
      <c r="B474" s="203" t="s">
        <v>121</v>
      </c>
      <c r="C474" s="203"/>
      <c r="D474" s="204" t="str">
        <f>IF('1.Demande d''admissibilité'!C60=0,"",'1.Demande d''admissibilité'!C60)</f>
        <v/>
      </c>
      <c r="E474" s="203"/>
      <c r="F474" s="203"/>
      <c r="G474" s="203"/>
      <c r="H474" s="205" t="str">
        <f>F26</f>
        <v>PE2XX-XXXX</v>
      </c>
      <c r="I474" s="386"/>
      <c r="J474" s="371"/>
      <c r="K474" s="371"/>
      <c r="L474" s="371"/>
      <c r="M474" s="371"/>
    </row>
    <row r="475" spans="2:13" ht="25.35" hidden="1" customHeight="1" outlineLevel="2">
      <c r="B475" s="655">
        <v>1</v>
      </c>
      <c r="C475" s="781"/>
      <c r="D475" s="701" t="s">
        <v>104</v>
      </c>
      <c r="E475" s="702"/>
      <c r="F475" s="702"/>
      <c r="G475" s="785">
        <v>7</v>
      </c>
      <c r="H475" s="786"/>
      <c r="I475" s="386"/>
      <c r="J475" s="371"/>
      <c r="K475" s="371"/>
      <c r="L475" s="371"/>
      <c r="M475" s="371"/>
    </row>
    <row r="476" spans="2:13" ht="18" hidden="1" customHeight="1" outlineLevel="2" thickBot="1">
      <c r="B476" s="782"/>
      <c r="C476" s="783"/>
      <c r="D476" s="224">
        <v>2</v>
      </c>
      <c r="E476" s="403">
        <v>3</v>
      </c>
      <c r="F476" s="207">
        <v>4</v>
      </c>
      <c r="G476" s="787"/>
      <c r="H476" s="788"/>
      <c r="I476" s="386"/>
      <c r="J476" s="371"/>
      <c r="K476" s="371"/>
      <c r="L476" s="371"/>
      <c r="M476" s="371"/>
    </row>
    <row r="477" spans="2:13" ht="27" hidden="1" customHeight="1" outlineLevel="2" thickBot="1">
      <c r="B477" s="697" t="s">
        <v>105</v>
      </c>
      <c r="C477" s="698"/>
      <c r="D477" s="689" t="s">
        <v>106</v>
      </c>
      <c r="E477" s="679" t="s">
        <v>107</v>
      </c>
      <c r="F477" s="679" t="s">
        <v>108</v>
      </c>
      <c r="G477" s="710" t="s">
        <v>109</v>
      </c>
      <c r="H477" s="711"/>
      <c r="I477" s="386"/>
      <c r="J477" s="371"/>
      <c r="K477" s="371"/>
      <c r="L477" s="371"/>
      <c r="M477" s="371"/>
    </row>
    <row r="478" spans="2:13" ht="19.350000000000001" hidden="1" customHeight="1" outlineLevel="2" thickBot="1">
      <c r="B478" s="699" t="s">
        <v>110</v>
      </c>
      <c r="C478" s="700"/>
      <c r="D478" s="690"/>
      <c r="E478" s="680"/>
      <c r="F478" s="680"/>
      <c r="G478" s="712"/>
      <c r="H478" s="713"/>
      <c r="I478" s="386"/>
      <c r="J478" s="371"/>
      <c r="K478" s="371"/>
      <c r="L478" s="371"/>
      <c r="M478" s="371"/>
    </row>
    <row r="479" spans="2:13" ht="22.5" hidden="1" customHeight="1" outlineLevel="2">
      <c r="B479" s="691"/>
      <c r="C479" s="692"/>
      <c r="D479" s="126"/>
      <c r="E479" s="402"/>
      <c r="F479" s="454">
        <f>E479-D479</f>
        <v>0</v>
      </c>
      <c r="G479" s="797"/>
      <c r="H479" s="798"/>
      <c r="I479" s="386"/>
      <c r="J479" s="371"/>
      <c r="K479" s="371"/>
      <c r="L479" s="371"/>
      <c r="M479" s="371"/>
    </row>
    <row r="480" spans="2:13" ht="22.5" hidden="1" customHeight="1" outlineLevel="2">
      <c r="B480" s="666"/>
      <c r="C480" s="667"/>
      <c r="D480" s="431"/>
      <c r="E480" s="416"/>
      <c r="F480" s="454">
        <f t="shared" ref="F480:F485" si="53">E480-D480</f>
        <v>0</v>
      </c>
      <c r="G480" s="789"/>
      <c r="H480" s="790"/>
      <c r="I480" s="386"/>
      <c r="J480" s="371"/>
      <c r="K480" s="371"/>
      <c r="L480" s="371"/>
      <c r="M480" s="371"/>
    </row>
    <row r="481" spans="2:13" ht="22.5" hidden="1" customHeight="1" outlineLevel="2">
      <c r="B481" s="666"/>
      <c r="C481" s="667"/>
      <c r="D481" s="414"/>
      <c r="E481" s="418"/>
      <c r="F481" s="454">
        <f t="shared" si="53"/>
        <v>0</v>
      </c>
      <c r="G481" s="789"/>
      <c r="H481" s="790"/>
      <c r="I481" s="386"/>
      <c r="J481" s="371"/>
      <c r="K481" s="371"/>
      <c r="L481" s="371"/>
      <c r="M481" s="371"/>
    </row>
    <row r="482" spans="2:13" ht="22.5" hidden="1" customHeight="1" outlineLevel="2">
      <c r="B482" s="666"/>
      <c r="C482" s="667"/>
      <c r="D482" s="414"/>
      <c r="E482" s="418"/>
      <c r="F482" s="454">
        <f t="shared" si="53"/>
        <v>0</v>
      </c>
      <c r="G482" s="789"/>
      <c r="H482" s="790"/>
      <c r="I482" s="386"/>
      <c r="J482" s="371"/>
      <c r="K482" s="371"/>
      <c r="L482" s="371"/>
      <c r="M482" s="371"/>
    </row>
    <row r="483" spans="2:13" ht="22.5" hidden="1" customHeight="1" outlineLevel="2">
      <c r="B483" s="666"/>
      <c r="C483" s="667"/>
      <c r="D483" s="414"/>
      <c r="E483" s="418"/>
      <c r="F483" s="454">
        <f t="shared" si="53"/>
        <v>0</v>
      </c>
      <c r="G483" s="789"/>
      <c r="H483" s="790"/>
      <c r="I483" s="386"/>
      <c r="J483" s="371"/>
      <c r="K483" s="371"/>
      <c r="L483" s="371"/>
      <c r="M483" s="371"/>
    </row>
    <row r="484" spans="2:13" ht="22.5" hidden="1" customHeight="1" outlineLevel="2">
      <c r="B484" s="666"/>
      <c r="C484" s="667"/>
      <c r="D484" s="414"/>
      <c r="E484" s="418"/>
      <c r="F484" s="454">
        <f t="shared" si="53"/>
        <v>0</v>
      </c>
      <c r="G484" s="789"/>
      <c r="H484" s="790"/>
      <c r="I484" s="386"/>
      <c r="J484" s="371"/>
      <c r="K484" s="371"/>
      <c r="L484" s="371"/>
      <c r="M484" s="371"/>
    </row>
    <row r="485" spans="2:13" ht="22.5" hidden="1" customHeight="1" outlineLevel="2">
      <c r="B485" s="668"/>
      <c r="C485" s="669"/>
      <c r="D485" s="432"/>
      <c r="E485" s="420"/>
      <c r="F485" s="454">
        <f t="shared" si="53"/>
        <v>0</v>
      </c>
      <c r="G485" s="791"/>
      <c r="H485" s="792"/>
      <c r="I485" s="386"/>
      <c r="J485" s="371"/>
      <c r="K485" s="371"/>
      <c r="L485" s="371"/>
      <c r="M485" s="371"/>
    </row>
    <row r="486" spans="2:13" s="208" customFormat="1" ht="30" hidden="1" customHeight="1" outlineLevel="2" thickBot="1">
      <c r="B486" s="685" t="s">
        <v>111</v>
      </c>
      <c r="C486" s="784"/>
      <c r="D486" s="433">
        <f>SUM(D479:D485)</f>
        <v>0</v>
      </c>
      <c r="E486" s="421">
        <f>SUM(E479:E485)</f>
        <v>0</v>
      </c>
      <c r="F486" s="455">
        <f>SUM(F479:F485)</f>
        <v>0</v>
      </c>
      <c r="G486" s="799"/>
      <c r="H486" s="800"/>
      <c r="I486" s="422"/>
      <c r="J486" s="423"/>
      <c r="K486" s="423"/>
      <c r="L486" s="423"/>
      <c r="M486" s="423"/>
    </row>
    <row r="487" spans="2:13" ht="22.5" hidden="1" customHeight="1" outlineLevel="2">
      <c r="B487" s="683"/>
      <c r="C487" s="684"/>
      <c r="D487" s="125"/>
      <c r="E487" s="401"/>
      <c r="F487" s="454">
        <f>E487-D487</f>
        <v>0</v>
      </c>
      <c r="G487" s="795"/>
      <c r="H487" s="796"/>
      <c r="I487" s="386"/>
      <c r="J487" s="371"/>
      <c r="K487" s="371"/>
      <c r="L487" s="371"/>
      <c r="M487" s="371"/>
    </row>
    <row r="488" spans="2:13" ht="22.5" hidden="1" customHeight="1" outlineLevel="2">
      <c r="B488" s="666"/>
      <c r="C488" s="667"/>
      <c r="D488" s="431"/>
      <c r="E488" s="416"/>
      <c r="F488" s="454">
        <f t="shared" ref="F488:F493" si="54">E488-D488</f>
        <v>0</v>
      </c>
      <c r="G488" s="789"/>
      <c r="H488" s="790"/>
      <c r="I488" s="386"/>
      <c r="J488" s="371"/>
      <c r="K488" s="371"/>
      <c r="L488" s="371"/>
      <c r="M488" s="371"/>
    </row>
    <row r="489" spans="2:13" ht="22.5" hidden="1" customHeight="1" outlineLevel="2">
      <c r="B489" s="666"/>
      <c r="C489" s="667"/>
      <c r="D489" s="436"/>
      <c r="E489" s="418"/>
      <c r="F489" s="454">
        <f t="shared" si="54"/>
        <v>0</v>
      </c>
      <c r="G489" s="789"/>
      <c r="H489" s="790"/>
      <c r="I489" s="386"/>
      <c r="J489" s="371"/>
      <c r="K489" s="371"/>
      <c r="L489" s="371"/>
      <c r="M489" s="371"/>
    </row>
    <row r="490" spans="2:13" ht="22.5" hidden="1" customHeight="1" outlineLevel="2">
      <c r="B490" s="666"/>
      <c r="C490" s="667"/>
      <c r="D490" s="436"/>
      <c r="E490" s="418"/>
      <c r="F490" s="454">
        <f t="shared" si="54"/>
        <v>0</v>
      </c>
      <c r="G490" s="789"/>
      <c r="H490" s="790"/>
      <c r="I490" s="386"/>
      <c r="J490" s="371"/>
      <c r="K490" s="371"/>
      <c r="L490" s="371"/>
      <c r="M490" s="371"/>
    </row>
    <row r="491" spans="2:13" ht="22.5" hidden="1" customHeight="1" outlineLevel="2">
      <c r="B491" s="666"/>
      <c r="C491" s="667"/>
      <c r="D491" s="436"/>
      <c r="E491" s="418"/>
      <c r="F491" s="454">
        <f t="shared" si="54"/>
        <v>0</v>
      </c>
      <c r="G491" s="789"/>
      <c r="H491" s="790"/>
      <c r="I491" s="386"/>
      <c r="J491" s="371"/>
      <c r="K491" s="371"/>
      <c r="L491" s="371"/>
      <c r="M491" s="371"/>
    </row>
    <row r="492" spans="2:13" ht="22.5" hidden="1" customHeight="1" outlineLevel="2">
      <c r="B492" s="666"/>
      <c r="C492" s="667"/>
      <c r="D492" s="436"/>
      <c r="E492" s="418"/>
      <c r="F492" s="454">
        <f t="shared" si="54"/>
        <v>0</v>
      </c>
      <c r="G492" s="789"/>
      <c r="H492" s="790"/>
      <c r="I492" s="386"/>
      <c r="J492" s="371"/>
      <c r="K492" s="371"/>
      <c r="L492" s="371"/>
      <c r="M492" s="371"/>
    </row>
    <row r="493" spans="2:13" ht="22.5" hidden="1" customHeight="1" outlineLevel="2">
      <c r="B493" s="668"/>
      <c r="C493" s="669"/>
      <c r="D493" s="432"/>
      <c r="E493" s="420"/>
      <c r="F493" s="454">
        <f t="shared" si="54"/>
        <v>0</v>
      </c>
      <c r="G493" s="791"/>
      <c r="H493" s="792"/>
      <c r="I493" s="386"/>
      <c r="J493" s="371"/>
      <c r="K493" s="371"/>
      <c r="L493" s="371"/>
      <c r="M493" s="371"/>
    </row>
    <row r="494" spans="2:13" s="209" customFormat="1" ht="22.5" hidden="1" customHeight="1" outlineLevel="2">
      <c r="B494" s="672" t="s">
        <v>111</v>
      </c>
      <c r="C494" s="673"/>
      <c r="D494" s="434">
        <f>SUM(D487:D493)</f>
        <v>0</v>
      </c>
      <c r="E494" s="424">
        <f>SUM(E487:E493)</f>
        <v>0</v>
      </c>
      <c r="F494" s="425">
        <f>SUM(F487:F493)</f>
        <v>0</v>
      </c>
      <c r="G494" s="793"/>
      <c r="H494" s="794"/>
      <c r="I494" s="426"/>
      <c r="J494" s="427"/>
      <c r="K494" s="427"/>
      <c r="L494" s="427"/>
      <c r="M494" s="427"/>
    </row>
    <row r="495" spans="2:13" ht="22.5" hidden="1" customHeight="1" outlineLevel="2">
      <c r="B495" s="738"/>
      <c r="C495" s="739"/>
      <c r="D495" s="125"/>
      <c r="E495" s="401"/>
      <c r="F495" s="454">
        <f>E495-D495</f>
        <v>0</v>
      </c>
      <c r="G495" s="795"/>
      <c r="H495" s="796"/>
      <c r="I495" s="386"/>
      <c r="J495" s="371"/>
      <c r="K495" s="371"/>
      <c r="L495" s="371"/>
      <c r="M495" s="371"/>
    </row>
    <row r="496" spans="2:13" ht="22.5" hidden="1" customHeight="1" outlineLevel="2">
      <c r="B496" s="740"/>
      <c r="C496" s="741"/>
      <c r="D496" s="431"/>
      <c r="E496" s="416"/>
      <c r="F496" s="454">
        <f t="shared" ref="F496:F501" si="55">E496-D496</f>
        <v>0</v>
      </c>
      <c r="G496" s="789"/>
      <c r="H496" s="790"/>
      <c r="I496" s="386"/>
      <c r="J496" s="371"/>
      <c r="K496" s="371"/>
      <c r="L496" s="371"/>
      <c r="M496" s="371"/>
    </row>
    <row r="497" spans="2:13" ht="22.5" hidden="1" customHeight="1" outlineLevel="2">
      <c r="B497" s="666"/>
      <c r="C497" s="667"/>
      <c r="D497" s="414"/>
      <c r="E497" s="418"/>
      <c r="F497" s="454">
        <f t="shared" si="55"/>
        <v>0</v>
      </c>
      <c r="G497" s="789"/>
      <c r="H497" s="790"/>
      <c r="I497" s="386"/>
      <c r="J497" s="371"/>
      <c r="K497" s="371"/>
      <c r="L497" s="371"/>
      <c r="M497" s="371"/>
    </row>
    <row r="498" spans="2:13" ht="22.5" hidden="1" customHeight="1" outlineLevel="2">
      <c r="B498" s="666"/>
      <c r="C498" s="667"/>
      <c r="D498" s="414"/>
      <c r="E498" s="418"/>
      <c r="F498" s="454">
        <f t="shared" si="55"/>
        <v>0</v>
      </c>
      <c r="G498" s="789"/>
      <c r="H498" s="790"/>
      <c r="I498" s="386"/>
      <c r="J498" s="371"/>
      <c r="K498" s="371"/>
      <c r="L498" s="371"/>
      <c r="M498" s="371"/>
    </row>
    <row r="499" spans="2:13" ht="22.5" hidden="1" customHeight="1" outlineLevel="2">
      <c r="B499" s="666"/>
      <c r="C499" s="667"/>
      <c r="D499" s="414"/>
      <c r="E499" s="418"/>
      <c r="F499" s="454">
        <f t="shared" si="55"/>
        <v>0</v>
      </c>
      <c r="G499" s="789"/>
      <c r="H499" s="790"/>
      <c r="I499" s="386"/>
      <c r="J499" s="371"/>
      <c r="K499" s="371"/>
      <c r="L499" s="371"/>
      <c r="M499" s="371"/>
    </row>
    <row r="500" spans="2:13" ht="22.5" hidden="1" customHeight="1" outlineLevel="2">
      <c r="B500" s="666"/>
      <c r="C500" s="667"/>
      <c r="D500" s="414"/>
      <c r="E500" s="418"/>
      <c r="F500" s="454">
        <f t="shared" si="55"/>
        <v>0</v>
      </c>
      <c r="G500" s="789"/>
      <c r="H500" s="790"/>
      <c r="I500" s="386"/>
      <c r="J500" s="371"/>
      <c r="K500" s="371"/>
      <c r="L500" s="371"/>
      <c r="M500" s="371"/>
    </row>
    <row r="501" spans="2:13" ht="22.5" hidden="1" customHeight="1" outlineLevel="2">
      <c r="B501" s="668"/>
      <c r="C501" s="669"/>
      <c r="D501" s="432"/>
      <c r="E501" s="420"/>
      <c r="F501" s="454">
        <f t="shared" si="55"/>
        <v>0</v>
      </c>
      <c r="G501" s="791"/>
      <c r="H501" s="792"/>
      <c r="I501" s="386"/>
      <c r="J501" s="371"/>
      <c r="K501" s="371"/>
      <c r="L501" s="371"/>
      <c r="M501" s="371"/>
    </row>
    <row r="502" spans="2:13" s="209" customFormat="1" ht="22.5" hidden="1" customHeight="1" outlineLevel="2">
      <c r="B502" s="672" t="s">
        <v>111</v>
      </c>
      <c r="C502" s="673"/>
      <c r="D502" s="434">
        <f>SUM(D495:D501)</f>
        <v>0</v>
      </c>
      <c r="E502" s="424">
        <f>SUM(E495:E501)</f>
        <v>0</v>
      </c>
      <c r="F502" s="425">
        <f>SUM(F495:F501)</f>
        <v>0</v>
      </c>
      <c r="G502" s="793"/>
      <c r="H502" s="794"/>
      <c r="I502" s="426"/>
      <c r="J502" s="427"/>
      <c r="K502" s="427"/>
      <c r="L502" s="427"/>
      <c r="M502" s="427"/>
    </row>
    <row r="503" spans="2:13" ht="22.5" hidden="1" customHeight="1" outlineLevel="2">
      <c r="B503" s="683"/>
      <c r="C503" s="684"/>
      <c r="D503" s="125"/>
      <c r="E503" s="401"/>
      <c r="F503" s="454">
        <f>E503-D503</f>
        <v>0</v>
      </c>
      <c r="G503" s="795"/>
      <c r="H503" s="796"/>
      <c r="I503" s="386"/>
      <c r="J503" s="371"/>
      <c r="K503" s="371"/>
      <c r="L503" s="371"/>
      <c r="M503" s="371"/>
    </row>
    <row r="504" spans="2:13" ht="22.5" hidden="1" customHeight="1" outlineLevel="2">
      <c r="B504" s="666"/>
      <c r="C504" s="667"/>
      <c r="D504" s="431"/>
      <c r="E504" s="416"/>
      <c r="F504" s="454">
        <f t="shared" ref="F504:F509" si="56">E504-D504</f>
        <v>0</v>
      </c>
      <c r="G504" s="789"/>
      <c r="H504" s="790"/>
      <c r="I504" s="386"/>
      <c r="J504" s="371"/>
      <c r="K504" s="371"/>
      <c r="L504" s="371"/>
      <c r="M504" s="371"/>
    </row>
    <row r="505" spans="2:13" ht="22.5" hidden="1" customHeight="1" outlineLevel="2">
      <c r="B505" s="666"/>
      <c r="C505" s="667"/>
      <c r="D505" s="414"/>
      <c r="E505" s="418"/>
      <c r="F505" s="454">
        <f t="shared" si="56"/>
        <v>0</v>
      </c>
      <c r="G505" s="789"/>
      <c r="H505" s="790"/>
      <c r="I505" s="386"/>
      <c r="J505" s="371"/>
      <c r="K505" s="371"/>
      <c r="L505" s="371"/>
      <c r="M505" s="371"/>
    </row>
    <row r="506" spans="2:13" ht="22.5" hidden="1" customHeight="1" outlineLevel="2">
      <c r="B506" s="666"/>
      <c r="C506" s="667"/>
      <c r="D506" s="414"/>
      <c r="E506" s="418"/>
      <c r="F506" s="454">
        <f t="shared" si="56"/>
        <v>0</v>
      </c>
      <c r="G506" s="789"/>
      <c r="H506" s="790"/>
      <c r="I506" s="386"/>
      <c r="J506" s="371"/>
      <c r="K506" s="371"/>
      <c r="L506" s="371"/>
      <c r="M506" s="371"/>
    </row>
    <row r="507" spans="2:13" ht="22.5" hidden="1" customHeight="1" outlineLevel="2">
      <c r="B507" s="666"/>
      <c r="C507" s="667"/>
      <c r="D507" s="414"/>
      <c r="E507" s="418"/>
      <c r="F507" s="454">
        <f t="shared" si="56"/>
        <v>0</v>
      </c>
      <c r="G507" s="789"/>
      <c r="H507" s="790"/>
      <c r="I507" s="386"/>
      <c r="J507" s="371"/>
      <c r="K507" s="371"/>
      <c r="L507" s="371"/>
      <c r="M507" s="371"/>
    </row>
    <row r="508" spans="2:13" ht="22.5" hidden="1" customHeight="1" outlineLevel="2">
      <c r="B508" s="666"/>
      <c r="C508" s="667"/>
      <c r="D508" s="414"/>
      <c r="E508" s="418"/>
      <c r="F508" s="454">
        <f t="shared" si="56"/>
        <v>0</v>
      </c>
      <c r="G508" s="789"/>
      <c r="H508" s="790"/>
      <c r="I508" s="386"/>
      <c r="J508" s="371"/>
      <c r="K508" s="371"/>
      <c r="L508" s="371"/>
      <c r="M508" s="371"/>
    </row>
    <row r="509" spans="2:13" ht="22.5" hidden="1" customHeight="1" outlineLevel="2">
      <c r="B509" s="668"/>
      <c r="C509" s="669"/>
      <c r="D509" s="432"/>
      <c r="E509" s="420"/>
      <c r="F509" s="454">
        <f t="shared" si="56"/>
        <v>0</v>
      </c>
      <c r="G509" s="791"/>
      <c r="H509" s="792"/>
      <c r="I509" s="386"/>
      <c r="J509" s="371"/>
      <c r="K509" s="371"/>
      <c r="L509" s="371"/>
      <c r="M509" s="371"/>
    </row>
    <row r="510" spans="2:13" s="209" customFormat="1" ht="22.5" hidden="1" customHeight="1" outlineLevel="2">
      <c r="B510" s="672" t="s">
        <v>111</v>
      </c>
      <c r="C510" s="673"/>
      <c r="D510" s="434">
        <f>SUM(D503:D509)</f>
        <v>0</v>
      </c>
      <c r="E510" s="425">
        <f t="shared" ref="E510" si="57">SUM(E503:E509)</f>
        <v>0</v>
      </c>
      <c r="F510" s="425">
        <f>SUM(F503:F509)</f>
        <v>0</v>
      </c>
      <c r="G510" s="793"/>
      <c r="H510" s="794"/>
      <c r="I510" s="426"/>
      <c r="J510" s="427"/>
      <c r="K510" s="427"/>
      <c r="L510" s="427"/>
      <c r="M510" s="427"/>
    </row>
    <row r="511" spans="2:13" ht="22.5" hidden="1" customHeight="1" outlineLevel="2">
      <c r="B511" s="683"/>
      <c r="C511" s="684"/>
      <c r="D511" s="125"/>
      <c r="E511" s="401"/>
      <c r="F511" s="454">
        <f>E511-D511</f>
        <v>0</v>
      </c>
      <c r="G511" s="795"/>
      <c r="H511" s="796"/>
      <c r="I511" s="386"/>
      <c r="J511" s="371"/>
      <c r="K511" s="371"/>
      <c r="L511" s="371"/>
      <c r="M511" s="371"/>
    </row>
    <row r="512" spans="2:13" ht="22.5" hidden="1" customHeight="1" outlineLevel="2">
      <c r="B512" s="666"/>
      <c r="C512" s="667"/>
      <c r="D512" s="431"/>
      <c r="E512" s="416"/>
      <c r="F512" s="454">
        <f t="shared" ref="F512:F517" si="58">E512-D512</f>
        <v>0</v>
      </c>
      <c r="G512" s="789"/>
      <c r="H512" s="790"/>
      <c r="I512" s="386"/>
      <c r="J512" s="371"/>
      <c r="K512" s="371"/>
      <c r="L512" s="371"/>
      <c r="M512" s="371"/>
    </row>
    <row r="513" spans="2:13" ht="22.5" hidden="1" customHeight="1" outlineLevel="2">
      <c r="B513" s="666"/>
      <c r="C513" s="667"/>
      <c r="D513" s="414"/>
      <c r="E513" s="418"/>
      <c r="F513" s="454">
        <f t="shared" si="58"/>
        <v>0</v>
      </c>
      <c r="G513" s="789"/>
      <c r="H513" s="790"/>
      <c r="I513" s="386"/>
      <c r="J513" s="371"/>
      <c r="K513" s="371"/>
      <c r="L513" s="371"/>
      <c r="M513" s="371"/>
    </row>
    <row r="514" spans="2:13" ht="22.5" hidden="1" customHeight="1" outlineLevel="2">
      <c r="B514" s="666"/>
      <c r="C514" s="667"/>
      <c r="D514" s="414"/>
      <c r="E514" s="418"/>
      <c r="F514" s="454">
        <f t="shared" si="58"/>
        <v>0</v>
      </c>
      <c r="G514" s="789"/>
      <c r="H514" s="790"/>
      <c r="I514" s="386"/>
      <c r="J514" s="371"/>
      <c r="K514" s="371"/>
      <c r="L514" s="371"/>
      <c r="M514" s="371"/>
    </row>
    <row r="515" spans="2:13" ht="22.5" hidden="1" customHeight="1" outlineLevel="2">
      <c r="B515" s="666"/>
      <c r="C515" s="667"/>
      <c r="D515" s="414"/>
      <c r="E515" s="418"/>
      <c r="F515" s="454">
        <f t="shared" si="58"/>
        <v>0</v>
      </c>
      <c r="G515" s="789"/>
      <c r="H515" s="790"/>
      <c r="I515" s="386"/>
      <c r="J515" s="371"/>
      <c r="K515" s="371"/>
      <c r="L515" s="371"/>
      <c r="M515" s="371"/>
    </row>
    <row r="516" spans="2:13" ht="22.5" hidden="1" customHeight="1" outlineLevel="2">
      <c r="B516" s="666"/>
      <c r="C516" s="667"/>
      <c r="D516" s="414"/>
      <c r="E516" s="418"/>
      <c r="F516" s="454">
        <f t="shared" si="58"/>
        <v>0</v>
      </c>
      <c r="G516" s="789"/>
      <c r="H516" s="790"/>
      <c r="I516" s="386"/>
      <c r="J516" s="371"/>
      <c r="K516" s="371"/>
      <c r="L516" s="371"/>
      <c r="M516" s="371"/>
    </row>
    <row r="517" spans="2:13" ht="22.5" hidden="1" customHeight="1" outlineLevel="2">
      <c r="B517" s="668"/>
      <c r="C517" s="669"/>
      <c r="D517" s="432"/>
      <c r="E517" s="420"/>
      <c r="F517" s="454">
        <f t="shared" si="58"/>
        <v>0</v>
      </c>
      <c r="G517" s="791"/>
      <c r="H517" s="792"/>
      <c r="I517" s="386"/>
      <c r="J517" s="371"/>
      <c r="K517" s="371"/>
      <c r="L517" s="371"/>
      <c r="M517" s="371"/>
    </row>
    <row r="518" spans="2:13" s="209" customFormat="1" ht="22.5" hidden="1" customHeight="1" outlineLevel="2" thickBot="1">
      <c r="B518" s="670" t="s">
        <v>111</v>
      </c>
      <c r="C518" s="671"/>
      <c r="D518" s="428">
        <f>SUM(D511:D517)</f>
        <v>0</v>
      </c>
      <c r="E518" s="428">
        <f>SUM(E511:E517)</f>
        <v>0</v>
      </c>
      <c r="F518" s="456">
        <f>SUM(F511:F517)</f>
        <v>0</v>
      </c>
      <c r="G518" s="742"/>
      <c r="H518" s="743"/>
      <c r="I518" s="426"/>
      <c r="J518" s="427"/>
      <c r="K518" s="427"/>
      <c r="L518" s="427"/>
      <c r="M518" s="427"/>
    </row>
    <row r="519" spans="2:13" ht="43.5" hidden="1" customHeight="1" outlineLevel="2" thickBot="1">
      <c r="B519" s="218" t="s">
        <v>112</v>
      </c>
      <c r="C519" s="219"/>
      <c r="D519" s="220">
        <f>SUM(D486+D494+D502+D510+D518)</f>
        <v>0</v>
      </c>
      <c r="E519" s="221">
        <f>SUM(E486+E494+E502+E510+E518)</f>
        <v>0</v>
      </c>
      <c r="F519" s="221">
        <f>SUM(F486+F494+F502+F510+F518)</f>
        <v>0</v>
      </c>
      <c r="G519" s="809"/>
      <c r="H519" s="810"/>
      <c r="I519" s="386"/>
      <c r="J519" s="371"/>
      <c r="K519" s="371"/>
      <c r="L519" s="371"/>
      <c r="M519" s="371"/>
    </row>
    <row r="520" spans="2:13" ht="14.1" hidden="1" customHeight="1" outlineLevel="1" collapsed="1">
      <c r="B520" s="187"/>
      <c r="C520" s="187"/>
      <c r="D520" s="187"/>
      <c r="E520" s="187"/>
      <c r="F520" s="187"/>
      <c r="G520" s="187"/>
      <c r="H520" s="187"/>
      <c r="I520" s="386"/>
      <c r="J520" s="371"/>
      <c r="K520" s="371"/>
      <c r="L520" s="371"/>
      <c r="M520" s="371"/>
    </row>
    <row r="521" spans="2:13" ht="30.6" hidden="1" customHeight="1" outlineLevel="2" thickBot="1">
      <c r="B521" s="203" t="s">
        <v>122</v>
      </c>
      <c r="C521" s="203"/>
      <c r="D521" s="204" t="str">
        <f>IF('1.Demande d''admissibilité'!C61=0,"",'1.Demande d''admissibilité'!C61)</f>
        <v/>
      </c>
      <c r="E521" s="203"/>
      <c r="F521" s="203"/>
      <c r="G521" s="203"/>
      <c r="H521" s="205" t="str">
        <f>F28</f>
        <v>PE2XX-XXXX</v>
      </c>
      <c r="I521" s="386"/>
      <c r="J521" s="371"/>
      <c r="K521" s="371"/>
      <c r="L521" s="371"/>
      <c r="M521" s="371"/>
    </row>
    <row r="522" spans="2:13" ht="25.35" hidden="1" customHeight="1" outlineLevel="2">
      <c r="B522" s="693">
        <v>1</v>
      </c>
      <c r="C522" s="694"/>
      <c r="D522" s="687" t="s">
        <v>104</v>
      </c>
      <c r="E522" s="688"/>
      <c r="F522" s="688"/>
      <c r="G522" s="706">
        <v>5</v>
      </c>
      <c r="H522" s="707"/>
      <c r="I522" s="386"/>
      <c r="J522" s="371"/>
      <c r="K522" s="371"/>
      <c r="L522" s="371"/>
      <c r="M522" s="371"/>
    </row>
    <row r="523" spans="2:13" ht="18" hidden="1" customHeight="1" outlineLevel="2" thickBot="1">
      <c r="B523" s="695"/>
      <c r="C523" s="696"/>
      <c r="D523" s="230">
        <v>2</v>
      </c>
      <c r="E523" s="403">
        <v>3</v>
      </c>
      <c r="F523" s="207">
        <v>4</v>
      </c>
      <c r="G523" s="708"/>
      <c r="H523" s="709"/>
      <c r="I523" s="386"/>
      <c r="J523" s="371"/>
      <c r="K523" s="371"/>
      <c r="L523" s="371"/>
      <c r="M523" s="371"/>
    </row>
    <row r="524" spans="2:13" ht="27" hidden="1" customHeight="1" outlineLevel="2" thickBot="1">
      <c r="B524" s="697" t="s">
        <v>105</v>
      </c>
      <c r="C524" s="698"/>
      <c r="D524" s="689" t="s">
        <v>106</v>
      </c>
      <c r="E524" s="679" t="s">
        <v>107</v>
      </c>
      <c r="F524" s="679" t="s">
        <v>108</v>
      </c>
      <c r="G524" s="710" t="s">
        <v>109</v>
      </c>
      <c r="H524" s="711"/>
      <c r="I524" s="386"/>
      <c r="J524" s="371"/>
      <c r="K524" s="371"/>
      <c r="L524" s="371"/>
      <c r="M524" s="371"/>
    </row>
    <row r="525" spans="2:13" ht="19.350000000000001" hidden="1" customHeight="1" outlineLevel="2" thickBot="1">
      <c r="B525" s="699" t="s">
        <v>110</v>
      </c>
      <c r="C525" s="700"/>
      <c r="D525" s="690"/>
      <c r="E525" s="680"/>
      <c r="F525" s="680"/>
      <c r="G525" s="712"/>
      <c r="H525" s="713"/>
      <c r="I525" s="386"/>
      <c r="J525" s="371"/>
      <c r="K525" s="371"/>
      <c r="L525" s="371"/>
      <c r="M525" s="371"/>
    </row>
    <row r="526" spans="2:13" ht="22.5" hidden="1" customHeight="1" outlineLevel="2">
      <c r="B526" s="691"/>
      <c r="C526" s="692"/>
      <c r="D526" s="126"/>
      <c r="E526" s="402"/>
      <c r="F526" s="454">
        <f>E526-D526</f>
        <v>0</v>
      </c>
      <c r="G526" s="797"/>
      <c r="H526" s="798"/>
      <c r="I526" s="386"/>
      <c r="J526" s="371"/>
      <c r="K526" s="371"/>
      <c r="L526" s="371"/>
      <c r="M526" s="371"/>
    </row>
    <row r="527" spans="2:13" ht="22.5" hidden="1" customHeight="1" outlineLevel="2">
      <c r="B527" s="666"/>
      <c r="C527" s="667"/>
      <c r="D527" s="431"/>
      <c r="E527" s="416"/>
      <c r="F527" s="454">
        <f t="shared" ref="F527:F532" si="59">E527-D527</f>
        <v>0</v>
      </c>
      <c r="G527" s="789"/>
      <c r="H527" s="790"/>
      <c r="I527" s="386"/>
      <c r="J527" s="371"/>
      <c r="K527" s="371"/>
      <c r="L527" s="371"/>
      <c r="M527" s="371"/>
    </row>
    <row r="528" spans="2:13" ht="22.5" hidden="1" customHeight="1" outlineLevel="2">
      <c r="B528" s="666"/>
      <c r="C528" s="667"/>
      <c r="D528" s="414"/>
      <c r="E528" s="418"/>
      <c r="F528" s="454">
        <f t="shared" si="59"/>
        <v>0</v>
      </c>
      <c r="G528" s="789"/>
      <c r="H528" s="790"/>
      <c r="I528" s="386"/>
      <c r="J528" s="371"/>
      <c r="K528" s="371"/>
      <c r="L528" s="371"/>
      <c r="M528" s="371"/>
    </row>
    <row r="529" spans="2:13" ht="22.5" hidden="1" customHeight="1" outlineLevel="2">
      <c r="B529" s="666"/>
      <c r="C529" s="667"/>
      <c r="D529" s="414"/>
      <c r="E529" s="418"/>
      <c r="F529" s="454">
        <f t="shared" si="59"/>
        <v>0</v>
      </c>
      <c r="G529" s="789"/>
      <c r="H529" s="790"/>
      <c r="I529" s="386"/>
      <c r="J529" s="371"/>
      <c r="K529" s="371"/>
      <c r="L529" s="371"/>
      <c r="M529" s="371"/>
    </row>
    <row r="530" spans="2:13" ht="22.5" hidden="1" customHeight="1" outlineLevel="2">
      <c r="B530" s="666"/>
      <c r="C530" s="667"/>
      <c r="D530" s="414"/>
      <c r="E530" s="418"/>
      <c r="F530" s="454">
        <f t="shared" si="59"/>
        <v>0</v>
      </c>
      <c r="G530" s="789"/>
      <c r="H530" s="790"/>
      <c r="I530" s="386"/>
      <c r="J530" s="371"/>
      <c r="K530" s="371"/>
      <c r="L530" s="371"/>
      <c r="M530" s="371"/>
    </row>
    <row r="531" spans="2:13" ht="22.5" hidden="1" customHeight="1" outlineLevel="2">
      <c r="B531" s="666"/>
      <c r="C531" s="667"/>
      <c r="D531" s="414"/>
      <c r="E531" s="418"/>
      <c r="F531" s="454">
        <f t="shared" si="59"/>
        <v>0</v>
      </c>
      <c r="G531" s="789"/>
      <c r="H531" s="790"/>
      <c r="I531" s="386"/>
      <c r="J531" s="371"/>
      <c r="K531" s="371"/>
      <c r="L531" s="371"/>
      <c r="M531" s="371"/>
    </row>
    <row r="532" spans="2:13" ht="22.5" hidden="1" customHeight="1" outlineLevel="2">
      <c r="B532" s="668"/>
      <c r="C532" s="669"/>
      <c r="D532" s="432"/>
      <c r="E532" s="420"/>
      <c r="F532" s="454">
        <f t="shared" si="59"/>
        <v>0</v>
      </c>
      <c r="G532" s="791"/>
      <c r="H532" s="792"/>
      <c r="I532" s="386"/>
      <c r="J532" s="371"/>
      <c r="K532" s="371"/>
      <c r="L532" s="371"/>
      <c r="M532" s="371"/>
    </row>
    <row r="533" spans="2:13" s="208" customFormat="1" ht="30" hidden="1" customHeight="1" outlineLevel="2" thickBot="1">
      <c r="B533" s="685" t="s">
        <v>111</v>
      </c>
      <c r="C533" s="784"/>
      <c r="D533" s="433">
        <f>SUM(D526:D532)</f>
        <v>0</v>
      </c>
      <c r="E533" s="421">
        <f>SUM(E526:E532)</f>
        <v>0</v>
      </c>
      <c r="F533" s="455">
        <f>SUM(F526:F532)</f>
        <v>0</v>
      </c>
      <c r="G533" s="799"/>
      <c r="H533" s="800"/>
      <c r="I533" s="422"/>
      <c r="J533" s="423"/>
      <c r="K533" s="423"/>
      <c r="L533" s="423"/>
      <c r="M533" s="423"/>
    </row>
    <row r="534" spans="2:13" ht="22.5" hidden="1" customHeight="1" outlineLevel="2">
      <c r="B534" s="683"/>
      <c r="C534" s="684"/>
      <c r="D534" s="125"/>
      <c r="E534" s="401"/>
      <c r="F534" s="454">
        <f>E534-D534</f>
        <v>0</v>
      </c>
      <c r="G534" s="795"/>
      <c r="H534" s="796"/>
      <c r="I534" s="386"/>
      <c r="J534" s="371"/>
      <c r="K534" s="371"/>
      <c r="L534" s="371"/>
      <c r="M534" s="371"/>
    </row>
    <row r="535" spans="2:13" ht="22.5" hidden="1" customHeight="1" outlineLevel="2">
      <c r="B535" s="666"/>
      <c r="C535" s="667"/>
      <c r="D535" s="431"/>
      <c r="E535" s="416"/>
      <c r="F535" s="454">
        <f t="shared" ref="F535:F540" si="60">E535-D535</f>
        <v>0</v>
      </c>
      <c r="G535" s="789"/>
      <c r="H535" s="790"/>
      <c r="I535" s="386"/>
      <c r="J535" s="371"/>
      <c r="K535" s="371"/>
      <c r="L535" s="371"/>
      <c r="M535" s="371"/>
    </row>
    <row r="536" spans="2:13" ht="22.5" hidden="1" customHeight="1" outlineLevel="2">
      <c r="B536" s="666"/>
      <c r="C536" s="667"/>
      <c r="D536" s="436"/>
      <c r="E536" s="418"/>
      <c r="F536" s="454">
        <f t="shared" si="60"/>
        <v>0</v>
      </c>
      <c r="G536" s="789"/>
      <c r="H536" s="790"/>
      <c r="I536" s="386"/>
      <c r="J536" s="371"/>
      <c r="K536" s="371"/>
      <c r="L536" s="371"/>
      <c r="M536" s="371"/>
    </row>
    <row r="537" spans="2:13" ht="22.5" hidden="1" customHeight="1" outlineLevel="2">
      <c r="B537" s="666"/>
      <c r="C537" s="667"/>
      <c r="D537" s="436"/>
      <c r="E537" s="418"/>
      <c r="F537" s="454">
        <f t="shared" si="60"/>
        <v>0</v>
      </c>
      <c r="G537" s="789"/>
      <c r="H537" s="790"/>
      <c r="I537" s="386"/>
      <c r="J537" s="371"/>
      <c r="K537" s="371"/>
      <c r="L537" s="371"/>
      <c r="M537" s="371"/>
    </row>
    <row r="538" spans="2:13" ht="22.5" hidden="1" customHeight="1" outlineLevel="2">
      <c r="B538" s="666"/>
      <c r="C538" s="667"/>
      <c r="D538" s="436"/>
      <c r="E538" s="418"/>
      <c r="F538" s="454">
        <f t="shared" si="60"/>
        <v>0</v>
      </c>
      <c r="G538" s="789"/>
      <c r="H538" s="790"/>
      <c r="I538" s="386"/>
      <c r="J538" s="371"/>
      <c r="K538" s="371"/>
      <c r="L538" s="371"/>
      <c r="M538" s="371"/>
    </row>
    <row r="539" spans="2:13" ht="22.5" hidden="1" customHeight="1" outlineLevel="2">
      <c r="B539" s="666"/>
      <c r="C539" s="667"/>
      <c r="D539" s="436"/>
      <c r="E539" s="418"/>
      <c r="F539" s="454">
        <f t="shared" si="60"/>
        <v>0</v>
      </c>
      <c r="G539" s="789"/>
      <c r="H539" s="790"/>
      <c r="I539" s="386"/>
      <c r="J539" s="371"/>
      <c r="K539" s="371"/>
      <c r="L539" s="371"/>
      <c r="M539" s="371"/>
    </row>
    <row r="540" spans="2:13" ht="22.5" hidden="1" customHeight="1" outlineLevel="2">
      <c r="B540" s="668"/>
      <c r="C540" s="669"/>
      <c r="D540" s="432"/>
      <c r="E540" s="420"/>
      <c r="F540" s="454">
        <f t="shared" si="60"/>
        <v>0</v>
      </c>
      <c r="G540" s="791"/>
      <c r="H540" s="792"/>
      <c r="I540" s="386"/>
      <c r="J540" s="371"/>
      <c r="K540" s="371"/>
      <c r="L540" s="371"/>
      <c r="M540" s="371"/>
    </row>
    <row r="541" spans="2:13" s="209" customFormat="1" ht="22.5" hidden="1" customHeight="1" outlineLevel="2">
      <c r="B541" s="672" t="s">
        <v>111</v>
      </c>
      <c r="C541" s="673"/>
      <c r="D541" s="434">
        <f>SUM(D534:D540)</f>
        <v>0</v>
      </c>
      <c r="E541" s="424">
        <f>SUM(E534:E540)</f>
        <v>0</v>
      </c>
      <c r="F541" s="425">
        <f>SUM(F534:F540)</f>
        <v>0</v>
      </c>
      <c r="G541" s="793"/>
      <c r="H541" s="794"/>
      <c r="I541" s="426"/>
      <c r="J541" s="427"/>
      <c r="K541" s="427"/>
      <c r="L541" s="427"/>
      <c r="M541" s="427"/>
    </row>
    <row r="542" spans="2:13" ht="22.5" hidden="1" customHeight="1" outlineLevel="2">
      <c r="B542" s="738"/>
      <c r="C542" s="739"/>
      <c r="D542" s="125"/>
      <c r="E542" s="401"/>
      <c r="F542" s="454">
        <f>E542-D542</f>
        <v>0</v>
      </c>
      <c r="G542" s="795"/>
      <c r="H542" s="796"/>
      <c r="I542" s="386"/>
      <c r="J542" s="371"/>
      <c r="K542" s="371"/>
      <c r="L542" s="371"/>
      <c r="M542" s="371"/>
    </row>
    <row r="543" spans="2:13" ht="22.5" hidden="1" customHeight="1" outlineLevel="2">
      <c r="B543" s="740"/>
      <c r="C543" s="741"/>
      <c r="D543" s="431"/>
      <c r="E543" s="416"/>
      <c r="F543" s="454">
        <f t="shared" ref="F543:F548" si="61">E543-D543</f>
        <v>0</v>
      </c>
      <c r="G543" s="789"/>
      <c r="H543" s="790"/>
      <c r="I543" s="386"/>
      <c r="J543" s="371"/>
      <c r="K543" s="371"/>
      <c r="L543" s="371"/>
      <c r="M543" s="371"/>
    </row>
    <row r="544" spans="2:13" ht="22.5" hidden="1" customHeight="1" outlineLevel="2">
      <c r="B544" s="666"/>
      <c r="C544" s="667"/>
      <c r="D544" s="414"/>
      <c r="E544" s="418"/>
      <c r="F544" s="454">
        <f t="shared" si="61"/>
        <v>0</v>
      </c>
      <c r="G544" s="789"/>
      <c r="H544" s="790"/>
      <c r="I544" s="386"/>
      <c r="J544" s="371"/>
      <c r="K544" s="371"/>
      <c r="L544" s="371"/>
      <c r="M544" s="371"/>
    </row>
    <row r="545" spans="2:13" ht="22.5" hidden="1" customHeight="1" outlineLevel="2">
      <c r="B545" s="666"/>
      <c r="C545" s="667"/>
      <c r="D545" s="414"/>
      <c r="E545" s="418"/>
      <c r="F545" s="454">
        <f t="shared" si="61"/>
        <v>0</v>
      </c>
      <c r="G545" s="789"/>
      <c r="H545" s="790"/>
      <c r="I545" s="386"/>
      <c r="J545" s="371"/>
      <c r="K545" s="371"/>
      <c r="L545" s="371"/>
      <c r="M545" s="371"/>
    </row>
    <row r="546" spans="2:13" ht="22.5" hidden="1" customHeight="1" outlineLevel="2">
      <c r="B546" s="666"/>
      <c r="C546" s="667"/>
      <c r="D546" s="414"/>
      <c r="E546" s="418"/>
      <c r="F546" s="454">
        <f t="shared" si="61"/>
        <v>0</v>
      </c>
      <c r="G546" s="789"/>
      <c r="H546" s="790"/>
      <c r="I546" s="386"/>
      <c r="J546" s="371"/>
      <c r="K546" s="371"/>
      <c r="L546" s="371"/>
      <c r="M546" s="371"/>
    </row>
    <row r="547" spans="2:13" ht="22.5" hidden="1" customHeight="1" outlineLevel="2">
      <c r="B547" s="666"/>
      <c r="C547" s="667"/>
      <c r="D547" s="414"/>
      <c r="E547" s="418"/>
      <c r="F547" s="454">
        <f t="shared" si="61"/>
        <v>0</v>
      </c>
      <c r="G547" s="789"/>
      <c r="H547" s="790"/>
      <c r="I547" s="386"/>
      <c r="J547" s="371"/>
      <c r="K547" s="371"/>
      <c r="L547" s="371"/>
      <c r="M547" s="371"/>
    </row>
    <row r="548" spans="2:13" ht="22.5" hidden="1" customHeight="1" outlineLevel="2">
      <c r="B548" s="668"/>
      <c r="C548" s="669"/>
      <c r="D548" s="432"/>
      <c r="E548" s="420"/>
      <c r="F548" s="454">
        <f t="shared" si="61"/>
        <v>0</v>
      </c>
      <c r="G548" s="791"/>
      <c r="H548" s="792"/>
      <c r="I548" s="386"/>
      <c r="J548" s="371"/>
      <c r="K548" s="371"/>
      <c r="L548" s="371"/>
      <c r="M548" s="371"/>
    </row>
    <row r="549" spans="2:13" s="209" customFormat="1" ht="22.5" hidden="1" customHeight="1" outlineLevel="2">
      <c r="B549" s="672" t="s">
        <v>111</v>
      </c>
      <c r="C549" s="673"/>
      <c r="D549" s="434">
        <f>SUM(D542:D548)</f>
        <v>0</v>
      </c>
      <c r="E549" s="424">
        <f>SUM(E542:E548)</f>
        <v>0</v>
      </c>
      <c r="F549" s="425">
        <f>SUM(F542:F548)</f>
        <v>0</v>
      </c>
      <c r="G549" s="793"/>
      <c r="H549" s="794"/>
      <c r="I549" s="426"/>
      <c r="J549" s="427"/>
      <c r="K549" s="427"/>
      <c r="L549" s="427"/>
      <c r="M549" s="427"/>
    </row>
    <row r="550" spans="2:13" ht="22.5" hidden="1" customHeight="1" outlineLevel="2">
      <c r="B550" s="683"/>
      <c r="C550" s="684"/>
      <c r="D550" s="125"/>
      <c r="E550" s="401"/>
      <c r="F550" s="454">
        <f>E550-D550</f>
        <v>0</v>
      </c>
      <c r="G550" s="795"/>
      <c r="H550" s="796"/>
      <c r="I550" s="386"/>
      <c r="J550" s="371"/>
      <c r="K550" s="371"/>
      <c r="L550" s="371"/>
      <c r="M550" s="371"/>
    </row>
    <row r="551" spans="2:13" ht="22.5" hidden="1" customHeight="1" outlineLevel="2">
      <c r="B551" s="666"/>
      <c r="C551" s="667"/>
      <c r="D551" s="431"/>
      <c r="E551" s="416"/>
      <c r="F551" s="454">
        <f t="shared" ref="F551:F556" si="62">E551-D551</f>
        <v>0</v>
      </c>
      <c r="G551" s="789"/>
      <c r="H551" s="790"/>
      <c r="I551" s="386"/>
      <c r="J551" s="371"/>
      <c r="K551" s="371"/>
      <c r="L551" s="371"/>
      <c r="M551" s="371"/>
    </row>
    <row r="552" spans="2:13" ht="22.5" hidden="1" customHeight="1" outlineLevel="2">
      <c r="B552" s="666"/>
      <c r="C552" s="667"/>
      <c r="D552" s="414"/>
      <c r="E552" s="418"/>
      <c r="F552" s="454">
        <f t="shared" si="62"/>
        <v>0</v>
      </c>
      <c r="G552" s="789"/>
      <c r="H552" s="790"/>
      <c r="I552" s="386"/>
      <c r="J552" s="371"/>
      <c r="K552" s="371"/>
      <c r="L552" s="371"/>
      <c r="M552" s="371"/>
    </row>
    <row r="553" spans="2:13" ht="22.5" hidden="1" customHeight="1" outlineLevel="2">
      <c r="B553" s="666"/>
      <c r="C553" s="667"/>
      <c r="D553" s="414"/>
      <c r="E553" s="418"/>
      <c r="F553" s="454">
        <f t="shared" si="62"/>
        <v>0</v>
      </c>
      <c r="G553" s="789"/>
      <c r="H553" s="790"/>
      <c r="I553" s="386"/>
      <c r="J553" s="371"/>
      <c r="K553" s="371"/>
      <c r="L553" s="371"/>
      <c r="M553" s="371"/>
    </row>
    <row r="554" spans="2:13" ht="22.5" hidden="1" customHeight="1" outlineLevel="2">
      <c r="B554" s="666"/>
      <c r="C554" s="667"/>
      <c r="D554" s="414"/>
      <c r="E554" s="418"/>
      <c r="F554" s="454">
        <f t="shared" si="62"/>
        <v>0</v>
      </c>
      <c r="G554" s="789"/>
      <c r="H554" s="790"/>
      <c r="I554" s="386"/>
      <c r="J554" s="371"/>
      <c r="K554" s="371"/>
      <c r="L554" s="371"/>
      <c r="M554" s="371"/>
    </row>
    <row r="555" spans="2:13" ht="22.5" hidden="1" customHeight="1" outlineLevel="2">
      <c r="B555" s="666"/>
      <c r="C555" s="667"/>
      <c r="D555" s="414"/>
      <c r="E555" s="418"/>
      <c r="F555" s="454">
        <f t="shared" si="62"/>
        <v>0</v>
      </c>
      <c r="G555" s="789"/>
      <c r="H555" s="790"/>
      <c r="I555" s="386"/>
      <c r="J555" s="371"/>
      <c r="K555" s="371"/>
      <c r="L555" s="371"/>
      <c r="M555" s="371"/>
    </row>
    <row r="556" spans="2:13" ht="22.5" hidden="1" customHeight="1" outlineLevel="2">
      <c r="B556" s="668"/>
      <c r="C556" s="669"/>
      <c r="D556" s="432"/>
      <c r="E556" s="420"/>
      <c r="F556" s="454">
        <f t="shared" si="62"/>
        <v>0</v>
      </c>
      <c r="G556" s="791"/>
      <c r="H556" s="792"/>
      <c r="I556" s="386"/>
      <c r="J556" s="371"/>
      <c r="K556" s="371"/>
      <c r="L556" s="371"/>
      <c r="M556" s="371"/>
    </row>
    <row r="557" spans="2:13" s="209" customFormat="1" ht="22.5" hidden="1" customHeight="1" outlineLevel="2">
      <c r="B557" s="672" t="s">
        <v>111</v>
      </c>
      <c r="C557" s="673"/>
      <c r="D557" s="434">
        <f>SUM(D550:D556)</f>
        <v>0</v>
      </c>
      <c r="E557" s="425">
        <f t="shared" ref="E557" si="63">SUM(E550:E556)</f>
        <v>0</v>
      </c>
      <c r="F557" s="425">
        <f>SUM(F550:F556)</f>
        <v>0</v>
      </c>
      <c r="G557" s="793"/>
      <c r="H557" s="794"/>
      <c r="I557" s="426"/>
      <c r="J557" s="427"/>
      <c r="K557" s="427"/>
      <c r="L557" s="427"/>
      <c r="M557" s="427"/>
    </row>
    <row r="558" spans="2:13" ht="22.5" hidden="1" customHeight="1" outlineLevel="2">
      <c r="B558" s="683"/>
      <c r="C558" s="684"/>
      <c r="D558" s="125"/>
      <c r="E558" s="401"/>
      <c r="F558" s="454">
        <f>E558-D558</f>
        <v>0</v>
      </c>
      <c r="G558" s="795"/>
      <c r="H558" s="796"/>
      <c r="I558" s="386"/>
      <c r="J558" s="371"/>
      <c r="K558" s="371"/>
      <c r="L558" s="371"/>
      <c r="M558" s="371"/>
    </row>
    <row r="559" spans="2:13" ht="22.5" hidden="1" customHeight="1" outlineLevel="2">
      <c r="B559" s="666"/>
      <c r="C559" s="667"/>
      <c r="D559" s="431"/>
      <c r="E559" s="416"/>
      <c r="F559" s="454">
        <f t="shared" ref="F559:F564" si="64">E559-D559</f>
        <v>0</v>
      </c>
      <c r="G559" s="789"/>
      <c r="H559" s="790"/>
      <c r="I559" s="386"/>
      <c r="J559" s="371"/>
      <c r="K559" s="371"/>
      <c r="L559" s="371"/>
      <c r="M559" s="371"/>
    </row>
    <row r="560" spans="2:13" ht="22.5" hidden="1" customHeight="1" outlineLevel="2">
      <c r="B560" s="666"/>
      <c r="C560" s="667"/>
      <c r="D560" s="414"/>
      <c r="E560" s="418"/>
      <c r="F560" s="454">
        <f t="shared" si="64"/>
        <v>0</v>
      </c>
      <c r="G560" s="789"/>
      <c r="H560" s="790"/>
      <c r="I560" s="386"/>
      <c r="J560" s="371"/>
      <c r="K560" s="371"/>
      <c r="L560" s="371"/>
      <c r="M560" s="371"/>
    </row>
    <row r="561" spans="2:13" ht="22.5" hidden="1" customHeight="1" outlineLevel="2">
      <c r="B561" s="666"/>
      <c r="C561" s="667"/>
      <c r="D561" s="414"/>
      <c r="E561" s="418"/>
      <c r="F561" s="454">
        <f t="shared" si="64"/>
        <v>0</v>
      </c>
      <c r="G561" s="789"/>
      <c r="H561" s="790"/>
      <c r="I561" s="386"/>
      <c r="J561" s="371"/>
      <c r="K561" s="371"/>
      <c r="L561" s="371"/>
      <c r="M561" s="371"/>
    </row>
    <row r="562" spans="2:13" ht="22.5" hidden="1" customHeight="1" outlineLevel="2">
      <c r="B562" s="666"/>
      <c r="C562" s="667"/>
      <c r="D562" s="414"/>
      <c r="E562" s="418"/>
      <c r="F562" s="454">
        <f t="shared" si="64"/>
        <v>0</v>
      </c>
      <c r="G562" s="789"/>
      <c r="H562" s="790"/>
      <c r="I562" s="386"/>
      <c r="J562" s="371"/>
      <c r="K562" s="371"/>
      <c r="L562" s="371"/>
      <c r="M562" s="371"/>
    </row>
    <row r="563" spans="2:13" ht="22.5" hidden="1" customHeight="1" outlineLevel="2">
      <c r="B563" s="666"/>
      <c r="C563" s="667"/>
      <c r="D563" s="414"/>
      <c r="E563" s="418"/>
      <c r="F563" s="454">
        <f t="shared" si="64"/>
        <v>0</v>
      </c>
      <c r="G563" s="789"/>
      <c r="H563" s="790"/>
      <c r="I563" s="386"/>
      <c r="J563" s="371"/>
      <c r="K563" s="371"/>
      <c r="L563" s="371"/>
      <c r="M563" s="371"/>
    </row>
    <row r="564" spans="2:13" ht="22.5" hidden="1" customHeight="1" outlineLevel="2">
      <c r="B564" s="668"/>
      <c r="C564" s="669"/>
      <c r="D564" s="432"/>
      <c r="E564" s="420"/>
      <c r="F564" s="454">
        <f t="shared" si="64"/>
        <v>0</v>
      </c>
      <c r="G564" s="791"/>
      <c r="H564" s="792"/>
      <c r="I564" s="386"/>
      <c r="J564" s="371"/>
      <c r="K564" s="371"/>
      <c r="L564" s="371"/>
      <c r="M564" s="371"/>
    </row>
    <row r="565" spans="2:13" s="209" customFormat="1" ht="22.5" hidden="1" customHeight="1" outlineLevel="2" thickBot="1">
      <c r="B565" s="670" t="s">
        <v>111</v>
      </c>
      <c r="C565" s="671"/>
      <c r="D565" s="428">
        <f>SUM(D558:D564)</f>
        <v>0</v>
      </c>
      <c r="E565" s="428">
        <f>SUM(E558:E564)</f>
        <v>0</v>
      </c>
      <c r="F565" s="456">
        <f>SUM(F558:F564)</f>
        <v>0</v>
      </c>
      <c r="G565" s="742"/>
      <c r="H565" s="743"/>
      <c r="I565" s="426"/>
      <c r="J565" s="427"/>
      <c r="K565" s="427"/>
      <c r="L565" s="427"/>
      <c r="M565" s="427"/>
    </row>
    <row r="566" spans="2:13" ht="43.5" hidden="1" customHeight="1" outlineLevel="2" thickBot="1">
      <c r="B566" s="218" t="s">
        <v>112</v>
      </c>
      <c r="C566" s="219"/>
      <c r="D566" s="220">
        <f>SUM(D533+D541+D549+D557+D565)</f>
        <v>0</v>
      </c>
      <c r="E566" s="221">
        <f>SUM(E533+E541+E549+E557+E565)</f>
        <v>0</v>
      </c>
      <c r="F566" s="221">
        <f>SUM(F533+F541+F549+F557+F565)</f>
        <v>0</v>
      </c>
      <c r="G566" s="809"/>
      <c r="H566" s="810"/>
      <c r="I566" s="386"/>
      <c r="J566" s="371"/>
      <c r="K566" s="371"/>
      <c r="L566" s="371"/>
      <c r="M566" s="371"/>
    </row>
    <row r="567" spans="2:13" ht="13.5" hidden="1" customHeight="1" outlineLevel="1" collapsed="1">
      <c r="B567" s="187"/>
      <c r="C567" s="187"/>
      <c r="D567" s="187"/>
      <c r="E567" s="187"/>
      <c r="F567" s="187"/>
      <c r="G567" s="187"/>
      <c r="H567" s="187"/>
      <c r="I567" s="386"/>
      <c r="J567" s="371"/>
      <c r="K567" s="371"/>
      <c r="L567" s="371"/>
      <c r="M567" s="371"/>
    </row>
    <row r="568" spans="2:13" ht="30.6" hidden="1" customHeight="1" outlineLevel="2" thickBot="1">
      <c r="B568" s="203" t="s">
        <v>123</v>
      </c>
      <c r="C568" s="203"/>
      <c r="D568" s="204" t="str">
        <f>IF('1.Demande d''admissibilité'!C62=0,"",'1.Demande d''admissibilité'!C62)</f>
        <v/>
      </c>
      <c r="E568" s="203"/>
      <c r="F568" s="203"/>
      <c r="G568" s="203"/>
      <c r="H568" s="205" t="str">
        <f>F30</f>
        <v>PE2XX-XXXX</v>
      </c>
      <c r="I568" s="386"/>
      <c r="J568" s="371"/>
      <c r="K568" s="371"/>
      <c r="L568" s="371"/>
      <c r="M568" s="371"/>
    </row>
    <row r="569" spans="2:13" ht="25.35" hidden="1" customHeight="1" outlineLevel="2">
      <c r="B569" s="693">
        <v>1</v>
      </c>
      <c r="C569" s="694"/>
      <c r="D569" s="687" t="s">
        <v>104</v>
      </c>
      <c r="E569" s="688"/>
      <c r="F569" s="688"/>
      <c r="G569" s="706">
        <v>5</v>
      </c>
      <c r="H569" s="707"/>
      <c r="I569" s="386"/>
      <c r="J569" s="371"/>
      <c r="K569" s="371"/>
      <c r="L569" s="371"/>
      <c r="M569" s="371"/>
    </row>
    <row r="570" spans="2:13" ht="18" hidden="1" customHeight="1" outlineLevel="2" thickBot="1">
      <c r="B570" s="695"/>
      <c r="C570" s="696"/>
      <c r="D570" s="230">
        <v>2</v>
      </c>
      <c r="E570" s="403">
        <v>3</v>
      </c>
      <c r="F570" s="207">
        <v>4</v>
      </c>
      <c r="G570" s="708"/>
      <c r="H570" s="709"/>
      <c r="I570" s="386"/>
      <c r="J570" s="371"/>
      <c r="K570" s="371"/>
      <c r="L570" s="371"/>
      <c r="M570" s="371"/>
    </row>
    <row r="571" spans="2:13" ht="27" hidden="1" customHeight="1" outlineLevel="2" thickBot="1">
      <c r="B571" s="697" t="s">
        <v>105</v>
      </c>
      <c r="C571" s="698"/>
      <c r="D571" s="689" t="s">
        <v>106</v>
      </c>
      <c r="E571" s="679" t="s">
        <v>107</v>
      </c>
      <c r="F571" s="679" t="s">
        <v>108</v>
      </c>
      <c r="G571" s="710" t="s">
        <v>109</v>
      </c>
      <c r="H571" s="711"/>
      <c r="I571" s="386"/>
      <c r="J571" s="371"/>
      <c r="K571" s="371"/>
      <c r="L571" s="371"/>
      <c r="M571" s="371"/>
    </row>
    <row r="572" spans="2:13" ht="19.350000000000001" hidden="1" customHeight="1" outlineLevel="2" thickBot="1">
      <c r="B572" s="699" t="s">
        <v>110</v>
      </c>
      <c r="C572" s="700"/>
      <c r="D572" s="690"/>
      <c r="E572" s="680"/>
      <c r="F572" s="680"/>
      <c r="G572" s="712"/>
      <c r="H572" s="713"/>
      <c r="I572" s="386"/>
      <c r="J572" s="371"/>
      <c r="K572" s="371"/>
      <c r="L572" s="371"/>
      <c r="M572" s="371"/>
    </row>
    <row r="573" spans="2:13" ht="22.5" hidden="1" customHeight="1" outlineLevel="2">
      <c r="B573" s="691"/>
      <c r="C573" s="692"/>
      <c r="D573" s="126"/>
      <c r="E573" s="402"/>
      <c r="F573" s="454">
        <f>E573-D573</f>
        <v>0</v>
      </c>
      <c r="G573" s="815"/>
      <c r="H573" s="816"/>
      <c r="I573" s="386"/>
      <c r="J573" s="371"/>
      <c r="K573" s="371"/>
      <c r="L573" s="371"/>
      <c r="M573" s="371"/>
    </row>
    <row r="574" spans="2:13" ht="22.5" hidden="1" customHeight="1" outlineLevel="2">
      <c r="B574" s="666"/>
      <c r="C574" s="667"/>
      <c r="D574" s="431"/>
      <c r="E574" s="416"/>
      <c r="F574" s="454">
        <f t="shared" ref="F574:F579" si="65">E574-D574</f>
        <v>0</v>
      </c>
      <c r="G574" s="817"/>
      <c r="H574" s="818"/>
      <c r="I574" s="386"/>
      <c r="J574" s="371"/>
      <c r="K574" s="371"/>
      <c r="L574" s="371"/>
      <c r="M574" s="371"/>
    </row>
    <row r="575" spans="2:13" ht="22.5" hidden="1" customHeight="1" outlineLevel="2">
      <c r="B575" s="666"/>
      <c r="C575" s="667"/>
      <c r="D575" s="414"/>
      <c r="E575" s="418"/>
      <c r="F575" s="454">
        <f t="shared" si="65"/>
        <v>0</v>
      </c>
      <c r="G575" s="817"/>
      <c r="H575" s="818"/>
      <c r="I575" s="386"/>
      <c r="J575" s="371"/>
      <c r="K575" s="371"/>
      <c r="L575" s="371"/>
      <c r="M575" s="371"/>
    </row>
    <row r="576" spans="2:13" ht="22.5" hidden="1" customHeight="1" outlineLevel="2">
      <c r="B576" s="666"/>
      <c r="C576" s="667"/>
      <c r="D576" s="414"/>
      <c r="E576" s="418"/>
      <c r="F576" s="454">
        <f t="shared" si="65"/>
        <v>0</v>
      </c>
      <c r="G576" s="817"/>
      <c r="H576" s="818"/>
      <c r="I576" s="386"/>
      <c r="J576" s="371"/>
      <c r="K576" s="371"/>
      <c r="L576" s="371"/>
      <c r="M576" s="371"/>
    </row>
    <row r="577" spans="2:13" ht="22.5" hidden="1" customHeight="1" outlineLevel="2">
      <c r="B577" s="666"/>
      <c r="C577" s="667"/>
      <c r="D577" s="414"/>
      <c r="E577" s="418"/>
      <c r="F577" s="454">
        <f t="shared" si="65"/>
        <v>0</v>
      </c>
      <c r="G577" s="817"/>
      <c r="H577" s="818"/>
      <c r="I577" s="386"/>
      <c r="J577" s="371"/>
      <c r="K577" s="371"/>
      <c r="L577" s="371"/>
      <c r="M577" s="371"/>
    </row>
    <row r="578" spans="2:13" ht="22.5" hidden="1" customHeight="1" outlineLevel="2">
      <c r="B578" s="666"/>
      <c r="C578" s="667"/>
      <c r="D578" s="414"/>
      <c r="E578" s="418"/>
      <c r="F578" s="454">
        <f t="shared" si="65"/>
        <v>0</v>
      </c>
      <c r="G578" s="817"/>
      <c r="H578" s="818"/>
      <c r="I578" s="386"/>
      <c r="J578" s="371"/>
      <c r="K578" s="371"/>
      <c r="L578" s="371"/>
      <c r="M578" s="371"/>
    </row>
    <row r="579" spans="2:13" ht="22.5" hidden="1" customHeight="1" outlineLevel="2">
      <c r="B579" s="668"/>
      <c r="C579" s="669"/>
      <c r="D579" s="432"/>
      <c r="E579" s="420"/>
      <c r="F579" s="454">
        <f t="shared" si="65"/>
        <v>0</v>
      </c>
      <c r="G579" s="819"/>
      <c r="H579" s="820"/>
      <c r="I579" s="386"/>
      <c r="J579" s="371"/>
      <c r="K579" s="371"/>
      <c r="L579" s="371"/>
      <c r="M579" s="371"/>
    </row>
    <row r="580" spans="2:13" s="208" customFormat="1" ht="30" hidden="1" customHeight="1" outlineLevel="2" thickBot="1">
      <c r="B580" s="685" t="s">
        <v>111</v>
      </c>
      <c r="C580" s="686"/>
      <c r="D580" s="433">
        <f>SUM(D573:D579)</f>
        <v>0</v>
      </c>
      <c r="E580" s="421">
        <f>SUM(E573:E579)</f>
        <v>0</v>
      </c>
      <c r="F580" s="455">
        <f>SUM(F573:F579)</f>
        <v>0</v>
      </c>
      <c r="G580" s="799"/>
      <c r="H580" s="800"/>
      <c r="I580" s="422"/>
      <c r="J580" s="423"/>
      <c r="K580" s="423"/>
      <c r="L580" s="423"/>
      <c r="M580" s="423"/>
    </row>
    <row r="581" spans="2:13" ht="22.5" hidden="1" customHeight="1" outlineLevel="2">
      <c r="B581" s="683"/>
      <c r="C581" s="684"/>
      <c r="D581" s="125"/>
      <c r="E581" s="401"/>
      <c r="F581" s="454">
        <f>E581-D581</f>
        <v>0</v>
      </c>
      <c r="G581" s="813"/>
      <c r="H581" s="814"/>
      <c r="I581" s="386"/>
      <c r="J581" s="371"/>
      <c r="K581" s="371"/>
      <c r="L581" s="371"/>
      <c r="M581" s="371"/>
    </row>
    <row r="582" spans="2:13" ht="22.5" hidden="1" customHeight="1" outlineLevel="2">
      <c r="B582" s="666"/>
      <c r="C582" s="667"/>
      <c r="D582" s="435"/>
      <c r="E582" s="416"/>
      <c r="F582" s="454">
        <f t="shared" ref="F582:F587" si="66">E582-D582</f>
        <v>0</v>
      </c>
      <c r="G582" s="817"/>
      <c r="H582" s="818"/>
      <c r="I582" s="386"/>
      <c r="J582" s="371"/>
      <c r="K582" s="371"/>
      <c r="L582" s="371"/>
      <c r="M582" s="371"/>
    </row>
    <row r="583" spans="2:13" ht="22.5" hidden="1" customHeight="1" outlineLevel="2">
      <c r="B583" s="666"/>
      <c r="C583" s="667"/>
      <c r="D583" s="436"/>
      <c r="E583" s="418"/>
      <c r="F583" s="454">
        <f t="shared" si="66"/>
        <v>0</v>
      </c>
      <c r="G583" s="817"/>
      <c r="H583" s="818"/>
      <c r="I583" s="386"/>
      <c r="J583" s="371"/>
      <c r="K583" s="371"/>
      <c r="L583" s="371"/>
      <c r="M583" s="371"/>
    </row>
    <row r="584" spans="2:13" ht="22.5" hidden="1" customHeight="1" outlineLevel="2">
      <c r="B584" s="666"/>
      <c r="C584" s="667"/>
      <c r="D584" s="436"/>
      <c r="E584" s="418"/>
      <c r="F584" s="454">
        <f t="shared" si="66"/>
        <v>0</v>
      </c>
      <c r="G584" s="817"/>
      <c r="H584" s="818"/>
      <c r="I584" s="386"/>
      <c r="J584" s="371"/>
      <c r="K584" s="371"/>
      <c r="L584" s="371"/>
      <c r="M584" s="371"/>
    </row>
    <row r="585" spans="2:13" ht="22.5" hidden="1" customHeight="1" outlineLevel="2">
      <c r="B585" s="666"/>
      <c r="C585" s="667"/>
      <c r="D585" s="436"/>
      <c r="E585" s="418"/>
      <c r="F585" s="454">
        <f t="shared" si="66"/>
        <v>0</v>
      </c>
      <c r="G585" s="817"/>
      <c r="H585" s="818"/>
      <c r="I585" s="386"/>
      <c r="J585" s="371"/>
      <c r="K585" s="371"/>
      <c r="L585" s="371"/>
      <c r="M585" s="371"/>
    </row>
    <row r="586" spans="2:13" ht="22.5" hidden="1" customHeight="1" outlineLevel="2">
      <c r="B586" s="666"/>
      <c r="C586" s="667"/>
      <c r="D586" s="436"/>
      <c r="E586" s="418"/>
      <c r="F586" s="454">
        <f t="shared" si="66"/>
        <v>0</v>
      </c>
      <c r="G586" s="817"/>
      <c r="H586" s="818"/>
      <c r="I586" s="386"/>
      <c r="J586" s="371"/>
      <c r="K586" s="371"/>
      <c r="L586" s="371"/>
      <c r="M586" s="371"/>
    </row>
    <row r="587" spans="2:13" ht="22.5" hidden="1" customHeight="1" outlineLevel="2">
      <c r="B587" s="668"/>
      <c r="C587" s="669"/>
      <c r="D587" s="432"/>
      <c r="E587" s="420"/>
      <c r="F587" s="454">
        <f t="shared" si="66"/>
        <v>0</v>
      </c>
      <c r="G587" s="819"/>
      <c r="H587" s="820"/>
      <c r="I587" s="386"/>
      <c r="J587" s="371"/>
      <c r="K587" s="371"/>
      <c r="L587" s="371"/>
      <c r="M587" s="371"/>
    </row>
    <row r="588" spans="2:13" s="209" customFormat="1" ht="22.5" hidden="1" customHeight="1" outlineLevel="2">
      <c r="B588" s="672" t="s">
        <v>111</v>
      </c>
      <c r="C588" s="673"/>
      <c r="D588" s="434">
        <f>SUM(D581:D587)</f>
        <v>0</v>
      </c>
      <c r="E588" s="424">
        <f>SUM(E581:E587)</f>
        <v>0</v>
      </c>
      <c r="F588" s="425">
        <f>SUM(F581:F587)</f>
        <v>0</v>
      </c>
      <c r="G588" s="793"/>
      <c r="H588" s="794"/>
      <c r="I588" s="426"/>
      <c r="J588" s="427"/>
      <c r="K588" s="427"/>
      <c r="L588" s="427"/>
      <c r="M588" s="427"/>
    </row>
    <row r="589" spans="2:13" ht="22.5" hidden="1" customHeight="1" outlineLevel="2">
      <c r="B589" s="738"/>
      <c r="C589" s="739"/>
      <c r="D589" s="125"/>
      <c r="E589" s="401"/>
      <c r="F589" s="454">
        <f>E589-D589</f>
        <v>0</v>
      </c>
      <c r="G589" s="813"/>
      <c r="H589" s="814"/>
      <c r="I589" s="386"/>
      <c r="J589" s="371"/>
      <c r="K589" s="371"/>
      <c r="L589" s="371"/>
      <c r="M589" s="371"/>
    </row>
    <row r="590" spans="2:13" ht="22.5" hidden="1" customHeight="1" outlineLevel="2">
      <c r="B590" s="740"/>
      <c r="C590" s="741"/>
      <c r="D590" s="435"/>
      <c r="E590" s="416"/>
      <c r="F590" s="454">
        <f t="shared" ref="F590:F595" si="67">E590-D590</f>
        <v>0</v>
      </c>
      <c r="G590" s="817"/>
      <c r="H590" s="818"/>
      <c r="I590" s="386"/>
      <c r="J590" s="371"/>
      <c r="K590" s="371"/>
      <c r="L590" s="371"/>
      <c r="M590" s="371"/>
    </row>
    <row r="591" spans="2:13" ht="22.5" hidden="1" customHeight="1" outlineLevel="2">
      <c r="B591" s="666"/>
      <c r="C591" s="667"/>
      <c r="D591" s="436"/>
      <c r="E591" s="418"/>
      <c r="F591" s="454">
        <f t="shared" si="67"/>
        <v>0</v>
      </c>
      <c r="G591" s="817"/>
      <c r="H591" s="818"/>
      <c r="I591" s="386"/>
      <c r="J591" s="371"/>
      <c r="K591" s="371"/>
      <c r="L591" s="371"/>
      <c r="M591" s="371"/>
    </row>
    <row r="592" spans="2:13" ht="22.5" hidden="1" customHeight="1" outlineLevel="2">
      <c r="B592" s="666"/>
      <c r="C592" s="667"/>
      <c r="D592" s="436"/>
      <c r="E592" s="418"/>
      <c r="F592" s="454">
        <f t="shared" si="67"/>
        <v>0</v>
      </c>
      <c r="G592" s="817"/>
      <c r="H592" s="818"/>
      <c r="I592" s="386"/>
      <c r="J592" s="371"/>
      <c r="K592" s="371"/>
      <c r="L592" s="371"/>
      <c r="M592" s="371"/>
    </row>
    <row r="593" spans="2:13" ht="22.5" hidden="1" customHeight="1" outlineLevel="2">
      <c r="B593" s="666"/>
      <c r="C593" s="667"/>
      <c r="D593" s="436"/>
      <c r="E593" s="418"/>
      <c r="F593" s="454">
        <f t="shared" si="67"/>
        <v>0</v>
      </c>
      <c r="G593" s="817"/>
      <c r="H593" s="818"/>
      <c r="I593" s="386"/>
      <c r="J593" s="371"/>
      <c r="K593" s="371"/>
      <c r="L593" s="371"/>
      <c r="M593" s="371"/>
    </row>
    <row r="594" spans="2:13" ht="22.5" hidden="1" customHeight="1" outlineLevel="2">
      <c r="B594" s="666"/>
      <c r="C594" s="667"/>
      <c r="D594" s="436"/>
      <c r="E594" s="418"/>
      <c r="F594" s="454">
        <f t="shared" si="67"/>
        <v>0</v>
      </c>
      <c r="G594" s="817"/>
      <c r="H594" s="818"/>
      <c r="I594" s="386"/>
      <c r="J594" s="371"/>
      <c r="K594" s="371"/>
      <c r="L594" s="371"/>
      <c r="M594" s="371"/>
    </row>
    <row r="595" spans="2:13" ht="22.5" hidden="1" customHeight="1" outlineLevel="2">
      <c r="B595" s="668"/>
      <c r="C595" s="669"/>
      <c r="D595" s="432"/>
      <c r="E595" s="420"/>
      <c r="F595" s="454">
        <f t="shared" si="67"/>
        <v>0</v>
      </c>
      <c r="G595" s="819"/>
      <c r="H595" s="820"/>
      <c r="I595" s="386"/>
      <c r="J595" s="371"/>
      <c r="K595" s="371"/>
      <c r="L595" s="371"/>
      <c r="M595" s="371"/>
    </row>
    <row r="596" spans="2:13" s="209" customFormat="1" ht="22.5" hidden="1" customHeight="1" outlineLevel="2">
      <c r="B596" s="672" t="s">
        <v>111</v>
      </c>
      <c r="C596" s="673"/>
      <c r="D596" s="434">
        <f>SUM(D589:D595)</f>
        <v>0</v>
      </c>
      <c r="E596" s="424">
        <f>SUM(E589:E595)</f>
        <v>0</v>
      </c>
      <c r="F596" s="425">
        <f>SUM(F589:F595)</f>
        <v>0</v>
      </c>
      <c r="G596" s="793"/>
      <c r="H596" s="794"/>
      <c r="I596" s="426"/>
      <c r="J596" s="427"/>
      <c r="K596" s="427"/>
      <c r="L596" s="427"/>
      <c r="M596" s="427"/>
    </row>
    <row r="597" spans="2:13" ht="22.5" hidden="1" customHeight="1" outlineLevel="2">
      <c r="B597" s="683"/>
      <c r="C597" s="684"/>
      <c r="D597" s="125"/>
      <c r="E597" s="401"/>
      <c r="F597" s="454">
        <f>E597-D597</f>
        <v>0</v>
      </c>
      <c r="G597" s="813"/>
      <c r="H597" s="814"/>
      <c r="I597" s="386"/>
      <c r="J597" s="371"/>
      <c r="K597" s="371"/>
      <c r="L597" s="371"/>
      <c r="M597" s="371"/>
    </row>
    <row r="598" spans="2:13" ht="22.5" hidden="1" customHeight="1" outlineLevel="2">
      <c r="B598" s="666"/>
      <c r="C598" s="667"/>
      <c r="D598" s="435"/>
      <c r="E598" s="416"/>
      <c r="F598" s="454">
        <f t="shared" ref="F598:F603" si="68">E598-D598</f>
        <v>0</v>
      </c>
      <c r="G598" s="817"/>
      <c r="H598" s="818"/>
      <c r="I598" s="386"/>
      <c r="J598" s="371"/>
      <c r="K598" s="371"/>
      <c r="L598" s="371"/>
      <c r="M598" s="371"/>
    </row>
    <row r="599" spans="2:13" ht="22.5" hidden="1" customHeight="1" outlineLevel="2">
      <c r="B599" s="666"/>
      <c r="C599" s="667"/>
      <c r="D599" s="436"/>
      <c r="E599" s="418"/>
      <c r="F599" s="454">
        <f t="shared" si="68"/>
        <v>0</v>
      </c>
      <c r="G599" s="817"/>
      <c r="H599" s="818"/>
      <c r="I599" s="386"/>
      <c r="J599" s="371"/>
      <c r="K599" s="371"/>
      <c r="L599" s="371"/>
      <c r="M599" s="371"/>
    </row>
    <row r="600" spans="2:13" ht="22.5" hidden="1" customHeight="1" outlineLevel="2">
      <c r="B600" s="666"/>
      <c r="C600" s="667"/>
      <c r="D600" s="436"/>
      <c r="E600" s="418"/>
      <c r="F600" s="454">
        <f t="shared" si="68"/>
        <v>0</v>
      </c>
      <c r="G600" s="817"/>
      <c r="H600" s="818"/>
      <c r="I600" s="386"/>
      <c r="J600" s="371"/>
      <c r="K600" s="371"/>
      <c r="L600" s="371"/>
      <c r="M600" s="371"/>
    </row>
    <row r="601" spans="2:13" ht="22.5" hidden="1" customHeight="1" outlineLevel="2">
      <c r="B601" s="666"/>
      <c r="C601" s="667"/>
      <c r="D601" s="436"/>
      <c r="E601" s="418"/>
      <c r="F601" s="454">
        <f t="shared" si="68"/>
        <v>0</v>
      </c>
      <c r="G601" s="817"/>
      <c r="H601" s="818"/>
      <c r="I601" s="386"/>
      <c r="J601" s="371"/>
      <c r="K601" s="371"/>
      <c r="L601" s="371"/>
      <c r="M601" s="371"/>
    </row>
    <row r="602" spans="2:13" ht="22.5" hidden="1" customHeight="1" outlineLevel="2">
      <c r="B602" s="666"/>
      <c r="C602" s="667"/>
      <c r="D602" s="436"/>
      <c r="E602" s="418"/>
      <c r="F602" s="454">
        <f t="shared" si="68"/>
        <v>0</v>
      </c>
      <c r="G602" s="817"/>
      <c r="H602" s="818"/>
      <c r="I602" s="386"/>
      <c r="J602" s="371"/>
      <c r="K602" s="371"/>
      <c r="L602" s="371"/>
      <c r="M602" s="371"/>
    </row>
    <row r="603" spans="2:13" ht="22.5" hidden="1" customHeight="1" outlineLevel="2">
      <c r="B603" s="668"/>
      <c r="C603" s="669"/>
      <c r="D603" s="432"/>
      <c r="E603" s="420"/>
      <c r="F603" s="454">
        <f t="shared" si="68"/>
        <v>0</v>
      </c>
      <c r="G603" s="819"/>
      <c r="H603" s="820"/>
      <c r="I603" s="386"/>
      <c r="J603" s="371"/>
      <c r="K603" s="371"/>
      <c r="L603" s="371"/>
      <c r="M603" s="371"/>
    </row>
    <row r="604" spans="2:13" s="209" customFormat="1" ht="22.5" hidden="1" customHeight="1" outlineLevel="2">
      <c r="B604" s="672" t="s">
        <v>111</v>
      </c>
      <c r="C604" s="673"/>
      <c r="D604" s="434">
        <f>SUM(D597:D603)</f>
        <v>0</v>
      </c>
      <c r="E604" s="425">
        <f t="shared" ref="E604" si="69">SUM(E597:E603)</f>
        <v>0</v>
      </c>
      <c r="F604" s="425">
        <f>SUM(F597:F603)</f>
        <v>0</v>
      </c>
      <c r="G604" s="793"/>
      <c r="H604" s="794"/>
      <c r="I604" s="426"/>
      <c r="J604" s="427"/>
      <c r="K604" s="427"/>
      <c r="L604" s="427"/>
      <c r="M604" s="427"/>
    </row>
    <row r="605" spans="2:13" ht="22.5" hidden="1" customHeight="1" outlineLevel="2">
      <c r="B605" s="683"/>
      <c r="C605" s="684"/>
      <c r="D605" s="125"/>
      <c r="E605" s="401"/>
      <c r="F605" s="454">
        <f>E605-D605</f>
        <v>0</v>
      </c>
      <c r="G605" s="813"/>
      <c r="H605" s="814"/>
      <c r="I605" s="386"/>
      <c r="J605" s="371"/>
      <c r="K605" s="371"/>
      <c r="L605" s="371"/>
      <c r="M605" s="371"/>
    </row>
    <row r="606" spans="2:13" ht="22.5" hidden="1" customHeight="1" outlineLevel="2">
      <c r="B606" s="666"/>
      <c r="C606" s="667"/>
      <c r="D606" s="435"/>
      <c r="E606" s="416"/>
      <c r="F606" s="454">
        <f t="shared" ref="F606:F611" si="70">E606-D606</f>
        <v>0</v>
      </c>
      <c r="G606" s="817"/>
      <c r="H606" s="818"/>
      <c r="I606" s="386"/>
      <c r="J606" s="371"/>
      <c r="K606" s="371"/>
      <c r="L606" s="371"/>
      <c r="M606" s="371"/>
    </row>
    <row r="607" spans="2:13" ht="22.5" hidden="1" customHeight="1" outlineLevel="2">
      <c r="B607" s="666"/>
      <c r="C607" s="667"/>
      <c r="D607" s="414"/>
      <c r="E607" s="418"/>
      <c r="F607" s="454">
        <f t="shared" si="70"/>
        <v>0</v>
      </c>
      <c r="G607" s="817"/>
      <c r="H607" s="818"/>
      <c r="I607" s="386"/>
      <c r="J607" s="371"/>
      <c r="K607" s="371"/>
      <c r="L607" s="371"/>
      <c r="M607" s="371"/>
    </row>
    <row r="608" spans="2:13" ht="22.5" hidden="1" customHeight="1" outlineLevel="2">
      <c r="B608" s="666"/>
      <c r="C608" s="667"/>
      <c r="D608" s="414"/>
      <c r="E608" s="418"/>
      <c r="F608" s="454">
        <f t="shared" si="70"/>
        <v>0</v>
      </c>
      <c r="G608" s="817"/>
      <c r="H608" s="818"/>
      <c r="I608" s="386"/>
      <c r="J608" s="371"/>
      <c r="K608" s="371"/>
      <c r="L608" s="371"/>
      <c r="M608" s="371"/>
    </row>
    <row r="609" spans="2:13" ht="22.5" hidden="1" customHeight="1" outlineLevel="2">
      <c r="B609" s="666"/>
      <c r="C609" s="667"/>
      <c r="D609" s="414"/>
      <c r="E609" s="418"/>
      <c r="F609" s="454">
        <f t="shared" si="70"/>
        <v>0</v>
      </c>
      <c r="G609" s="817"/>
      <c r="H609" s="818"/>
      <c r="I609" s="386"/>
      <c r="J609" s="371"/>
      <c r="K609" s="371"/>
      <c r="L609" s="371"/>
      <c r="M609" s="371"/>
    </row>
    <row r="610" spans="2:13" ht="22.5" hidden="1" customHeight="1" outlineLevel="2">
      <c r="B610" s="666"/>
      <c r="C610" s="667"/>
      <c r="D610" s="414"/>
      <c r="E610" s="418"/>
      <c r="F610" s="454">
        <f t="shared" si="70"/>
        <v>0</v>
      </c>
      <c r="G610" s="817"/>
      <c r="H610" s="818"/>
      <c r="I610" s="386"/>
      <c r="J610" s="371"/>
      <c r="K610" s="371"/>
      <c r="L610" s="371"/>
      <c r="M610" s="371"/>
    </row>
    <row r="611" spans="2:13" ht="22.5" hidden="1" customHeight="1" outlineLevel="2">
      <c r="B611" s="668"/>
      <c r="C611" s="669"/>
      <c r="D611" s="432"/>
      <c r="E611" s="420"/>
      <c r="F611" s="454">
        <f t="shared" si="70"/>
        <v>0</v>
      </c>
      <c r="G611" s="819"/>
      <c r="H611" s="820"/>
      <c r="I611" s="386"/>
      <c r="J611" s="371"/>
      <c r="K611" s="371"/>
      <c r="L611" s="371"/>
      <c r="M611" s="371"/>
    </row>
    <row r="612" spans="2:13" s="209" customFormat="1" ht="22.5" hidden="1" customHeight="1" outlineLevel="2" thickBot="1">
      <c r="B612" s="670" t="s">
        <v>111</v>
      </c>
      <c r="C612" s="671"/>
      <c r="D612" s="428">
        <f>SUM(D605:D611)</f>
        <v>0</v>
      </c>
      <c r="E612" s="428">
        <f>SUM(E605:E611)</f>
        <v>0</v>
      </c>
      <c r="F612" s="456">
        <f>SUM(F605:F611)</f>
        <v>0</v>
      </c>
      <c r="G612" s="742"/>
      <c r="H612" s="743"/>
      <c r="I612" s="426"/>
      <c r="J612" s="427"/>
      <c r="K612" s="427"/>
      <c r="L612" s="427"/>
      <c r="M612" s="427"/>
    </row>
    <row r="613" spans="2:13" ht="43.5" hidden="1" customHeight="1" outlineLevel="2" thickBot="1">
      <c r="B613" s="218" t="s">
        <v>112</v>
      </c>
      <c r="C613" s="219"/>
      <c r="D613" s="220">
        <f>SUM(D580+D588+D596+D604+D612)</f>
        <v>0</v>
      </c>
      <c r="E613" s="221">
        <f>SUM(E580+E588+E596+E604+E612)</f>
        <v>0</v>
      </c>
      <c r="F613" s="221">
        <f>SUM(F580+F588+F596+F604+F612)</f>
        <v>0</v>
      </c>
      <c r="G613" s="809"/>
      <c r="H613" s="810"/>
      <c r="I613" s="386"/>
      <c r="J613" s="371"/>
      <c r="K613" s="371"/>
      <c r="L613" s="371"/>
      <c r="M613" s="371"/>
    </row>
    <row r="614" spans="2:13" hidden="1" outlineLevel="1" collapsed="1">
      <c r="B614" s="187"/>
      <c r="C614" s="187"/>
      <c r="D614" s="187"/>
      <c r="E614" s="187"/>
      <c r="F614" s="187"/>
      <c r="G614" s="187"/>
      <c r="H614" s="187"/>
      <c r="I614" s="386"/>
      <c r="J614" s="371"/>
      <c r="K614" s="371"/>
      <c r="L614" s="371"/>
      <c r="M614" s="371"/>
    </row>
    <row r="615" spans="2:13" ht="30.6" hidden="1" customHeight="1" outlineLevel="2" thickBot="1">
      <c r="B615" s="203" t="s">
        <v>124</v>
      </c>
      <c r="C615" s="203"/>
      <c r="D615" s="204" t="str">
        <f>IF('1.Demande d''admissibilité'!C63=0,"",'1.Demande d''admissibilité'!C63)</f>
        <v/>
      </c>
      <c r="E615" s="203"/>
      <c r="F615" s="203"/>
      <c r="G615" s="203"/>
      <c r="H615" s="205" t="str">
        <f>F32</f>
        <v>PE2XX-XXXX</v>
      </c>
      <c r="I615" s="386"/>
      <c r="J615" s="371"/>
      <c r="K615" s="371"/>
      <c r="L615" s="371"/>
      <c r="M615" s="371"/>
    </row>
    <row r="616" spans="2:13" ht="25.35" hidden="1" customHeight="1" outlineLevel="2">
      <c r="B616" s="693">
        <v>1</v>
      </c>
      <c r="C616" s="694"/>
      <c r="D616" s="687" t="s">
        <v>104</v>
      </c>
      <c r="E616" s="688"/>
      <c r="F616" s="688"/>
      <c r="G616" s="706">
        <v>5</v>
      </c>
      <c r="H616" s="707"/>
      <c r="I616" s="386"/>
      <c r="J616" s="371"/>
      <c r="K616" s="371"/>
      <c r="L616" s="371"/>
      <c r="M616" s="371"/>
    </row>
    <row r="617" spans="2:13" ht="18" hidden="1" customHeight="1" outlineLevel="2" thickBot="1">
      <c r="B617" s="695"/>
      <c r="C617" s="696"/>
      <c r="D617" s="230">
        <v>2</v>
      </c>
      <c r="E617" s="403">
        <v>3</v>
      </c>
      <c r="F617" s="207">
        <v>4</v>
      </c>
      <c r="G617" s="708"/>
      <c r="H617" s="709"/>
      <c r="I617" s="386"/>
      <c r="J617" s="371"/>
      <c r="K617" s="371"/>
      <c r="L617" s="371"/>
      <c r="M617" s="371"/>
    </row>
    <row r="618" spans="2:13" ht="27" hidden="1" customHeight="1" outlineLevel="2" thickBot="1">
      <c r="B618" s="697" t="s">
        <v>105</v>
      </c>
      <c r="C618" s="698"/>
      <c r="D618" s="689" t="s">
        <v>106</v>
      </c>
      <c r="E618" s="679" t="s">
        <v>107</v>
      </c>
      <c r="F618" s="679" t="s">
        <v>108</v>
      </c>
      <c r="G618" s="710" t="s">
        <v>109</v>
      </c>
      <c r="H618" s="711"/>
      <c r="I618" s="386"/>
      <c r="J618" s="371"/>
      <c r="K618" s="371"/>
      <c r="L618" s="371"/>
      <c r="M618" s="371"/>
    </row>
    <row r="619" spans="2:13" ht="19.350000000000001" hidden="1" customHeight="1" outlineLevel="2" thickBot="1">
      <c r="B619" s="699" t="s">
        <v>110</v>
      </c>
      <c r="C619" s="700"/>
      <c r="D619" s="690"/>
      <c r="E619" s="680"/>
      <c r="F619" s="680"/>
      <c r="G619" s="712"/>
      <c r="H619" s="713"/>
      <c r="I619" s="386"/>
      <c r="J619" s="371"/>
      <c r="K619" s="371"/>
      <c r="L619" s="371"/>
      <c r="M619" s="371"/>
    </row>
    <row r="620" spans="2:13" ht="22.5" hidden="1" customHeight="1" outlineLevel="2">
      <c r="B620" s="691"/>
      <c r="C620" s="692"/>
      <c r="D620" s="126"/>
      <c r="E620" s="402"/>
      <c r="F620" s="454">
        <f>E620-D620</f>
        <v>0</v>
      </c>
      <c r="G620" s="797"/>
      <c r="H620" s="798"/>
      <c r="I620" s="386"/>
      <c r="J620" s="371"/>
      <c r="K620" s="371"/>
      <c r="L620" s="371"/>
      <c r="M620" s="371"/>
    </row>
    <row r="621" spans="2:13" ht="22.5" hidden="1" customHeight="1" outlineLevel="2">
      <c r="B621" s="666"/>
      <c r="C621" s="667"/>
      <c r="D621" s="435"/>
      <c r="E621" s="416"/>
      <c r="F621" s="454">
        <f t="shared" ref="F621:F626" si="71">E621-D621</f>
        <v>0</v>
      </c>
      <c r="G621" s="789"/>
      <c r="H621" s="790"/>
      <c r="I621" s="386"/>
      <c r="J621" s="371"/>
      <c r="K621" s="371"/>
      <c r="L621" s="371"/>
      <c r="M621" s="371"/>
    </row>
    <row r="622" spans="2:13" ht="22.5" hidden="1" customHeight="1" outlineLevel="2">
      <c r="B622" s="666"/>
      <c r="C622" s="667"/>
      <c r="D622" s="414"/>
      <c r="E622" s="418"/>
      <c r="F622" s="454">
        <f t="shared" si="71"/>
        <v>0</v>
      </c>
      <c r="G622" s="789"/>
      <c r="H622" s="790"/>
      <c r="I622" s="386"/>
      <c r="J622" s="371"/>
      <c r="K622" s="371"/>
      <c r="L622" s="371"/>
      <c r="M622" s="371"/>
    </row>
    <row r="623" spans="2:13" ht="22.5" hidden="1" customHeight="1" outlineLevel="2">
      <c r="B623" s="666"/>
      <c r="C623" s="667"/>
      <c r="D623" s="414"/>
      <c r="E623" s="418"/>
      <c r="F623" s="454">
        <f t="shared" si="71"/>
        <v>0</v>
      </c>
      <c r="G623" s="789"/>
      <c r="H623" s="790"/>
      <c r="I623" s="386"/>
      <c r="J623" s="371"/>
      <c r="K623" s="371"/>
      <c r="L623" s="371"/>
      <c r="M623" s="371"/>
    </row>
    <row r="624" spans="2:13" ht="22.5" hidden="1" customHeight="1" outlineLevel="2">
      <c r="B624" s="666"/>
      <c r="C624" s="667"/>
      <c r="D624" s="414"/>
      <c r="E624" s="418"/>
      <c r="F624" s="454">
        <f t="shared" si="71"/>
        <v>0</v>
      </c>
      <c r="G624" s="789"/>
      <c r="H624" s="790"/>
      <c r="I624" s="386"/>
      <c r="J624" s="371"/>
      <c r="K624" s="371"/>
      <c r="L624" s="371"/>
      <c r="M624" s="371"/>
    </row>
    <row r="625" spans="2:13" ht="22.5" hidden="1" customHeight="1" outlineLevel="2">
      <c r="B625" s="666"/>
      <c r="C625" s="667"/>
      <c r="D625" s="414"/>
      <c r="E625" s="418"/>
      <c r="F625" s="454">
        <f t="shared" si="71"/>
        <v>0</v>
      </c>
      <c r="G625" s="789"/>
      <c r="H625" s="790"/>
      <c r="I625" s="386"/>
      <c r="J625" s="371"/>
      <c r="K625" s="371"/>
      <c r="L625" s="371"/>
      <c r="M625" s="371"/>
    </row>
    <row r="626" spans="2:13" ht="22.5" hidden="1" customHeight="1" outlineLevel="2">
      <c r="B626" s="668"/>
      <c r="C626" s="669"/>
      <c r="D626" s="432"/>
      <c r="E626" s="420"/>
      <c r="F626" s="454">
        <f t="shared" si="71"/>
        <v>0</v>
      </c>
      <c r="G626" s="791"/>
      <c r="H626" s="792"/>
      <c r="I626" s="386"/>
      <c r="J626" s="371"/>
      <c r="K626" s="371"/>
      <c r="L626" s="371"/>
      <c r="M626" s="371"/>
    </row>
    <row r="627" spans="2:13" s="208" customFormat="1" ht="30" hidden="1" customHeight="1" outlineLevel="2" thickBot="1">
      <c r="B627" s="685" t="s">
        <v>111</v>
      </c>
      <c r="C627" s="784"/>
      <c r="D627" s="433">
        <f>SUM(D620:D626)</f>
        <v>0</v>
      </c>
      <c r="E627" s="421">
        <f>SUM(E620:E626)</f>
        <v>0</v>
      </c>
      <c r="F627" s="455">
        <f>SUM(F620:F626)</f>
        <v>0</v>
      </c>
      <c r="G627" s="799"/>
      <c r="H627" s="800"/>
      <c r="I627" s="422"/>
      <c r="J627" s="423"/>
      <c r="K627" s="423"/>
      <c r="L627" s="423"/>
      <c r="M627" s="423"/>
    </row>
    <row r="628" spans="2:13" ht="22.5" hidden="1" customHeight="1" outlineLevel="2">
      <c r="B628" s="683"/>
      <c r="C628" s="684"/>
      <c r="D628" s="125"/>
      <c r="E628" s="401"/>
      <c r="F628" s="454">
        <f>E628-D628</f>
        <v>0</v>
      </c>
      <c r="G628" s="795"/>
      <c r="H628" s="796"/>
      <c r="I628" s="386"/>
      <c r="J628" s="371"/>
      <c r="K628" s="371"/>
      <c r="L628" s="371"/>
      <c r="M628" s="371"/>
    </row>
    <row r="629" spans="2:13" ht="22.5" hidden="1" customHeight="1" outlineLevel="2">
      <c r="B629" s="666"/>
      <c r="C629" s="667"/>
      <c r="D629" s="435"/>
      <c r="E629" s="416"/>
      <c r="F629" s="454">
        <f t="shared" ref="F629:F634" si="72">E629-D629</f>
        <v>0</v>
      </c>
      <c r="G629" s="789"/>
      <c r="H629" s="790"/>
      <c r="I629" s="386"/>
      <c r="J629" s="371"/>
      <c r="K629" s="371"/>
      <c r="L629" s="371"/>
      <c r="M629" s="371"/>
    </row>
    <row r="630" spans="2:13" ht="22.5" hidden="1" customHeight="1" outlineLevel="2">
      <c r="B630" s="666"/>
      <c r="C630" s="667"/>
      <c r="D630" s="414"/>
      <c r="E630" s="418"/>
      <c r="F630" s="454">
        <f t="shared" si="72"/>
        <v>0</v>
      </c>
      <c r="G630" s="789"/>
      <c r="H630" s="790"/>
      <c r="I630" s="386"/>
      <c r="J630" s="371"/>
      <c r="K630" s="371"/>
      <c r="L630" s="371"/>
      <c r="M630" s="371"/>
    </row>
    <row r="631" spans="2:13" ht="22.5" hidden="1" customHeight="1" outlineLevel="2">
      <c r="B631" s="666"/>
      <c r="C631" s="667"/>
      <c r="D631" s="414"/>
      <c r="E631" s="418"/>
      <c r="F631" s="454">
        <f t="shared" si="72"/>
        <v>0</v>
      </c>
      <c r="G631" s="789"/>
      <c r="H631" s="790"/>
      <c r="I631" s="386"/>
      <c r="J631" s="371"/>
      <c r="K631" s="371"/>
      <c r="L631" s="371"/>
      <c r="M631" s="371"/>
    </row>
    <row r="632" spans="2:13" ht="22.5" hidden="1" customHeight="1" outlineLevel="2">
      <c r="B632" s="666"/>
      <c r="C632" s="667"/>
      <c r="D632" s="414"/>
      <c r="E632" s="418"/>
      <c r="F632" s="454">
        <f t="shared" si="72"/>
        <v>0</v>
      </c>
      <c r="G632" s="789"/>
      <c r="H632" s="790"/>
      <c r="I632" s="386"/>
      <c r="J632" s="371"/>
      <c r="K632" s="371"/>
      <c r="L632" s="371"/>
      <c r="M632" s="371"/>
    </row>
    <row r="633" spans="2:13" ht="22.5" hidden="1" customHeight="1" outlineLevel="2">
      <c r="B633" s="666"/>
      <c r="C633" s="667"/>
      <c r="D633" s="414"/>
      <c r="E633" s="418"/>
      <c r="F633" s="454">
        <f t="shared" si="72"/>
        <v>0</v>
      </c>
      <c r="G633" s="789"/>
      <c r="H633" s="790"/>
      <c r="I633" s="386"/>
      <c r="J633" s="371"/>
      <c r="K633" s="371"/>
      <c r="L633" s="371"/>
      <c r="M633" s="371"/>
    </row>
    <row r="634" spans="2:13" ht="22.5" hidden="1" customHeight="1" outlineLevel="2">
      <c r="B634" s="668"/>
      <c r="C634" s="669"/>
      <c r="D634" s="432"/>
      <c r="E634" s="420"/>
      <c r="F634" s="454">
        <f t="shared" si="72"/>
        <v>0</v>
      </c>
      <c r="G634" s="791"/>
      <c r="H634" s="792"/>
      <c r="I634" s="386"/>
      <c r="J634" s="371"/>
      <c r="K634" s="371"/>
      <c r="L634" s="371"/>
      <c r="M634" s="371"/>
    </row>
    <row r="635" spans="2:13" s="209" customFormat="1" ht="22.5" hidden="1" customHeight="1" outlineLevel="2">
      <c r="B635" s="672" t="s">
        <v>111</v>
      </c>
      <c r="C635" s="673"/>
      <c r="D635" s="434">
        <f>SUM(D628:D634)</f>
        <v>0</v>
      </c>
      <c r="E635" s="424">
        <f>SUM(E628:E634)</f>
        <v>0</v>
      </c>
      <c r="F635" s="425">
        <f>SUM(F628:F634)</f>
        <v>0</v>
      </c>
      <c r="G635" s="793"/>
      <c r="H635" s="794"/>
      <c r="I635" s="426"/>
      <c r="J635" s="427"/>
      <c r="K635" s="427"/>
      <c r="L635" s="427"/>
      <c r="M635" s="427"/>
    </row>
    <row r="636" spans="2:13" ht="22.5" hidden="1" customHeight="1" outlineLevel="2">
      <c r="B636" s="738"/>
      <c r="C636" s="739"/>
      <c r="D636" s="125"/>
      <c r="E636" s="401"/>
      <c r="F636" s="454">
        <f>E636-D636</f>
        <v>0</v>
      </c>
      <c r="G636" s="795"/>
      <c r="H636" s="796"/>
      <c r="I636" s="386"/>
      <c r="J636" s="371"/>
      <c r="K636" s="371"/>
      <c r="L636" s="371"/>
      <c r="M636" s="371"/>
    </row>
    <row r="637" spans="2:13" ht="22.5" hidden="1" customHeight="1" outlineLevel="2">
      <c r="B637" s="740"/>
      <c r="C637" s="741"/>
      <c r="D637" s="435"/>
      <c r="E637" s="416"/>
      <c r="F637" s="454">
        <f t="shared" ref="F637:F642" si="73">E637-D637</f>
        <v>0</v>
      </c>
      <c r="G637" s="789"/>
      <c r="H637" s="790"/>
      <c r="I637" s="386"/>
      <c r="J637" s="371"/>
      <c r="K637" s="371"/>
      <c r="L637" s="371"/>
      <c r="M637" s="371"/>
    </row>
    <row r="638" spans="2:13" ht="22.5" hidden="1" customHeight="1" outlineLevel="2">
      <c r="B638" s="666"/>
      <c r="C638" s="667"/>
      <c r="D638" s="436"/>
      <c r="E638" s="418"/>
      <c r="F638" s="454">
        <f t="shared" si="73"/>
        <v>0</v>
      </c>
      <c r="G638" s="789"/>
      <c r="H638" s="790"/>
      <c r="I638" s="386"/>
      <c r="J638" s="371"/>
      <c r="K638" s="371"/>
      <c r="L638" s="371"/>
      <c r="M638" s="371"/>
    </row>
    <row r="639" spans="2:13" ht="22.5" hidden="1" customHeight="1" outlineLevel="2">
      <c r="B639" s="666"/>
      <c r="C639" s="667"/>
      <c r="D639" s="414"/>
      <c r="E639" s="418"/>
      <c r="F639" s="454">
        <f t="shared" si="73"/>
        <v>0</v>
      </c>
      <c r="G639" s="789"/>
      <c r="H639" s="790"/>
      <c r="I639" s="386"/>
      <c r="J639" s="371"/>
      <c r="K639" s="371"/>
      <c r="L639" s="371"/>
      <c r="M639" s="371"/>
    </row>
    <row r="640" spans="2:13" ht="22.5" hidden="1" customHeight="1" outlineLevel="2">
      <c r="B640" s="666"/>
      <c r="C640" s="667"/>
      <c r="D640" s="414"/>
      <c r="E640" s="418"/>
      <c r="F640" s="454">
        <f t="shared" si="73"/>
        <v>0</v>
      </c>
      <c r="G640" s="789"/>
      <c r="H640" s="790"/>
      <c r="I640" s="386"/>
      <c r="J640" s="371"/>
      <c r="K640" s="371"/>
      <c r="L640" s="371"/>
      <c r="M640" s="371"/>
    </row>
    <row r="641" spans="2:13" ht="22.5" hidden="1" customHeight="1" outlineLevel="2">
      <c r="B641" s="666"/>
      <c r="C641" s="667"/>
      <c r="D641" s="414"/>
      <c r="E641" s="418"/>
      <c r="F641" s="454">
        <f t="shared" si="73"/>
        <v>0</v>
      </c>
      <c r="G641" s="789"/>
      <c r="H641" s="790"/>
      <c r="I641" s="386"/>
      <c r="J641" s="371"/>
      <c r="K641" s="371"/>
      <c r="L641" s="371"/>
      <c r="M641" s="371"/>
    </row>
    <row r="642" spans="2:13" ht="22.5" hidden="1" customHeight="1" outlineLevel="2">
      <c r="B642" s="668"/>
      <c r="C642" s="669"/>
      <c r="D642" s="432"/>
      <c r="E642" s="420"/>
      <c r="F642" s="454">
        <f t="shared" si="73"/>
        <v>0</v>
      </c>
      <c r="G642" s="791"/>
      <c r="H642" s="792"/>
      <c r="I642" s="386"/>
      <c r="J642" s="371"/>
      <c r="K642" s="371"/>
      <c r="L642" s="371"/>
      <c r="M642" s="371"/>
    </row>
    <row r="643" spans="2:13" s="209" customFormat="1" ht="22.5" hidden="1" customHeight="1" outlineLevel="2">
      <c r="B643" s="672" t="s">
        <v>111</v>
      </c>
      <c r="C643" s="673"/>
      <c r="D643" s="434">
        <f>SUM(D636:D642)</f>
        <v>0</v>
      </c>
      <c r="E643" s="424">
        <f>SUM(E636:E642)</f>
        <v>0</v>
      </c>
      <c r="F643" s="425">
        <f>SUM(F636:F642)</f>
        <v>0</v>
      </c>
      <c r="G643" s="793"/>
      <c r="H643" s="794"/>
      <c r="I643" s="426"/>
      <c r="J643" s="427"/>
      <c r="K643" s="427"/>
      <c r="L643" s="427"/>
      <c r="M643" s="427"/>
    </row>
    <row r="644" spans="2:13" ht="22.5" hidden="1" customHeight="1" outlineLevel="2">
      <c r="B644" s="683"/>
      <c r="C644" s="684"/>
      <c r="D644" s="125"/>
      <c r="E644" s="401"/>
      <c r="F644" s="454">
        <f>E644-D644</f>
        <v>0</v>
      </c>
      <c r="G644" s="795"/>
      <c r="H644" s="796"/>
      <c r="I644" s="386"/>
      <c r="J644" s="371"/>
      <c r="K644" s="371"/>
      <c r="L644" s="371"/>
      <c r="M644" s="371"/>
    </row>
    <row r="645" spans="2:13" ht="22.5" hidden="1" customHeight="1" outlineLevel="2">
      <c r="B645" s="666"/>
      <c r="C645" s="667"/>
      <c r="D645" s="435"/>
      <c r="E645" s="416"/>
      <c r="F645" s="454">
        <f t="shared" ref="F645:F650" si="74">E645-D645</f>
        <v>0</v>
      </c>
      <c r="G645" s="789"/>
      <c r="H645" s="790"/>
      <c r="I645" s="386"/>
      <c r="J645" s="371"/>
      <c r="K645" s="371"/>
      <c r="L645" s="371"/>
      <c r="M645" s="371"/>
    </row>
    <row r="646" spans="2:13" ht="22.5" hidden="1" customHeight="1" outlineLevel="2">
      <c r="B646" s="666"/>
      <c r="C646" s="667"/>
      <c r="D646" s="436"/>
      <c r="E646" s="418"/>
      <c r="F646" s="454">
        <f t="shared" si="74"/>
        <v>0</v>
      </c>
      <c r="G646" s="789"/>
      <c r="H646" s="790"/>
      <c r="I646" s="386"/>
      <c r="J646" s="371"/>
      <c r="K646" s="371"/>
      <c r="L646" s="371"/>
      <c r="M646" s="371"/>
    </row>
    <row r="647" spans="2:13" ht="22.5" hidden="1" customHeight="1" outlineLevel="2">
      <c r="B647" s="666"/>
      <c r="C647" s="667"/>
      <c r="D647" s="436"/>
      <c r="E647" s="418"/>
      <c r="F647" s="454">
        <f t="shared" si="74"/>
        <v>0</v>
      </c>
      <c r="G647" s="789"/>
      <c r="H647" s="790"/>
      <c r="I647" s="386"/>
      <c r="J647" s="371"/>
      <c r="K647" s="371"/>
      <c r="L647" s="371"/>
      <c r="M647" s="371"/>
    </row>
    <row r="648" spans="2:13" ht="22.5" hidden="1" customHeight="1" outlineLevel="2">
      <c r="B648" s="666"/>
      <c r="C648" s="667"/>
      <c r="D648" s="436"/>
      <c r="E648" s="418"/>
      <c r="F648" s="454">
        <f t="shared" si="74"/>
        <v>0</v>
      </c>
      <c r="G648" s="789"/>
      <c r="H648" s="790"/>
      <c r="I648" s="386"/>
      <c r="J648" s="371"/>
      <c r="K648" s="371"/>
      <c r="L648" s="371"/>
      <c r="M648" s="371"/>
    </row>
    <row r="649" spans="2:13" ht="22.5" hidden="1" customHeight="1" outlineLevel="2">
      <c r="B649" s="666"/>
      <c r="C649" s="667"/>
      <c r="D649" s="436"/>
      <c r="E649" s="418"/>
      <c r="F649" s="454">
        <f t="shared" si="74"/>
        <v>0</v>
      </c>
      <c r="G649" s="789"/>
      <c r="H649" s="790"/>
      <c r="I649" s="386"/>
      <c r="J649" s="371"/>
      <c r="K649" s="371"/>
      <c r="L649" s="371"/>
      <c r="M649" s="371"/>
    </row>
    <row r="650" spans="2:13" ht="22.5" hidden="1" customHeight="1" outlineLevel="2">
      <c r="B650" s="668"/>
      <c r="C650" s="669"/>
      <c r="D650" s="432"/>
      <c r="E650" s="420"/>
      <c r="F650" s="454">
        <f t="shared" si="74"/>
        <v>0</v>
      </c>
      <c r="G650" s="791"/>
      <c r="H650" s="792"/>
      <c r="I650" s="386"/>
      <c r="J650" s="371"/>
      <c r="K650" s="371"/>
      <c r="L650" s="371"/>
      <c r="M650" s="371"/>
    </row>
    <row r="651" spans="2:13" s="209" customFormat="1" ht="22.5" hidden="1" customHeight="1" outlineLevel="2">
      <c r="B651" s="672" t="s">
        <v>111</v>
      </c>
      <c r="C651" s="673"/>
      <c r="D651" s="434">
        <f>SUM(D644:D650)</f>
        <v>0</v>
      </c>
      <c r="E651" s="425">
        <f t="shared" ref="E651" si="75">SUM(E644:E650)</f>
        <v>0</v>
      </c>
      <c r="F651" s="425">
        <f>SUM(F644:F650)</f>
        <v>0</v>
      </c>
      <c r="G651" s="793"/>
      <c r="H651" s="794"/>
      <c r="I651" s="426"/>
      <c r="J651" s="427"/>
      <c r="K651" s="427"/>
      <c r="L651" s="427"/>
      <c r="M651" s="427"/>
    </row>
    <row r="652" spans="2:13" ht="22.5" hidden="1" customHeight="1" outlineLevel="2">
      <c r="B652" s="683"/>
      <c r="C652" s="684"/>
      <c r="D652" s="125"/>
      <c r="E652" s="401"/>
      <c r="F652" s="454">
        <f>E652-D652</f>
        <v>0</v>
      </c>
      <c r="G652" s="795"/>
      <c r="H652" s="796"/>
      <c r="I652" s="386"/>
      <c r="J652" s="371"/>
      <c r="K652" s="371"/>
      <c r="L652" s="371"/>
      <c r="M652" s="371"/>
    </row>
    <row r="653" spans="2:13" ht="22.5" hidden="1" customHeight="1" outlineLevel="2">
      <c r="B653" s="666"/>
      <c r="C653" s="667"/>
      <c r="D653" s="435"/>
      <c r="E653" s="416"/>
      <c r="F653" s="454">
        <f t="shared" ref="F653:F658" si="76">E653-D653</f>
        <v>0</v>
      </c>
      <c r="G653" s="789"/>
      <c r="H653" s="790"/>
      <c r="I653" s="386"/>
      <c r="J653" s="371"/>
      <c r="K653" s="371"/>
      <c r="L653" s="371"/>
      <c r="M653" s="371"/>
    </row>
    <row r="654" spans="2:13" ht="22.5" hidden="1" customHeight="1" outlineLevel="2">
      <c r="B654" s="666"/>
      <c r="C654" s="667"/>
      <c r="D654" s="414"/>
      <c r="E654" s="418"/>
      <c r="F654" s="454">
        <f t="shared" si="76"/>
        <v>0</v>
      </c>
      <c r="G654" s="789"/>
      <c r="H654" s="790"/>
      <c r="I654" s="386"/>
      <c r="J654" s="371"/>
      <c r="K654" s="371"/>
      <c r="L654" s="371"/>
      <c r="M654" s="371"/>
    </row>
    <row r="655" spans="2:13" ht="22.5" hidden="1" customHeight="1" outlineLevel="2">
      <c r="B655" s="666"/>
      <c r="C655" s="667"/>
      <c r="D655" s="414"/>
      <c r="E655" s="418"/>
      <c r="F655" s="454">
        <f t="shared" si="76"/>
        <v>0</v>
      </c>
      <c r="G655" s="789"/>
      <c r="H655" s="790"/>
      <c r="I655" s="386"/>
      <c r="J655" s="371"/>
      <c r="K655" s="371"/>
      <c r="L655" s="371"/>
      <c r="M655" s="371"/>
    </row>
    <row r="656" spans="2:13" ht="22.5" hidden="1" customHeight="1" outlineLevel="2">
      <c r="B656" s="666"/>
      <c r="C656" s="667"/>
      <c r="D656" s="414"/>
      <c r="E656" s="418"/>
      <c r="F656" s="454">
        <f t="shared" si="76"/>
        <v>0</v>
      </c>
      <c r="G656" s="789"/>
      <c r="H656" s="790"/>
      <c r="I656" s="386"/>
      <c r="J656" s="371"/>
      <c r="K656" s="371"/>
      <c r="L656" s="371"/>
      <c r="M656" s="371"/>
    </row>
    <row r="657" spans="2:13" ht="22.5" hidden="1" customHeight="1" outlineLevel="2">
      <c r="B657" s="666"/>
      <c r="C657" s="667"/>
      <c r="D657" s="414"/>
      <c r="E657" s="418"/>
      <c r="F657" s="454">
        <f t="shared" si="76"/>
        <v>0</v>
      </c>
      <c r="G657" s="789"/>
      <c r="H657" s="790"/>
      <c r="I657" s="386"/>
      <c r="J657" s="371"/>
      <c r="K657" s="371"/>
      <c r="L657" s="371"/>
      <c r="M657" s="371"/>
    </row>
    <row r="658" spans="2:13" ht="22.5" hidden="1" customHeight="1" outlineLevel="2">
      <c r="B658" s="668"/>
      <c r="C658" s="669"/>
      <c r="D658" s="432"/>
      <c r="E658" s="420"/>
      <c r="F658" s="454">
        <f t="shared" si="76"/>
        <v>0</v>
      </c>
      <c r="G658" s="791"/>
      <c r="H658" s="792"/>
      <c r="I658" s="386"/>
      <c r="J658" s="371"/>
      <c r="K658" s="371"/>
      <c r="L658" s="371"/>
      <c r="M658" s="371"/>
    </row>
    <row r="659" spans="2:13" s="209" customFormat="1" ht="22.5" hidden="1" customHeight="1" outlineLevel="2" thickBot="1">
      <c r="B659" s="670" t="s">
        <v>111</v>
      </c>
      <c r="C659" s="671"/>
      <c r="D659" s="428">
        <f>SUM(D652:D658)</f>
        <v>0</v>
      </c>
      <c r="E659" s="428">
        <f>SUM(E652:E658)</f>
        <v>0</v>
      </c>
      <c r="F659" s="456">
        <f>SUM(F652:F658)</f>
        <v>0</v>
      </c>
      <c r="G659" s="742"/>
      <c r="H659" s="743"/>
      <c r="I659" s="426"/>
      <c r="J659" s="427"/>
      <c r="K659" s="427"/>
      <c r="L659" s="427"/>
      <c r="M659" s="427"/>
    </row>
    <row r="660" spans="2:13" ht="43.5" hidden="1" customHeight="1" outlineLevel="2" thickBot="1">
      <c r="B660" s="218" t="s">
        <v>112</v>
      </c>
      <c r="C660" s="219"/>
      <c r="D660" s="220">
        <f>SUM(D627+D635+D643+D651+D659)</f>
        <v>0</v>
      </c>
      <c r="E660" s="221">
        <f>SUM(E627+E635+E643+E651+E659)</f>
        <v>0</v>
      </c>
      <c r="F660" s="221">
        <f>SUM(F627+F635+F643+F651+F659)</f>
        <v>0</v>
      </c>
      <c r="G660" s="809"/>
      <c r="H660" s="810"/>
      <c r="I660" s="386"/>
      <c r="J660" s="371"/>
      <c r="K660" s="371"/>
      <c r="L660" s="371"/>
      <c r="M660" s="371"/>
    </row>
    <row r="661" spans="2:13" hidden="1" outlineLevel="1" collapsed="1">
      <c r="B661" s="187"/>
      <c r="C661" s="187"/>
      <c r="D661" s="187"/>
      <c r="E661" s="187"/>
      <c r="F661" s="187"/>
      <c r="G661" s="187"/>
      <c r="H661" s="187"/>
      <c r="I661" s="386"/>
      <c r="J661" s="371"/>
      <c r="K661" s="371"/>
      <c r="L661" s="371"/>
      <c r="M661" s="371"/>
    </row>
    <row r="662" spans="2:13" ht="30.6" hidden="1" customHeight="1" outlineLevel="2" thickBot="1">
      <c r="B662" s="203" t="s">
        <v>125</v>
      </c>
      <c r="C662" s="203"/>
      <c r="D662" s="204" t="str">
        <f>IF('1.Demande d''admissibilité'!C64=0,"",'1.Demande d''admissibilité'!C64)</f>
        <v/>
      </c>
      <c r="E662" s="203"/>
      <c r="F662" s="203"/>
      <c r="G662" s="203"/>
      <c r="H662" s="205" t="str">
        <f>F34</f>
        <v>PE2XX-XXXX</v>
      </c>
      <c r="I662" s="386"/>
      <c r="J662" s="371"/>
      <c r="K662" s="371"/>
      <c r="L662" s="371"/>
      <c r="M662" s="371"/>
    </row>
    <row r="663" spans="2:13" ht="25.35" hidden="1" customHeight="1" outlineLevel="2">
      <c r="B663" s="693">
        <v>1</v>
      </c>
      <c r="C663" s="694"/>
      <c r="D663" s="687" t="s">
        <v>104</v>
      </c>
      <c r="E663" s="688"/>
      <c r="F663" s="688"/>
      <c r="G663" s="706">
        <v>7</v>
      </c>
      <c r="H663" s="707"/>
      <c r="I663" s="386"/>
      <c r="J663" s="371"/>
      <c r="K663" s="371"/>
      <c r="L663" s="371"/>
      <c r="M663" s="371"/>
    </row>
    <row r="664" spans="2:13" ht="18" hidden="1" customHeight="1" outlineLevel="2" thickBot="1">
      <c r="B664" s="695"/>
      <c r="C664" s="696"/>
      <c r="D664" s="230">
        <v>2</v>
      </c>
      <c r="E664" s="403">
        <v>3</v>
      </c>
      <c r="F664" s="207">
        <v>4</v>
      </c>
      <c r="G664" s="708"/>
      <c r="H664" s="709"/>
      <c r="I664" s="386"/>
      <c r="J664" s="371"/>
      <c r="K664" s="371"/>
      <c r="L664" s="371"/>
      <c r="M664" s="371"/>
    </row>
    <row r="665" spans="2:13" ht="27" hidden="1" customHeight="1" outlineLevel="2" thickBot="1">
      <c r="B665" s="697" t="s">
        <v>105</v>
      </c>
      <c r="C665" s="698"/>
      <c r="D665" s="689" t="s">
        <v>106</v>
      </c>
      <c r="E665" s="679" t="s">
        <v>107</v>
      </c>
      <c r="F665" s="679" t="s">
        <v>108</v>
      </c>
      <c r="G665" s="710" t="s">
        <v>109</v>
      </c>
      <c r="H665" s="711"/>
      <c r="I665" s="386"/>
      <c r="J665" s="371"/>
      <c r="K665" s="371"/>
      <c r="L665" s="371"/>
      <c r="M665" s="371"/>
    </row>
    <row r="666" spans="2:13" ht="19.350000000000001" hidden="1" customHeight="1" outlineLevel="2" thickBot="1">
      <c r="B666" s="699" t="s">
        <v>110</v>
      </c>
      <c r="C666" s="700"/>
      <c r="D666" s="690"/>
      <c r="E666" s="680"/>
      <c r="F666" s="680"/>
      <c r="G666" s="712"/>
      <c r="H666" s="713"/>
      <c r="I666" s="386"/>
      <c r="J666" s="371"/>
      <c r="K666" s="371"/>
      <c r="L666" s="371"/>
      <c r="M666" s="371"/>
    </row>
    <row r="667" spans="2:13" ht="22.5" hidden="1" customHeight="1" outlineLevel="2">
      <c r="B667" s="691"/>
      <c r="C667" s="692"/>
      <c r="D667" s="126"/>
      <c r="E667" s="402"/>
      <c r="F667" s="454">
        <f>E667-D667</f>
        <v>0</v>
      </c>
      <c r="G667" s="815"/>
      <c r="H667" s="816"/>
      <c r="I667" s="386"/>
      <c r="J667" s="371"/>
      <c r="K667" s="371"/>
      <c r="L667" s="371"/>
      <c r="M667" s="371"/>
    </row>
    <row r="668" spans="2:13" ht="22.5" hidden="1" customHeight="1" outlineLevel="2">
      <c r="B668" s="666"/>
      <c r="C668" s="667"/>
      <c r="D668" s="435"/>
      <c r="E668" s="416"/>
      <c r="F668" s="454">
        <f t="shared" ref="F668:F673" si="77">E668-D668</f>
        <v>0</v>
      </c>
      <c r="G668" s="817"/>
      <c r="H668" s="818"/>
      <c r="I668" s="386"/>
      <c r="J668" s="371"/>
      <c r="K668" s="371"/>
      <c r="L668" s="371"/>
      <c r="M668" s="371"/>
    </row>
    <row r="669" spans="2:13" ht="22.5" hidden="1" customHeight="1" outlineLevel="2">
      <c r="B669" s="666"/>
      <c r="C669" s="667"/>
      <c r="D669" s="436"/>
      <c r="E669" s="418"/>
      <c r="F669" s="454">
        <f t="shared" si="77"/>
        <v>0</v>
      </c>
      <c r="G669" s="817"/>
      <c r="H669" s="818"/>
      <c r="I669" s="386"/>
      <c r="J669" s="371"/>
      <c r="K669" s="371"/>
      <c r="L669" s="371"/>
      <c r="M669" s="371"/>
    </row>
    <row r="670" spans="2:13" ht="22.5" hidden="1" customHeight="1" outlineLevel="2">
      <c r="B670" s="666"/>
      <c r="C670" s="667"/>
      <c r="D670" s="436"/>
      <c r="E670" s="418"/>
      <c r="F670" s="454">
        <f t="shared" si="77"/>
        <v>0</v>
      </c>
      <c r="G670" s="817"/>
      <c r="H670" s="818"/>
      <c r="I670" s="386"/>
      <c r="J670" s="371"/>
      <c r="K670" s="371"/>
      <c r="L670" s="371"/>
      <c r="M670" s="371"/>
    </row>
    <row r="671" spans="2:13" ht="22.5" hidden="1" customHeight="1" outlineLevel="2">
      <c r="B671" s="666"/>
      <c r="C671" s="667"/>
      <c r="D671" s="436"/>
      <c r="E671" s="418"/>
      <c r="F671" s="454">
        <f t="shared" si="77"/>
        <v>0</v>
      </c>
      <c r="G671" s="817"/>
      <c r="H671" s="818"/>
      <c r="I671" s="386"/>
      <c r="J671" s="371"/>
      <c r="K671" s="371"/>
      <c r="L671" s="371"/>
      <c r="M671" s="371"/>
    </row>
    <row r="672" spans="2:13" ht="22.5" hidden="1" customHeight="1" outlineLevel="2">
      <c r="B672" s="666"/>
      <c r="C672" s="667"/>
      <c r="D672" s="436"/>
      <c r="E672" s="418"/>
      <c r="F672" s="454">
        <f t="shared" si="77"/>
        <v>0</v>
      </c>
      <c r="G672" s="817"/>
      <c r="H672" s="818"/>
      <c r="I672" s="386"/>
      <c r="J672" s="371"/>
      <c r="K672" s="371"/>
      <c r="L672" s="371"/>
      <c r="M672" s="371"/>
    </row>
    <row r="673" spans="2:13" ht="22.5" hidden="1" customHeight="1" outlineLevel="2">
      <c r="B673" s="668"/>
      <c r="C673" s="669"/>
      <c r="D673" s="432"/>
      <c r="E673" s="420"/>
      <c r="F673" s="454">
        <f t="shared" si="77"/>
        <v>0</v>
      </c>
      <c r="G673" s="819"/>
      <c r="H673" s="820"/>
      <c r="I673" s="386"/>
      <c r="J673" s="371"/>
      <c r="K673" s="371"/>
      <c r="L673" s="371"/>
      <c r="M673" s="371"/>
    </row>
    <row r="674" spans="2:13" s="208" customFormat="1" ht="30" hidden="1" customHeight="1" outlineLevel="2" thickBot="1">
      <c r="B674" s="685" t="s">
        <v>111</v>
      </c>
      <c r="C674" s="686"/>
      <c r="D674" s="433">
        <f>SUM(D667:D673)</f>
        <v>0</v>
      </c>
      <c r="E674" s="421">
        <f>SUM(E667:E673)</f>
        <v>0</v>
      </c>
      <c r="F674" s="455">
        <f>SUM(F667:F673)</f>
        <v>0</v>
      </c>
      <c r="G674" s="799"/>
      <c r="H674" s="800"/>
      <c r="I674" s="422"/>
      <c r="J674" s="423"/>
      <c r="K674" s="423"/>
      <c r="L674" s="423"/>
      <c r="M674" s="423"/>
    </row>
    <row r="675" spans="2:13" ht="22.5" hidden="1" customHeight="1" outlineLevel="2">
      <c r="B675" s="683"/>
      <c r="C675" s="684"/>
      <c r="D675" s="125"/>
      <c r="E675" s="401"/>
      <c r="F675" s="454">
        <f>E675-D675</f>
        <v>0</v>
      </c>
      <c r="G675" s="813"/>
      <c r="H675" s="814"/>
      <c r="I675" s="386"/>
      <c r="J675" s="371"/>
      <c r="K675" s="371"/>
      <c r="L675" s="371"/>
      <c r="M675" s="371"/>
    </row>
    <row r="676" spans="2:13" ht="22.5" hidden="1" customHeight="1" outlineLevel="2">
      <c r="B676" s="666"/>
      <c r="C676" s="667"/>
      <c r="D676" s="435"/>
      <c r="E676" s="416"/>
      <c r="F676" s="454">
        <f t="shared" ref="F676:F681" si="78">E676-D676</f>
        <v>0</v>
      </c>
      <c r="G676" s="817"/>
      <c r="H676" s="818"/>
      <c r="I676" s="386"/>
      <c r="J676" s="371"/>
      <c r="K676" s="371"/>
      <c r="L676" s="371"/>
      <c r="M676" s="371"/>
    </row>
    <row r="677" spans="2:13" ht="22.5" hidden="1" customHeight="1" outlineLevel="2">
      <c r="B677" s="666"/>
      <c r="C677" s="667"/>
      <c r="D677" s="436"/>
      <c r="E677" s="418"/>
      <c r="F677" s="454">
        <f t="shared" si="78"/>
        <v>0</v>
      </c>
      <c r="G677" s="817"/>
      <c r="H677" s="818"/>
      <c r="I677" s="386"/>
      <c r="J677" s="371"/>
      <c r="K677" s="371"/>
      <c r="L677" s="371"/>
      <c r="M677" s="371"/>
    </row>
    <row r="678" spans="2:13" ht="22.5" hidden="1" customHeight="1" outlineLevel="2">
      <c r="B678" s="666"/>
      <c r="C678" s="667"/>
      <c r="D678" s="436"/>
      <c r="E678" s="418"/>
      <c r="F678" s="454">
        <f t="shared" si="78"/>
        <v>0</v>
      </c>
      <c r="G678" s="817"/>
      <c r="H678" s="818"/>
      <c r="I678" s="386"/>
      <c r="J678" s="371"/>
      <c r="K678" s="371"/>
      <c r="L678" s="371"/>
      <c r="M678" s="371"/>
    </row>
    <row r="679" spans="2:13" ht="22.5" hidden="1" customHeight="1" outlineLevel="2">
      <c r="B679" s="666"/>
      <c r="C679" s="667"/>
      <c r="D679" s="436"/>
      <c r="E679" s="418"/>
      <c r="F679" s="454">
        <f t="shared" si="78"/>
        <v>0</v>
      </c>
      <c r="G679" s="817"/>
      <c r="H679" s="818"/>
      <c r="I679" s="386"/>
      <c r="J679" s="371"/>
      <c r="K679" s="371"/>
      <c r="L679" s="371"/>
      <c r="M679" s="371"/>
    </row>
    <row r="680" spans="2:13" ht="22.5" hidden="1" customHeight="1" outlineLevel="2">
      <c r="B680" s="666"/>
      <c r="C680" s="667"/>
      <c r="D680" s="436"/>
      <c r="E680" s="418"/>
      <c r="F680" s="454">
        <f t="shared" si="78"/>
        <v>0</v>
      </c>
      <c r="G680" s="817"/>
      <c r="H680" s="818"/>
      <c r="I680" s="386"/>
      <c r="J680" s="371"/>
      <c r="K680" s="371"/>
      <c r="L680" s="371"/>
      <c r="M680" s="371"/>
    </row>
    <row r="681" spans="2:13" ht="22.5" hidden="1" customHeight="1" outlineLevel="2">
      <c r="B681" s="668"/>
      <c r="C681" s="669"/>
      <c r="D681" s="432"/>
      <c r="E681" s="420"/>
      <c r="F681" s="454">
        <f t="shared" si="78"/>
        <v>0</v>
      </c>
      <c r="G681" s="819"/>
      <c r="H681" s="820"/>
      <c r="I681" s="386"/>
      <c r="J681" s="371"/>
      <c r="K681" s="371"/>
      <c r="L681" s="371"/>
      <c r="M681" s="371"/>
    </row>
    <row r="682" spans="2:13" s="209" customFormat="1" ht="22.5" hidden="1" customHeight="1" outlineLevel="2">
      <c r="B682" s="672" t="s">
        <v>111</v>
      </c>
      <c r="C682" s="673"/>
      <c r="D682" s="434">
        <f>SUM(D675:D681)</f>
        <v>0</v>
      </c>
      <c r="E682" s="424">
        <f>SUM(E675:E681)</f>
        <v>0</v>
      </c>
      <c r="F682" s="425">
        <f>SUM(F675:F681)</f>
        <v>0</v>
      </c>
      <c r="G682" s="793"/>
      <c r="H682" s="794"/>
      <c r="I682" s="426"/>
      <c r="J682" s="427"/>
      <c r="K682" s="427"/>
      <c r="L682" s="427"/>
      <c r="M682" s="427"/>
    </row>
    <row r="683" spans="2:13" ht="22.5" hidden="1" customHeight="1" outlineLevel="2">
      <c r="B683" s="738"/>
      <c r="C683" s="739"/>
      <c r="D683" s="125"/>
      <c r="E683" s="401"/>
      <c r="F683" s="454">
        <f>E683-D683</f>
        <v>0</v>
      </c>
      <c r="G683" s="813"/>
      <c r="H683" s="814"/>
      <c r="I683" s="386"/>
      <c r="J683" s="371"/>
      <c r="K683" s="371"/>
      <c r="L683" s="371"/>
      <c r="M683" s="371"/>
    </row>
    <row r="684" spans="2:13" ht="22.5" hidden="1" customHeight="1" outlineLevel="2">
      <c r="B684" s="740"/>
      <c r="C684" s="741"/>
      <c r="D684" s="435"/>
      <c r="E684" s="416"/>
      <c r="F684" s="454">
        <f t="shared" ref="F684:F689" si="79">E684-D684</f>
        <v>0</v>
      </c>
      <c r="G684" s="817"/>
      <c r="H684" s="818"/>
      <c r="I684" s="386"/>
      <c r="J684" s="371"/>
      <c r="K684" s="371"/>
      <c r="L684" s="371"/>
      <c r="M684" s="371"/>
    </row>
    <row r="685" spans="2:13" ht="22.5" hidden="1" customHeight="1" outlineLevel="2">
      <c r="B685" s="666"/>
      <c r="C685" s="667"/>
      <c r="D685" s="414"/>
      <c r="E685" s="418"/>
      <c r="F685" s="454">
        <f t="shared" si="79"/>
        <v>0</v>
      </c>
      <c r="G685" s="817"/>
      <c r="H685" s="818"/>
      <c r="I685" s="386"/>
      <c r="J685" s="371"/>
      <c r="K685" s="371"/>
      <c r="L685" s="371"/>
      <c r="M685" s="371"/>
    </row>
    <row r="686" spans="2:13" ht="22.5" hidden="1" customHeight="1" outlineLevel="2">
      <c r="B686" s="666"/>
      <c r="C686" s="667"/>
      <c r="D686" s="436"/>
      <c r="E686" s="418"/>
      <c r="F686" s="454">
        <f t="shared" si="79"/>
        <v>0</v>
      </c>
      <c r="G686" s="817"/>
      <c r="H686" s="818"/>
      <c r="I686" s="386"/>
      <c r="J686" s="371"/>
      <c r="K686" s="371"/>
      <c r="L686" s="371"/>
      <c r="M686" s="371"/>
    </row>
    <row r="687" spans="2:13" ht="22.5" hidden="1" customHeight="1" outlineLevel="2">
      <c r="B687" s="666"/>
      <c r="C687" s="667"/>
      <c r="D687" s="436"/>
      <c r="E687" s="418"/>
      <c r="F687" s="454">
        <f t="shared" si="79"/>
        <v>0</v>
      </c>
      <c r="G687" s="817"/>
      <c r="H687" s="818"/>
      <c r="I687" s="386"/>
      <c r="J687" s="371"/>
      <c r="K687" s="371"/>
      <c r="L687" s="371"/>
      <c r="M687" s="371"/>
    </row>
    <row r="688" spans="2:13" ht="22.5" hidden="1" customHeight="1" outlineLevel="2">
      <c r="B688" s="666"/>
      <c r="C688" s="667"/>
      <c r="D688" s="436"/>
      <c r="E688" s="418"/>
      <c r="F688" s="454">
        <f t="shared" si="79"/>
        <v>0</v>
      </c>
      <c r="G688" s="817"/>
      <c r="H688" s="818"/>
      <c r="I688" s="386"/>
      <c r="J688" s="371"/>
      <c r="K688" s="371"/>
      <c r="L688" s="371"/>
      <c r="M688" s="371"/>
    </row>
    <row r="689" spans="2:13" ht="22.5" hidden="1" customHeight="1" outlineLevel="2">
      <c r="B689" s="668"/>
      <c r="C689" s="669"/>
      <c r="D689" s="432"/>
      <c r="E689" s="420"/>
      <c r="F689" s="454">
        <f t="shared" si="79"/>
        <v>0</v>
      </c>
      <c r="G689" s="819"/>
      <c r="H689" s="820"/>
      <c r="I689" s="386"/>
      <c r="J689" s="371"/>
      <c r="K689" s="371"/>
      <c r="L689" s="371"/>
      <c r="M689" s="371"/>
    </row>
    <row r="690" spans="2:13" s="209" customFormat="1" ht="22.5" hidden="1" customHeight="1" outlineLevel="2">
      <c r="B690" s="672" t="s">
        <v>111</v>
      </c>
      <c r="C690" s="673"/>
      <c r="D690" s="434">
        <f>SUM(D683:D689)</f>
        <v>0</v>
      </c>
      <c r="E690" s="424">
        <f>SUM(E683:E689)</f>
        <v>0</v>
      </c>
      <c r="F690" s="425">
        <f>SUM(F683:F689)</f>
        <v>0</v>
      </c>
      <c r="G690" s="793"/>
      <c r="H690" s="794"/>
      <c r="I690" s="426"/>
      <c r="J690" s="427"/>
      <c r="K690" s="427"/>
      <c r="L690" s="427"/>
      <c r="M690" s="427"/>
    </row>
    <row r="691" spans="2:13" ht="22.5" hidden="1" customHeight="1" outlineLevel="2">
      <c r="B691" s="683"/>
      <c r="C691" s="684"/>
      <c r="D691" s="125"/>
      <c r="E691" s="401"/>
      <c r="F691" s="454">
        <f>E691-D691</f>
        <v>0</v>
      </c>
      <c r="G691" s="813"/>
      <c r="H691" s="814"/>
      <c r="I691" s="386"/>
      <c r="J691" s="371"/>
      <c r="K691" s="371"/>
      <c r="L691" s="371"/>
      <c r="M691" s="371"/>
    </row>
    <row r="692" spans="2:13" ht="22.5" hidden="1" customHeight="1" outlineLevel="2">
      <c r="B692" s="666"/>
      <c r="C692" s="667"/>
      <c r="D692" s="435"/>
      <c r="E692" s="416"/>
      <c r="F692" s="454">
        <f t="shared" ref="F692:F697" si="80">E692-D692</f>
        <v>0</v>
      </c>
      <c r="G692" s="817"/>
      <c r="H692" s="818"/>
      <c r="I692" s="386"/>
      <c r="J692" s="371"/>
      <c r="K692" s="371"/>
      <c r="L692" s="371"/>
      <c r="M692" s="371"/>
    </row>
    <row r="693" spans="2:13" ht="22.5" hidden="1" customHeight="1" outlineLevel="2">
      <c r="B693" s="666"/>
      <c r="C693" s="667"/>
      <c r="D693" s="436"/>
      <c r="E693" s="418"/>
      <c r="F693" s="454">
        <f t="shared" si="80"/>
        <v>0</v>
      </c>
      <c r="G693" s="817"/>
      <c r="H693" s="818"/>
      <c r="I693" s="386"/>
      <c r="J693" s="371"/>
      <c r="K693" s="371"/>
      <c r="L693" s="371"/>
      <c r="M693" s="371"/>
    </row>
    <row r="694" spans="2:13" ht="22.5" hidden="1" customHeight="1" outlineLevel="2">
      <c r="B694" s="666"/>
      <c r="C694" s="667"/>
      <c r="D694" s="436"/>
      <c r="E694" s="418"/>
      <c r="F694" s="454">
        <f t="shared" si="80"/>
        <v>0</v>
      </c>
      <c r="G694" s="817"/>
      <c r="H694" s="818"/>
      <c r="I694" s="386"/>
      <c r="J694" s="371"/>
      <c r="K694" s="371"/>
      <c r="L694" s="371"/>
      <c r="M694" s="371"/>
    </row>
    <row r="695" spans="2:13" ht="22.5" hidden="1" customHeight="1" outlineLevel="2">
      <c r="B695" s="666"/>
      <c r="C695" s="667"/>
      <c r="D695" s="436"/>
      <c r="E695" s="418"/>
      <c r="F695" s="454">
        <f t="shared" si="80"/>
        <v>0</v>
      </c>
      <c r="G695" s="817"/>
      <c r="H695" s="818"/>
      <c r="I695" s="386"/>
      <c r="J695" s="371"/>
      <c r="K695" s="371"/>
      <c r="L695" s="371"/>
      <c r="M695" s="371"/>
    </row>
    <row r="696" spans="2:13" ht="22.5" hidden="1" customHeight="1" outlineLevel="2">
      <c r="B696" s="666"/>
      <c r="C696" s="667"/>
      <c r="D696" s="436"/>
      <c r="E696" s="418"/>
      <c r="F696" s="454">
        <f t="shared" si="80"/>
        <v>0</v>
      </c>
      <c r="G696" s="817"/>
      <c r="H696" s="818"/>
      <c r="I696" s="386"/>
      <c r="J696" s="371"/>
      <c r="K696" s="371"/>
      <c r="L696" s="371"/>
      <c r="M696" s="371"/>
    </row>
    <row r="697" spans="2:13" ht="22.5" hidden="1" customHeight="1" outlineLevel="2">
      <c r="B697" s="668"/>
      <c r="C697" s="669"/>
      <c r="D697" s="432"/>
      <c r="E697" s="420"/>
      <c r="F697" s="454">
        <f t="shared" si="80"/>
        <v>0</v>
      </c>
      <c r="G697" s="819"/>
      <c r="H697" s="820"/>
      <c r="I697" s="386"/>
      <c r="J697" s="371"/>
      <c r="K697" s="371"/>
      <c r="L697" s="371"/>
      <c r="M697" s="371"/>
    </row>
    <row r="698" spans="2:13" s="209" customFormat="1" ht="22.5" hidden="1" customHeight="1" outlineLevel="2">
      <c r="B698" s="672" t="s">
        <v>111</v>
      </c>
      <c r="C698" s="673"/>
      <c r="D698" s="434">
        <f>SUM(D691:D697)</f>
        <v>0</v>
      </c>
      <c r="E698" s="425">
        <f t="shared" ref="E698" si="81">SUM(E691:E697)</f>
        <v>0</v>
      </c>
      <c r="F698" s="425">
        <f>SUM(F691:F697)</f>
        <v>0</v>
      </c>
      <c r="G698" s="793"/>
      <c r="H698" s="794"/>
      <c r="I698" s="426"/>
      <c r="J698" s="427"/>
      <c r="K698" s="427"/>
      <c r="L698" s="427"/>
      <c r="M698" s="427"/>
    </row>
    <row r="699" spans="2:13" ht="22.5" hidden="1" customHeight="1" outlineLevel="2">
      <c r="B699" s="683"/>
      <c r="C699" s="684"/>
      <c r="D699" s="125"/>
      <c r="E699" s="401"/>
      <c r="F699" s="454">
        <f>E699-D699</f>
        <v>0</v>
      </c>
      <c r="G699" s="813"/>
      <c r="H699" s="814"/>
      <c r="I699" s="386"/>
      <c r="J699" s="371"/>
      <c r="K699" s="371"/>
      <c r="L699" s="371"/>
      <c r="M699" s="371"/>
    </row>
    <row r="700" spans="2:13" ht="22.5" hidden="1" customHeight="1" outlineLevel="2">
      <c r="B700" s="666"/>
      <c r="C700" s="667"/>
      <c r="D700" s="435"/>
      <c r="E700" s="416"/>
      <c r="F700" s="454">
        <f t="shared" ref="F700:F705" si="82">E700-D700</f>
        <v>0</v>
      </c>
      <c r="G700" s="817"/>
      <c r="H700" s="818"/>
      <c r="I700" s="386"/>
      <c r="J700" s="371"/>
      <c r="K700" s="371"/>
      <c r="L700" s="371"/>
      <c r="M700" s="371"/>
    </row>
    <row r="701" spans="2:13" ht="22.5" hidden="1" customHeight="1" outlineLevel="2">
      <c r="B701" s="666"/>
      <c r="C701" s="667"/>
      <c r="D701" s="414"/>
      <c r="E701" s="418"/>
      <c r="F701" s="454">
        <f t="shared" si="82"/>
        <v>0</v>
      </c>
      <c r="G701" s="817"/>
      <c r="H701" s="818"/>
      <c r="I701" s="386"/>
      <c r="J701" s="371"/>
      <c r="K701" s="371"/>
      <c r="L701" s="371"/>
      <c r="M701" s="371"/>
    </row>
    <row r="702" spans="2:13" ht="22.5" hidden="1" customHeight="1" outlineLevel="2">
      <c r="B702" s="666"/>
      <c r="C702" s="667"/>
      <c r="D702" s="414"/>
      <c r="E702" s="418"/>
      <c r="F702" s="454">
        <f t="shared" si="82"/>
        <v>0</v>
      </c>
      <c r="G702" s="817"/>
      <c r="H702" s="818"/>
      <c r="I702" s="386"/>
      <c r="J702" s="371"/>
      <c r="K702" s="371"/>
      <c r="L702" s="371"/>
      <c r="M702" s="371"/>
    </row>
    <row r="703" spans="2:13" ht="22.5" hidden="1" customHeight="1" outlineLevel="2">
      <c r="B703" s="666"/>
      <c r="C703" s="667"/>
      <c r="D703" s="414"/>
      <c r="E703" s="418"/>
      <c r="F703" s="454">
        <f t="shared" si="82"/>
        <v>0</v>
      </c>
      <c r="G703" s="817"/>
      <c r="H703" s="818"/>
      <c r="I703" s="386"/>
      <c r="J703" s="371"/>
      <c r="K703" s="371"/>
      <c r="L703" s="371"/>
      <c r="M703" s="371"/>
    </row>
    <row r="704" spans="2:13" ht="22.5" hidden="1" customHeight="1" outlineLevel="2">
      <c r="B704" s="666"/>
      <c r="C704" s="667"/>
      <c r="D704" s="414"/>
      <c r="E704" s="418"/>
      <c r="F704" s="454">
        <f t="shared" si="82"/>
        <v>0</v>
      </c>
      <c r="G704" s="817"/>
      <c r="H704" s="818"/>
      <c r="I704" s="386"/>
      <c r="J704" s="371"/>
      <c r="K704" s="371"/>
      <c r="L704" s="371"/>
      <c r="M704" s="371"/>
    </row>
    <row r="705" spans="2:13" ht="22.5" hidden="1" customHeight="1" outlineLevel="2">
      <c r="B705" s="668"/>
      <c r="C705" s="669"/>
      <c r="D705" s="432"/>
      <c r="E705" s="420"/>
      <c r="F705" s="454">
        <f t="shared" si="82"/>
        <v>0</v>
      </c>
      <c r="G705" s="819"/>
      <c r="H705" s="820"/>
      <c r="I705" s="386"/>
      <c r="J705" s="371"/>
      <c r="K705" s="371"/>
      <c r="L705" s="371"/>
      <c r="M705" s="371"/>
    </row>
    <row r="706" spans="2:13" s="209" customFormat="1" ht="22.5" hidden="1" customHeight="1" outlineLevel="2" thickBot="1">
      <c r="B706" s="670" t="s">
        <v>111</v>
      </c>
      <c r="C706" s="671"/>
      <c r="D706" s="428">
        <f>SUM(D699:D705)</f>
        <v>0</v>
      </c>
      <c r="E706" s="428">
        <f>SUM(E699:E705)</f>
        <v>0</v>
      </c>
      <c r="F706" s="456">
        <f>SUM(F699:F705)</f>
        <v>0</v>
      </c>
      <c r="G706" s="742"/>
      <c r="H706" s="743"/>
      <c r="I706" s="426"/>
      <c r="J706" s="427"/>
      <c r="K706" s="427"/>
      <c r="L706" s="427"/>
      <c r="M706" s="427"/>
    </row>
    <row r="707" spans="2:13" ht="43.5" hidden="1" customHeight="1" outlineLevel="2" thickBot="1">
      <c r="B707" s="218" t="s">
        <v>112</v>
      </c>
      <c r="C707" s="219"/>
      <c r="D707" s="220">
        <f>SUM(D674+D682+D690+D698+D706)</f>
        <v>0</v>
      </c>
      <c r="E707" s="221">
        <f>SUM(E674+E682+E690+E698+E706)</f>
        <v>0</v>
      </c>
      <c r="F707" s="221">
        <f>SUM(F674+F682+F690+F698+F706)</f>
        <v>0</v>
      </c>
      <c r="G707" s="809"/>
      <c r="H707" s="810"/>
      <c r="I707" s="386"/>
      <c r="J707" s="371"/>
      <c r="K707" s="371"/>
      <c r="L707" s="371"/>
      <c r="M707" s="371"/>
    </row>
    <row r="708" spans="2:13" hidden="1" outlineLevel="1" collapsed="1">
      <c r="B708" s="187"/>
      <c r="C708" s="187"/>
      <c r="D708" s="187"/>
      <c r="E708" s="187"/>
      <c r="F708" s="187"/>
      <c r="G708" s="187"/>
      <c r="H708" s="187"/>
      <c r="I708" s="386"/>
      <c r="J708" s="371"/>
      <c r="K708" s="371"/>
      <c r="L708" s="371"/>
      <c r="M708" s="371"/>
    </row>
    <row r="709" spans="2:13" ht="30.6" hidden="1" customHeight="1" outlineLevel="2" thickBot="1">
      <c r="B709" s="203" t="s">
        <v>126</v>
      </c>
      <c r="C709" s="203"/>
      <c r="D709" s="204" t="str">
        <f>IF('1.Demande d''admissibilité'!C65=0,"",'1.Demande d''admissibilité'!C65)</f>
        <v/>
      </c>
      <c r="E709" s="203"/>
      <c r="F709" s="203"/>
      <c r="G709" s="203"/>
      <c r="H709" s="205" t="str">
        <f>F36</f>
        <v>PE2XX-XXXX</v>
      </c>
      <c r="I709" s="386"/>
      <c r="J709" s="371"/>
      <c r="K709" s="371"/>
      <c r="L709" s="371"/>
      <c r="M709" s="371"/>
    </row>
    <row r="710" spans="2:13" ht="25.35" hidden="1" customHeight="1" outlineLevel="2">
      <c r="B710" s="693">
        <v>1</v>
      </c>
      <c r="C710" s="694"/>
      <c r="D710" s="687" t="s">
        <v>104</v>
      </c>
      <c r="E710" s="688"/>
      <c r="F710" s="688"/>
      <c r="G710" s="706">
        <v>7</v>
      </c>
      <c r="H710" s="707"/>
      <c r="I710" s="386"/>
      <c r="J710" s="371"/>
      <c r="K710" s="371"/>
      <c r="L710" s="371"/>
      <c r="M710" s="371"/>
    </row>
    <row r="711" spans="2:13" ht="18" hidden="1" customHeight="1" outlineLevel="2" thickBot="1">
      <c r="B711" s="695"/>
      <c r="C711" s="696"/>
      <c r="D711" s="230">
        <v>2</v>
      </c>
      <c r="E711" s="403">
        <v>3</v>
      </c>
      <c r="F711" s="207">
        <v>4</v>
      </c>
      <c r="G711" s="708"/>
      <c r="H711" s="709"/>
      <c r="I711" s="386"/>
      <c r="J711" s="371"/>
      <c r="K711" s="371"/>
      <c r="L711" s="371"/>
      <c r="M711" s="371"/>
    </row>
    <row r="712" spans="2:13" ht="27" hidden="1" customHeight="1" outlineLevel="2" thickBot="1">
      <c r="B712" s="697" t="s">
        <v>105</v>
      </c>
      <c r="C712" s="698"/>
      <c r="D712" s="689" t="s">
        <v>106</v>
      </c>
      <c r="E712" s="679" t="s">
        <v>107</v>
      </c>
      <c r="F712" s="679" t="s">
        <v>108</v>
      </c>
      <c r="G712" s="710" t="s">
        <v>109</v>
      </c>
      <c r="H712" s="711"/>
      <c r="I712" s="386"/>
      <c r="J712" s="371"/>
      <c r="K712" s="371"/>
      <c r="L712" s="371"/>
      <c r="M712" s="371"/>
    </row>
    <row r="713" spans="2:13" ht="19.350000000000001" hidden="1" customHeight="1" outlineLevel="2" thickBot="1">
      <c r="B713" s="699" t="s">
        <v>110</v>
      </c>
      <c r="C713" s="700"/>
      <c r="D713" s="690"/>
      <c r="E713" s="680"/>
      <c r="F713" s="680"/>
      <c r="G713" s="712"/>
      <c r="H713" s="713"/>
      <c r="I713" s="386"/>
      <c r="J713" s="371"/>
      <c r="K713" s="371"/>
      <c r="L713" s="371"/>
      <c r="M713" s="371"/>
    </row>
    <row r="714" spans="2:13" ht="22.5" hidden="1" customHeight="1" outlineLevel="2">
      <c r="B714" s="691"/>
      <c r="C714" s="692"/>
      <c r="D714" s="125"/>
      <c r="E714" s="402"/>
      <c r="F714" s="454">
        <f>E714-D714</f>
        <v>0</v>
      </c>
      <c r="G714" s="797"/>
      <c r="H714" s="798"/>
      <c r="I714" s="386"/>
      <c r="J714" s="371"/>
      <c r="K714" s="371"/>
      <c r="L714" s="371"/>
      <c r="M714" s="371"/>
    </row>
    <row r="715" spans="2:13" ht="22.5" hidden="1" customHeight="1" outlineLevel="2">
      <c r="B715" s="666"/>
      <c r="C715" s="667"/>
      <c r="D715" s="435"/>
      <c r="E715" s="416"/>
      <c r="F715" s="454">
        <f t="shared" ref="F715:F720" si="83">E715-D715</f>
        <v>0</v>
      </c>
      <c r="G715" s="789"/>
      <c r="H715" s="790"/>
      <c r="I715" s="386"/>
      <c r="J715" s="371"/>
      <c r="K715" s="371"/>
      <c r="L715" s="371"/>
      <c r="M715" s="371"/>
    </row>
    <row r="716" spans="2:13" ht="22.5" hidden="1" customHeight="1" outlineLevel="2">
      <c r="B716" s="666"/>
      <c r="C716" s="667"/>
      <c r="D716" s="436"/>
      <c r="E716" s="418"/>
      <c r="F716" s="454">
        <f t="shared" si="83"/>
        <v>0</v>
      </c>
      <c r="G716" s="789"/>
      <c r="H716" s="790"/>
      <c r="I716" s="386"/>
      <c r="J716" s="371"/>
      <c r="K716" s="371"/>
      <c r="L716" s="371"/>
      <c r="M716" s="371"/>
    </row>
    <row r="717" spans="2:13" ht="22.5" hidden="1" customHeight="1" outlineLevel="2">
      <c r="B717" s="666"/>
      <c r="C717" s="667"/>
      <c r="D717" s="436"/>
      <c r="E717" s="418"/>
      <c r="F717" s="454">
        <f t="shared" si="83"/>
        <v>0</v>
      </c>
      <c r="G717" s="789"/>
      <c r="H717" s="790"/>
      <c r="I717" s="386"/>
      <c r="J717" s="371"/>
      <c r="K717" s="371"/>
      <c r="L717" s="371"/>
      <c r="M717" s="371"/>
    </row>
    <row r="718" spans="2:13" ht="22.5" hidden="1" customHeight="1" outlineLevel="2">
      <c r="B718" s="666"/>
      <c r="C718" s="667"/>
      <c r="D718" s="436"/>
      <c r="E718" s="418"/>
      <c r="F718" s="454">
        <f t="shared" si="83"/>
        <v>0</v>
      </c>
      <c r="G718" s="789"/>
      <c r="H718" s="790"/>
      <c r="I718" s="386"/>
      <c r="J718" s="371"/>
      <c r="K718" s="371"/>
      <c r="L718" s="371"/>
      <c r="M718" s="371"/>
    </row>
    <row r="719" spans="2:13" ht="22.5" hidden="1" customHeight="1" outlineLevel="2">
      <c r="B719" s="666"/>
      <c r="C719" s="667"/>
      <c r="D719" s="436"/>
      <c r="E719" s="418"/>
      <c r="F719" s="454">
        <f t="shared" si="83"/>
        <v>0</v>
      </c>
      <c r="G719" s="789"/>
      <c r="H719" s="790"/>
      <c r="I719" s="386"/>
      <c r="J719" s="371"/>
      <c r="K719" s="371"/>
      <c r="L719" s="371"/>
      <c r="M719" s="371"/>
    </row>
    <row r="720" spans="2:13" ht="22.5" hidden="1" customHeight="1" outlineLevel="2">
      <c r="B720" s="668"/>
      <c r="C720" s="669"/>
      <c r="D720" s="432"/>
      <c r="E720" s="420"/>
      <c r="F720" s="454">
        <f t="shared" si="83"/>
        <v>0</v>
      </c>
      <c r="G720" s="791"/>
      <c r="H720" s="792"/>
      <c r="I720" s="386"/>
      <c r="J720" s="371"/>
      <c r="K720" s="371"/>
      <c r="L720" s="371"/>
      <c r="M720" s="371"/>
    </row>
    <row r="721" spans="2:13" s="208" customFormat="1" ht="30" hidden="1" customHeight="1" outlineLevel="2" thickBot="1">
      <c r="B721" s="685" t="s">
        <v>111</v>
      </c>
      <c r="C721" s="686"/>
      <c r="D721" s="433">
        <f>SUM(D714:D720)</f>
        <v>0</v>
      </c>
      <c r="E721" s="421">
        <f>SUM(E714:E720)</f>
        <v>0</v>
      </c>
      <c r="F721" s="455">
        <f>SUM(F714:F720)</f>
        <v>0</v>
      </c>
      <c r="G721" s="799"/>
      <c r="H721" s="800"/>
      <c r="I721" s="422"/>
      <c r="J721" s="423"/>
      <c r="K721" s="423"/>
      <c r="L721" s="423"/>
      <c r="M721" s="423"/>
    </row>
    <row r="722" spans="2:13" ht="22.5" hidden="1" customHeight="1" outlineLevel="2">
      <c r="B722" s="683"/>
      <c r="C722" s="684"/>
      <c r="D722" s="125"/>
      <c r="E722" s="401"/>
      <c r="F722" s="454">
        <f>E722-D722</f>
        <v>0</v>
      </c>
      <c r="G722" s="795"/>
      <c r="H722" s="796"/>
      <c r="I722" s="386"/>
      <c r="J722" s="371"/>
      <c r="K722" s="371"/>
      <c r="L722" s="371"/>
      <c r="M722" s="371"/>
    </row>
    <row r="723" spans="2:13" ht="22.5" hidden="1" customHeight="1" outlineLevel="2">
      <c r="B723" s="666"/>
      <c r="C723" s="667"/>
      <c r="D723" s="435"/>
      <c r="E723" s="416"/>
      <c r="F723" s="454">
        <f t="shared" ref="F723:F728" si="84">E723-D723</f>
        <v>0</v>
      </c>
      <c r="G723" s="789"/>
      <c r="H723" s="790"/>
      <c r="I723" s="386"/>
      <c r="J723" s="371"/>
      <c r="K723" s="371"/>
      <c r="L723" s="371"/>
      <c r="M723" s="371"/>
    </row>
    <row r="724" spans="2:13" ht="22.5" hidden="1" customHeight="1" outlineLevel="2">
      <c r="B724" s="666"/>
      <c r="C724" s="667"/>
      <c r="D724" s="436"/>
      <c r="E724" s="418"/>
      <c r="F724" s="454">
        <f t="shared" si="84"/>
        <v>0</v>
      </c>
      <c r="G724" s="789"/>
      <c r="H724" s="790"/>
      <c r="I724" s="386"/>
      <c r="J724" s="371"/>
      <c r="K724" s="371"/>
      <c r="L724" s="371"/>
      <c r="M724" s="371"/>
    </row>
    <row r="725" spans="2:13" ht="22.5" hidden="1" customHeight="1" outlineLevel="2">
      <c r="B725" s="666"/>
      <c r="C725" s="667"/>
      <c r="D725" s="436"/>
      <c r="E725" s="418"/>
      <c r="F725" s="454">
        <f t="shared" si="84"/>
        <v>0</v>
      </c>
      <c r="G725" s="789"/>
      <c r="H725" s="790"/>
      <c r="I725" s="386"/>
      <c r="J725" s="371"/>
      <c r="K725" s="371"/>
      <c r="L725" s="371"/>
      <c r="M725" s="371"/>
    </row>
    <row r="726" spans="2:13" ht="22.5" hidden="1" customHeight="1" outlineLevel="2">
      <c r="B726" s="666"/>
      <c r="C726" s="667"/>
      <c r="D726" s="414"/>
      <c r="E726" s="418"/>
      <c r="F726" s="454">
        <f t="shared" si="84"/>
        <v>0</v>
      </c>
      <c r="G726" s="789"/>
      <c r="H726" s="790"/>
      <c r="I726" s="386"/>
      <c r="J726" s="371"/>
      <c r="K726" s="371"/>
      <c r="L726" s="371"/>
      <c r="M726" s="371"/>
    </row>
    <row r="727" spans="2:13" ht="22.5" hidden="1" customHeight="1" outlineLevel="2">
      <c r="B727" s="666"/>
      <c r="C727" s="667"/>
      <c r="D727" s="436"/>
      <c r="E727" s="418"/>
      <c r="F727" s="454">
        <f t="shared" si="84"/>
        <v>0</v>
      </c>
      <c r="G727" s="789"/>
      <c r="H727" s="790"/>
      <c r="I727" s="386"/>
      <c r="J727" s="371"/>
      <c r="K727" s="371"/>
      <c r="L727" s="371"/>
      <c r="M727" s="371"/>
    </row>
    <row r="728" spans="2:13" ht="22.5" hidden="1" customHeight="1" outlineLevel="2">
      <c r="B728" s="668"/>
      <c r="C728" s="669"/>
      <c r="D728" s="432"/>
      <c r="E728" s="420"/>
      <c r="F728" s="454">
        <f t="shared" si="84"/>
        <v>0</v>
      </c>
      <c r="G728" s="791"/>
      <c r="H728" s="792"/>
      <c r="I728" s="386"/>
      <c r="J728" s="371"/>
      <c r="K728" s="371"/>
      <c r="L728" s="371"/>
      <c r="M728" s="371"/>
    </row>
    <row r="729" spans="2:13" s="209" customFormat="1" ht="22.5" hidden="1" customHeight="1" outlineLevel="2">
      <c r="B729" s="672" t="s">
        <v>111</v>
      </c>
      <c r="C729" s="673"/>
      <c r="D729" s="434">
        <f>SUM(D722:D728)</f>
        <v>0</v>
      </c>
      <c r="E729" s="424">
        <f>SUM(E722:E728)</f>
        <v>0</v>
      </c>
      <c r="F729" s="425">
        <f>SUM(F722:F728)</f>
        <v>0</v>
      </c>
      <c r="G729" s="793"/>
      <c r="H729" s="794"/>
      <c r="I729" s="426"/>
      <c r="J729" s="427"/>
      <c r="K729" s="427"/>
      <c r="L729" s="427"/>
      <c r="M729" s="427"/>
    </row>
    <row r="730" spans="2:13" ht="22.5" hidden="1" customHeight="1" outlineLevel="2">
      <c r="B730" s="738"/>
      <c r="C730" s="739"/>
      <c r="D730" s="125"/>
      <c r="E730" s="401"/>
      <c r="F730" s="454">
        <f>E730-D730</f>
        <v>0</v>
      </c>
      <c r="G730" s="795"/>
      <c r="H730" s="796"/>
      <c r="I730" s="386"/>
      <c r="J730" s="371"/>
      <c r="K730" s="371"/>
      <c r="L730" s="371"/>
      <c r="M730" s="371"/>
    </row>
    <row r="731" spans="2:13" ht="22.5" hidden="1" customHeight="1" outlineLevel="2">
      <c r="B731" s="740"/>
      <c r="C731" s="741"/>
      <c r="D731" s="435"/>
      <c r="E731" s="416"/>
      <c r="F731" s="454">
        <f t="shared" ref="F731:F736" si="85">E731-D731</f>
        <v>0</v>
      </c>
      <c r="G731" s="789"/>
      <c r="H731" s="790"/>
      <c r="I731" s="386"/>
      <c r="J731" s="371"/>
      <c r="K731" s="371"/>
      <c r="L731" s="371"/>
      <c r="M731" s="371"/>
    </row>
    <row r="732" spans="2:13" ht="22.5" hidden="1" customHeight="1" outlineLevel="2">
      <c r="B732" s="666"/>
      <c r="C732" s="667"/>
      <c r="D732" s="436"/>
      <c r="E732" s="418"/>
      <c r="F732" s="454">
        <f t="shared" si="85"/>
        <v>0</v>
      </c>
      <c r="G732" s="789"/>
      <c r="H732" s="790"/>
      <c r="I732" s="386"/>
      <c r="J732" s="371"/>
      <c r="K732" s="371"/>
      <c r="L732" s="371"/>
      <c r="M732" s="371"/>
    </row>
    <row r="733" spans="2:13" ht="22.5" hidden="1" customHeight="1" outlineLevel="2">
      <c r="B733" s="666"/>
      <c r="C733" s="667"/>
      <c r="D733" s="436"/>
      <c r="E733" s="418"/>
      <c r="F733" s="454">
        <f t="shared" si="85"/>
        <v>0</v>
      </c>
      <c r="G733" s="789"/>
      <c r="H733" s="790"/>
      <c r="I733" s="386"/>
      <c r="J733" s="371"/>
      <c r="K733" s="371"/>
      <c r="L733" s="371"/>
      <c r="M733" s="371"/>
    </row>
    <row r="734" spans="2:13" ht="22.5" hidden="1" customHeight="1" outlineLevel="2">
      <c r="B734" s="666"/>
      <c r="C734" s="667"/>
      <c r="D734" s="436"/>
      <c r="E734" s="418"/>
      <c r="F734" s="454">
        <f t="shared" si="85"/>
        <v>0</v>
      </c>
      <c r="G734" s="789"/>
      <c r="H734" s="790"/>
      <c r="I734" s="386"/>
      <c r="J734" s="371"/>
      <c r="K734" s="371"/>
      <c r="L734" s="371"/>
      <c r="M734" s="371"/>
    </row>
    <row r="735" spans="2:13" ht="22.5" hidden="1" customHeight="1" outlineLevel="2">
      <c r="B735" s="666"/>
      <c r="C735" s="667"/>
      <c r="D735" s="436"/>
      <c r="E735" s="418"/>
      <c r="F735" s="454">
        <f t="shared" si="85"/>
        <v>0</v>
      </c>
      <c r="G735" s="789"/>
      <c r="H735" s="790"/>
      <c r="I735" s="386"/>
      <c r="J735" s="371"/>
      <c r="K735" s="371"/>
      <c r="L735" s="371"/>
      <c r="M735" s="371"/>
    </row>
    <row r="736" spans="2:13" ht="22.5" hidden="1" customHeight="1" outlineLevel="2">
      <c r="B736" s="668"/>
      <c r="C736" s="669"/>
      <c r="D736" s="432"/>
      <c r="E736" s="420"/>
      <c r="F736" s="454">
        <f t="shared" si="85"/>
        <v>0</v>
      </c>
      <c r="G736" s="791"/>
      <c r="H736" s="792"/>
      <c r="I736" s="386"/>
      <c r="J736" s="371"/>
      <c r="K736" s="371"/>
      <c r="L736" s="371"/>
      <c r="M736" s="371"/>
    </row>
    <row r="737" spans="2:13" s="209" customFormat="1" ht="22.5" hidden="1" customHeight="1" outlineLevel="2">
      <c r="B737" s="672" t="s">
        <v>111</v>
      </c>
      <c r="C737" s="673"/>
      <c r="D737" s="434">
        <f>SUM(D730:D736)</f>
        <v>0</v>
      </c>
      <c r="E737" s="424">
        <f>SUM(E730:E736)</f>
        <v>0</v>
      </c>
      <c r="F737" s="425">
        <f>SUM(F730:F736)</f>
        <v>0</v>
      </c>
      <c r="G737" s="793"/>
      <c r="H737" s="794"/>
      <c r="I737" s="426"/>
      <c r="J737" s="427"/>
      <c r="K737" s="427"/>
      <c r="L737" s="427"/>
      <c r="M737" s="427"/>
    </row>
    <row r="738" spans="2:13" ht="22.5" hidden="1" customHeight="1" outlineLevel="2">
      <c r="B738" s="683"/>
      <c r="C738" s="684"/>
      <c r="D738" s="125"/>
      <c r="E738" s="401"/>
      <c r="F738" s="454">
        <f>E738-D738</f>
        <v>0</v>
      </c>
      <c r="G738" s="795"/>
      <c r="H738" s="796"/>
      <c r="I738" s="386"/>
      <c r="J738" s="371"/>
      <c r="K738" s="371"/>
      <c r="L738" s="371"/>
      <c r="M738" s="371"/>
    </row>
    <row r="739" spans="2:13" ht="22.5" hidden="1" customHeight="1" outlineLevel="2">
      <c r="B739" s="666"/>
      <c r="C739" s="667"/>
      <c r="D739" s="435"/>
      <c r="E739" s="416"/>
      <c r="F739" s="454">
        <f t="shared" ref="F739:F744" si="86">E739-D739</f>
        <v>0</v>
      </c>
      <c r="G739" s="789"/>
      <c r="H739" s="790"/>
      <c r="I739" s="386"/>
      <c r="J739" s="371"/>
      <c r="K739" s="371"/>
      <c r="L739" s="371"/>
      <c r="M739" s="371"/>
    </row>
    <row r="740" spans="2:13" ht="22.5" hidden="1" customHeight="1" outlineLevel="2">
      <c r="B740" s="666"/>
      <c r="C740" s="667"/>
      <c r="D740" s="436"/>
      <c r="E740" s="418"/>
      <c r="F740" s="454">
        <f t="shared" si="86"/>
        <v>0</v>
      </c>
      <c r="G740" s="789"/>
      <c r="H740" s="790"/>
      <c r="I740" s="386"/>
      <c r="J740" s="371"/>
      <c r="K740" s="371"/>
      <c r="L740" s="371"/>
      <c r="M740" s="371"/>
    </row>
    <row r="741" spans="2:13" ht="22.5" hidden="1" customHeight="1" outlineLevel="2">
      <c r="B741" s="666"/>
      <c r="C741" s="667"/>
      <c r="D741" s="436"/>
      <c r="E741" s="418"/>
      <c r="F741" s="454">
        <f t="shared" si="86"/>
        <v>0</v>
      </c>
      <c r="G741" s="789"/>
      <c r="H741" s="790"/>
      <c r="I741" s="386"/>
      <c r="J741" s="371"/>
      <c r="K741" s="371"/>
      <c r="L741" s="371"/>
      <c r="M741" s="371"/>
    </row>
    <row r="742" spans="2:13" ht="22.5" hidden="1" customHeight="1" outlineLevel="2">
      <c r="B742" s="666"/>
      <c r="C742" s="667"/>
      <c r="D742" s="436"/>
      <c r="E742" s="418"/>
      <c r="F742" s="454">
        <f t="shared" si="86"/>
        <v>0</v>
      </c>
      <c r="G742" s="789"/>
      <c r="H742" s="790"/>
      <c r="I742" s="386"/>
      <c r="J742" s="371"/>
      <c r="K742" s="371"/>
      <c r="L742" s="371"/>
      <c r="M742" s="371"/>
    </row>
    <row r="743" spans="2:13" ht="22.5" hidden="1" customHeight="1" outlineLevel="2">
      <c r="B743" s="666"/>
      <c r="C743" s="667"/>
      <c r="D743" s="436"/>
      <c r="E743" s="418"/>
      <c r="F743" s="454">
        <f t="shared" si="86"/>
        <v>0</v>
      </c>
      <c r="G743" s="789"/>
      <c r="H743" s="790"/>
      <c r="I743" s="386"/>
      <c r="J743" s="371"/>
      <c r="K743" s="371"/>
      <c r="L743" s="371"/>
      <c r="M743" s="371"/>
    </row>
    <row r="744" spans="2:13" ht="22.5" hidden="1" customHeight="1" outlineLevel="2">
      <c r="B744" s="668"/>
      <c r="C744" s="669"/>
      <c r="D744" s="432"/>
      <c r="E744" s="420"/>
      <c r="F744" s="454">
        <f t="shared" si="86"/>
        <v>0</v>
      </c>
      <c r="G744" s="791"/>
      <c r="H744" s="792"/>
      <c r="I744" s="386"/>
      <c r="J744" s="371"/>
      <c r="K744" s="371"/>
      <c r="L744" s="371"/>
      <c r="M744" s="371"/>
    </row>
    <row r="745" spans="2:13" s="209" customFormat="1" ht="22.5" hidden="1" customHeight="1" outlineLevel="2">
      <c r="B745" s="672" t="s">
        <v>111</v>
      </c>
      <c r="C745" s="673"/>
      <c r="D745" s="434">
        <f>SUM(D738:D744)</f>
        <v>0</v>
      </c>
      <c r="E745" s="425">
        <f t="shared" ref="E745" si="87">SUM(E738:E744)</f>
        <v>0</v>
      </c>
      <c r="F745" s="425">
        <f>SUM(F738:F744)</f>
        <v>0</v>
      </c>
      <c r="G745" s="793"/>
      <c r="H745" s="794"/>
      <c r="I745" s="426"/>
      <c r="J745" s="427"/>
      <c r="K745" s="427"/>
      <c r="L745" s="427"/>
      <c r="M745" s="427"/>
    </row>
    <row r="746" spans="2:13" ht="22.5" hidden="1" customHeight="1" outlineLevel="2">
      <c r="B746" s="683"/>
      <c r="C746" s="684"/>
      <c r="D746" s="125"/>
      <c r="E746" s="401"/>
      <c r="F746" s="454">
        <f>E746-D746</f>
        <v>0</v>
      </c>
      <c r="G746" s="795"/>
      <c r="H746" s="796"/>
      <c r="I746" s="386"/>
      <c r="J746" s="371"/>
      <c r="K746" s="371"/>
      <c r="L746" s="371"/>
      <c r="M746" s="371"/>
    </row>
    <row r="747" spans="2:13" ht="22.5" hidden="1" customHeight="1" outlineLevel="2">
      <c r="B747" s="666"/>
      <c r="C747" s="667"/>
      <c r="D747" s="435"/>
      <c r="E747" s="416"/>
      <c r="F747" s="454">
        <f t="shared" ref="F747:F752" si="88">E747-D747</f>
        <v>0</v>
      </c>
      <c r="G747" s="789"/>
      <c r="H747" s="790"/>
      <c r="I747" s="386"/>
      <c r="J747" s="371"/>
      <c r="K747" s="371"/>
      <c r="L747" s="371"/>
      <c r="M747" s="371"/>
    </row>
    <row r="748" spans="2:13" ht="22.5" hidden="1" customHeight="1" outlineLevel="2">
      <c r="B748" s="666"/>
      <c r="C748" s="667"/>
      <c r="D748" s="436"/>
      <c r="E748" s="418"/>
      <c r="F748" s="454">
        <f t="shared" si="88"/>
        <v>0</v>
      </c>
      <c r="G748" s="789"/>
      <c r="H748" s="790"/>
      <c r="I748" s="386"/>
      <c r="J748" s="371"/>
      <c r="K748" s="371"/>
      <c r="L748" s="371"/>
      <c r="M748" s="371"/>
    </row>
    <row r="749" spans="2:13" ht="22.5" hidden="1" customHeight="1" outlineLevel="2">
      <c r="B749" s="666"/>
      <c r="C749" s="667"/>
      <c r="D749" s="414"/>
      <c r="E749" s="418"/>
      <c r="F749" s="454">
        <f t="shared" si="88"/>
        <v>0</v>
      </c>
      <c r="G749" s="789"/>
      <c r="H749" s="790"/>
      <c r="I749" s="386"/>
      <c r="J749" s="371"/>
      <c r="K749" s="371"/>
      <c r="L749" s="371"/>
      <c r="M749" s="371"/>
    </row>
    <row r="750" spans="2:13" ht="22.5" hidden="1" customHeight="1" outlineLevel="2">
      <c r="B750" s="666"/>
      <c r="C750" s="667"/>
      <c r="D750" s="436"/>
      <c r="E750" s="418"/>
      <c r="F750" s="454">
        <f t="shared" si="88"/>
        <v>0</v>
      </c>
      <c r="G750" s="789"/>
      <c r="H750" s="790"/>
      <c r="I750" s="386"/>
      <c r="J750" s="371"/>
      <c r="K750" s="371"/>
      <c r="L750" s="371"/>
      <c r="M750" s="371"/>
    </row>
    <row r="751" spans="2:13" ht="22.5" hidden="1" customHeight="1" outlineLevel="2">
      <c r="B751" s="666"/>
      <c r="C751" s="667"/>
      <c r="D751" s="436"/>
      <c r="E751" s="418"/>
      <c r="F751" s="454">
        <f t="shared" si="88"/>
        <v>0</v>
      </c>
      <c r="G751" s="789"/>
      <c r="H751" s="790"/>
      <c r="I751" s="386"/>
      <c r="J751" s="371"/>
      <c r="K751" s="371"/>
      <c r="L751" s="371"/>
      <c r="M751" s="371"/>
    </row>
    <row r="752" spans="2:13" ht="22.5" hidden="1" customHeight="1" outlineLevel="2">
      <c r="B752" s="668"/>
      <c r="C752" s="669"/>
      <c r="D752" s="432"/>
      <c r="E752" s="420"/>
      <c r="F752" s="454">
        <f t="shared" si="88"/>
        <v>0</v>
      </c>
      <c r="G752" s="791"/>
      <c r="H752" s="792"/>
      <c r="I752" s="386"/>
      <c r="J752" s="371"/>
      <c r="K752" s="371"/>
      <c r="L752" s="371"/>
      <c r="M752" s="371"/>
    </row>
    <row r="753" spans="2:13" s="209" customFormat="1" ht="22.5" hidden="1" customHeight="1" outlineLevel="2" thickBot="1">
      <c r="B753" s="670" t="s">
        <v>111</v>
      </c>
      <c r="C753" s="671"/>
      <c r="D753" s="428">
        <f>SUM(D746:D752)</f>
        <v>0</v>
      </c>
      <c r="E753" s="428">
        <f>SUM(E746:E752)</f>
        <v>0</v>
      </c>
      <c r="F753" s="456">
        <f>SUM(F746:F752)</f>
        <v>0</v>
      </c>
      <c r="G753" s="742"/>
      <c r="H753" s="743"/>
      <c r="I753" s="426"/>
      <c r="J753" s="427"/>
      <c r="K753" s="427"/>
      <c r="L753" s="427"/>
      <c r="M753" s="427"/>
    </row>
    <row r="754" spans="2:13" ht="43.5" hidden="1" customHeight="1" outlineLevel="2" thickBot="1">
      <c r="B754" s="218" t="s">
        <v>112</v>
      </c>
      <c r="C754" s="219"/>
      <c r="D754" s="220">
        <f>SUM(D721+D729+D737+D745+D753)</f>
        <v>0</v>
      </c>
      <c r="E754" s="221">
        <f>SUM(E721+E729+E737+E745+E753)</f>
        <v>0</v>
      </c>
      <c r="F754" s="221">
        <f>SUM(F721+F729+F737+F745+F753)</f>
        <v>0</v>
      </c>
      <c r="G754" s="809"/>
      <c r="H754" s="810"/>
      <c r="I754" s="386"/>
      <c r="J754" s="371"/>
      <c r="K754" s="371"/>
      <c r="L754" s="371"/>
      <c r="M754" s="371"/>
    </row>
    <row r="755" spans="2:13" hidden="1" outlineLevel="1" collapsed="1">
      <c r="B755" s="187"/>
      <c r="C755" s="187"/>
      <c r="D755" s="187"/>
      <c r="E755" s="187"/>
      <c r="F755" s="187"/>
      <c r="G755" s="187"/>
      <c r="H755" s="187"/>
      <c r="I755" s="386"/>
      <c r="J755" s="371"/>
      <c r="K755" s="371"/>
      <c r="L755" s="371"/>
      <c r="M755" s="371"/>
    </row>
    <row r="756" spans="2:13" ht="30.6" hidden="1" customHeight="1" outlineLevel="2" thickBot="1">
      <c r="B756" s="203" t="s">
        <v>127</v>
      </c>
      <c r="C756" s="203"/>
      <c r="D756" s="204" t="str">
        <f>IF('1.Demande d''admissibilité'!C66=0,"",'1.Demande d''admissibilité'!C66)</f>
        <v/>
      </c>
      <c r="E756" s="203"/>
      <c r="F756" s="203"/>
      <c r="G756" s="203"/>
      <c r="H756" s="205" t="str">
        <f>F38</f>
        <v>PE2XX-XXXX</v>
      </c>
      <c r="I756" s="386"/>
      <c r="J756" s="371"/>
      <c r="K756" s="371"/>
      <c r="L756" s="371"/>
      <c r="M756" s="371"/>
    </row>
    <row r="757" spans="2:13" ht="25.35" hidden="1" customHeight="1" outlineLevel="2">
      <c r="B757" s="693">
        <v>1</v>
      </c>
      <c r="C757" s="694"/>
      <c r="D757" s="687" t="s">
        <v>104</v>
      </c>
      <c r="E757" s="688"/>
      <c r="F757" s="688"/>
      <c r="G757" s="706">
        <v>5</v>
      </c>
      <c r="H757" s="707"/>
      <c r="I757" s="386"/>
      <c r="J757" s="371"/>
      <c r="K757" s="371"/>
      <c r="L757" s="371"/>
      <c r="M757" s="371"/>
    </row>
    <row r="758" spans="2:13" ht="18" hidden="1" customHeight="1" outlineLevel="2" thickBot="1">
      <c r="B758" s="695"/>
      <c r="C758" s="696"/>
      <c r="D758" s="230">
        <v>2</v>
      </c>
      <c r="E758" s="403">
        <v>3</v>
      </c>
      <c r="F758" s="207">
        <v>4</v>
      </c>
      <c r="G758" s="708"/>
      <c r="H758" s="709"/>
      <c r="I758" s="386"/>
      <c r="J758" s="371"/>
      <c r="K758" s="371"/>
      <c r="L758" s="371"/>
      <c r="M758" s="371"/>
    </row>
    <row r="759" spans="2:13" ht="27" hidden="1" customHeight="1" outlineLevel="2" thickBot="1">
      <c r="B759" s="697" t="s">
        <v>105</v>
      </c>
      <c r="C759" s="698"/>
      <c r="D759" s="689" t="s">
        <v>106</v>
      </c>
      <c r="E759" s="679" t="s">
        <v>107</v>
      </c>
      <c r="F759" s="679" t="s">
        <v>108</v>
      </c>
      <c r="G759" s="710" t="s">
        <v>109</v>
      </c>
      <c r="H759" s="711"/>
      <c r="I759" s="386"/>
      <c r="J759" s="371"/>
      <c r="K759" s="371"/>
      <c r="L759" s="371"/>
      <c r="M759" s="371"/>
    </row>
    <row r="760" spans="2:13" ht="19.350000000000001" hidden="1" customHeight="1" outlineLevel="2" thickBot="1">
      <c r="B760" s="699" t="s">
        <v>110</v>
      </c>
      <c r="C760" s="700"/>
      <c r="D760" s="690"/>
      <c r="E760" s="680"/>
      <c r="F760" s="680"/>
      <c r="G760" s="712"/>
      <c r="H760" s="713"/>
      <c r="I760" s="386"/>
      <c r="J760" s="371"/>
      <c r="K760" s="371"/>
      <c r="L760" s="371"/>
      <c r="M760" s="371"/>
    </row>
    <row r="761" spans="2:13" ht="22.5" hidden="1" customHeight="1" outlineLevel="2">
      <c r="B761" s="691"/>
      <c r="C761" s="692"/>
      <c r="D761" s="126"/>
      <c r="E761" s="402"/>
      <c r="F761" s="454">
        <f>E761-D761</f>
        <v>0</v>
      </c>
      <c r="G761" s="815"/>
      <c r="H761" s="816"/>
      <c r="I761" s="386"/>
      <c r="J761" s="371"/>
      <c r="K761" s="371"/>
      <c r="L761" s="371"/>
      <c r="M761" s="371"/>
    </row>
    <row r="762" spans="2:13" ht="22.5" hidden="1" customHeight="1" outlineLevel="2">
      <c r="B762" s="666"/>
      <c r="C762" s="667"/>
      <c r="D762" s="435"/>
      <c r="E762" s="416"/>
      <c r="F762" s="454">
        <f t="shared" ref="F762:F767" si="89">E762-D762</f>
        <v>0</v>
      </c>
      <c r="G762" s="817"/>
      <c r="H762" s="818"/>
      <c r="I762" s="386"/>
      <c r="J762" s="371"/>
      <c r="K762" s="371"/>
      <c r="L762" s="371"/>
      <c r="M762" s="371"/>
    </row>
    <row r="763" spans="2:13" ht="22.5" hidden="1" customHeight="1" outlineLevel="2">
      <c r="B763" s="666"/>
      <c r="C763" s="667"/>
      <c r="D763" s="436"/>
      <c r="E763" s="418"/>
      <c r="F763" s="454">
        <f t="shared" si="89"/>
        <v>0</v>
      </c>
      <c r="G763" s="817"/>
      <c r="H763" s="818"/>
      <c r="I763" s="386"/>
      <c r="J763" s="371"/>
      <c r="K763" s="371"/>
      <c r="L763" s="371"/>
      <c r="M763" s="371"/>
    </row>
    <row r="764" spans="2:13" ht="22.5" hidden="1" customHeight="1" outlineLevel="2">
      <c r="B764" s="666"/>
      <c r="C764" s="667"/>
      <c r="D764" s="436"/>
      <c r="E764" s="418"/>
      <c r="F764" s="454">
        <f t="shared" si="89"/>
        <v>0</v>
      </c>
      <c r="G764" s="817"/>
      <c r="H764" s="818"/>
      <c r="I764" s="386"/>
      <c r="J764" s="371"/>
      <c r="K764" s="371"/>
      <c r="L764" s="371"/>
      <c r="M764" s="371"/>
    </row>
    <row r="765" spans="2:13" ht="22.5" hidden="1" customHeight="1" outlineLevel="2">
      <c r="B765" s="666"/>
      <c r="C765" s="667"/>
      <c r="D765" s="436"/>
      <c r="E765" s="418"/>
      <c r="F765" s="454">
        <f t="shared" si="89"/>
        <v>0</v>
      </c>
      <c r="G765" s="817"/>
      <c r="H765" s="818"/>
      <c r="I765" s="386"/>
      <c r="J765" s="371"/>
      <c r="K765" s="371"/>
      <c r="L765" s="371"/>
      <c r="M765" s="371"/>
    </row>
    <row r="766" spans="2:13" ht="22.5" hidden="1" customHeight="1" outlineLevel="2">
      <c r="B766" s="666"/>
      <c r="C766" s="667"/>
      <c r="D766" s="436"/>
      <c r="E766" s="418"/>
      <c r="F766" s="454">
        <f t="shared" si="89"/>
        <v>0</v>
      </c>
      <c r="G766" s="817"/>
      <c r="H766" s="818"/>
      <c r="I766" s="386"/>
      <c r="J766" s="371"/>
      <c r="K766" s="371"/>
      <c r="L766" s="371"/>
      <c r="M766" s="371"/>
    </row>
    <row r="767" spans="2:13" ht="22.5" hidden="1" customHeight="1" outlineLevel="2">
      <c r="B767" s="668"/>
      <c r="C767" s="669"/>
      <c r="D767" s="432"/>
      <c r="E767" s="420"/>
      <c r="F767" s="454">
        <f t="shared" si="89"/>
        <v>0</v>
      </c>
      <c r="G767" s="819"/>
      <c r="H767" s="820"/>
      <c r="I767" s="386"/>
      <c r="J767" s="371"/>
      <c r="K767" s="371"/>
      <c r="L767" s="371"/>
      <c r="M767" s="371"/>
    </row>
    <row r="768" spans="2:13" s="208" customFormat="1" ht="30" hidden="1" customHeight="1" outlineLevel="2" thickBot="1">
      <c r="B768" s="685" t="s">
        <v>111</v>
      </c>
      <c r="C768" s="686"/>
      <c r="D768" s="433">
        <f>SUM(D761:D767)</f>
        <v>0</v>
      </c>
      <c r="E768" s="421">
        <f>SUM(E761:E767)</f>
        <v>0</v>
      </c>
      <c r="F768" s="455">
        <f>SUM(F761:F767)</f>
        <v>0</v>
      </c>
      <c r="G768" s="799"/>
      <c r="H768" s="800"/>
      <c r="I768" s="422"/>
      <c r="J768" s="423"/>
      <c r="K768" s="423"/>
      <c r="L768" s="423"/>
      <c r="M768" s="423"/>
    </row>
    <row r="769" spans="2:13" ht="22.5" hidden="1" customHeight="1" outlineLevel="2">
      <c r="B769" s="683"/>
      <c r="C769" s="684"/>
      <c r="D769" s="125"/>
      <c r="E769" s="401"/>
      <c r="F769" s="454">
        <f>E769-D769</f>
        <v>0</v>
      </c>
      <c r="G769" s="813"/>
      <c r="H769" s="814"/>
      <c r="I769" s="386"/>
      <c r="J769" s="371"/>
      <c r="K769" s="371"/>
      <c r="L769" s="371"/>
      <c r="M769" s="371"/>
    </row>
    <row r="770" spans="2:13" ht="22.5" hidden="1" customHeight="1" outlineLevel="2">
      <c r="B770" s="666"/>
      <c r="C770" s="667"/>
      <c r="D770" s="435"/>
      <c r="E770" s="416"/>
      <c r="F770" s="454">
        <f t="shared" ref="F770:F775" si="90">E770-D770</f>
        <v>0</v>
      </c>
      <c r="G770" s="817"/>
      <c r="H770" s="818"/>
      <c r="I770" s="386"/>
      <c r="J770" s="371"/>
      <c r="K770" s="371"/>
      <c r="L770" s="371"/>
      <c r="M770" s="371"/>
    </row>
    <row r="771" spans="2:13" ht="22.5" hidden="1" customHeight="1" outlineLevel="2">
      <c r="B771" s="666"/>
      <c r="C771" s="667"/>
      <c r="D771" s="436"/>
      <c r="E771" s="418"/>
      <c r="F771" s="454">
        <f t="shared" si="90"/>
        <v>0</v>
      </c>
      <c r="G771" s="817"/>
      <c r="H771" s="818"/>
      <c r="I771" s="386"/>
      <c r="J771" s="371"/>
      <c r="K771" s="371"/>
      <c r="L771" s="371"/>
      <c r="M771" s="371"/>
    </row>
    <row r="772" spans="2:13" ht="22.5" hidden="1" customHeight="1" outlineLevel="2">
      <c r="B772" s="666"/>
      <c r="C772" s="667"/>
      <c r="D772" s="436"/>
      <c r="E772" s="418"/>
      <c r="F772" s="454">
        <f t="shared" si="90"/>
        <v>0</v>
      </c>
      <c r="G772" s="817"/>
      <c r="H772" s="818"/>
      <c r="I772" s="386"/>
      <c r="J772" s="371"/>
      <c r="K772" s="371"/>
      <c r="L772" s="371"/>
      <c r="M772" s="371"/>
    </row>
    <row r="773" spans="2:13" ht="22.5" hidden="1" customHeight="1" outlineLevel="2">
      <c r="B773" s="666"/>
      <c r="C773" s="667"/>
      <c r="D773" s="436"/>
      <c r="E773" s="418"/>
      <c r="F773" s="454">
        <f t="shared" si="90"/>
        <v>0</v>
      </c>
      <c r="G773" s="817"/>
      <c r="H773" s="818"/>
      <c r="I773" s="386"/>
      <c r="J773" s="371"/>
      <c r="K773" s="371"/>
      <c r="L773" s="371"/>
      <c r="M773" s="371"/>
    </row>
    <row r="774" spans="2:13" ht="22.5" hidden="1" customHeight="1" outlineLevel="2">
      <c r="B774" s="666"/>
      <c r="C774" s="667"/>
      <c r="D774" s="436"/>
      <c r="E774" s="418"/>
      <c r="F774" s="454">
        <f t="shared" si="90"/>
        <v>0</v>
      </c>
      <c r="G774" s="817"/>
      <c r="H774" s="818"/>
      <c r="I774" s="386"/>
      <c r="J774" s="371"/>
      <c r="K774" s="371"/>
      <c r="L774" s="371"/>
      <c r="M774" s="371"/>
    </row>
    <row r="775" spans="2:13" ht="22.5" hidden="1" customHeight="1" outlineLevel="2">
      <c r="B775" s="668"/>
      <c r="C775" s="669"/>
      <c r="D775" s="432"/>
      <c r="E775" s="420"/>
      <c r="F775" s="454">
        <f t="shared" si="90"/>
        <v>0</v>
      </c>
      <c r="G775" s="819"/>
      <c r="H775" s="820"/>
      <c r="I775" s="386"/>
      <c r="J775" s="371"/>
      <c r="K775" s="371"/>
      <c r="L775" s="371"/>
      <c r="M775" s="371"/>
    </row>
    <row r="776" spans="2:13" s="209" customFormat="1" ht="22.5" hidden="1" customHeight="1" outlineLevel="2">
      <c r="B776" s="672" t="s">
        <v>111</v>
      </c>
      <c r="C776" s="673"/>
      <c r="D776" s="434">
        <f>SUM(D769:D775)</f>
        <v>0</v>
      </c>
      <c r="E776" s="424">
        <f>SUM(E769:E775)</f>
        <v>0</v>
      </c>
      <c r="F776" s="425">
        <f>SUM(F769:F775)</f>
        <v>0</v>
      </c>
      <c r="G776" s="793"/>
      <c r="H776" s="794"/>
      <c r="I776" s="426"/>
      <c r="J776" s="427"/>
      <c r="K776" s="427"/>
      <c r="L776" s="427"/>
      <c r="M776" s="427"/>
    </row>
    <row r="777" spans="2:13" ht="22.5" hidden="1" customHeight="1" outlineLevel="2">
      <c r="B777" s="738"/>
      <c r="C777" s="739"/>
      <c r="D777" s="125"/>
      <c r="E777" s="401"/>
      <c r="F777" s="454">
        <f>E777-D777</f>
        <v>0</v>
      </c>
      <c r="G777" s="813"/>
      <c r="H777" s="814"/>
      <c r="I777" s="386"/>
      <c r="J777" s="371"/>
      <c r="K777" s="371"/>
      <c r="L777" s="371"/>
      <c r="M777" s="371"/>
    </row>
    <row r="778" spans="2:13" ht="22.5" hidden="1" customHeight="1" outlineLevel="2">
      <c r="B778" s="740"/>
      <c r="C778" s="741"/>
      <c r="D778" s="435"/>
      <c r="E778" s="416"/>
      <c r="F778" s="454">
        <f t="shared" ref="F778:F783" si="91">E778-D778</f>
        <v>0</v>
      </c>
      <c r="G778" s="817"/>
      <c r="H778" s="818"/>
      <c r="I778" s="386"/>
      <c r="J778" s="371"/>
      <c r="K778" s="371"/>
      <c r="L778" s="371"/>
      <c r="M778" s="371"/>
    </row>
    <row r="779" spans="2:13" ht="22.5" hidden="1" customHeight="1" outlineLevel="2">
      <c r="B779" s="666"/>
      <c r="C779" s="667"/>
      <c r="D779" s="436"/>
      <c r="E779" s="418"/>
      <c r="F779" s="454">
        <f t="shared" si="91"/>
        <v>0</v>
      </c>
      <c r="G779" s="817"/>
      <c r="H779" s="818"/>
      <c r="I779" s="386"/>
      <c r="J779" s="371"/>
      <c r="K779" s="371"/>
      <c r="L779" s="371"/>
      <c r="M779" s="371"/>
    </row>
    <row r="780" spans="2:13" ht="22.5" hidden="1" customHeight="1" outlineLevel="2">
      <c r="B780" s="666"/>
      <c r="C780" s="667"/>
      <c r="D780" s="436"/>
      <c r="E780" s="418"/>
      <c r="F780" s="454">
        <f t="shared" si="91"/>
        <v>0</v>
      </c>
      <c r="G780" s="817"/>
      <c r="H780" s="818"/>
      <c r="I780" s="386"/>
      <c r="J780" s="371"/>
      <c r="K780" s="371"/>
      <c r="L780" s="371"/>
      <c r="M780" s="371"/>
    </row>
    <row r="781" spans="2:13" ht="22.5" hidden="1" customHeight="1" outlineLevel="2">
      <c r="B781" s="666"/>
      <c r="C781" s="667"/>
      <c r="D781" s="436"/>
      <c r="E781" s="418"/>
      <c r="F781" s="454">
        <f t="shared" si="91"/>
        <v>0</v>
      </c>
      <c r="G781" s="817"/>
      <c r="H781" s="818"/>
      <c r="I781" s="386"/>
      <c r="J781" s="371"/>
      <c r="K781" s="371"/>
      <c r="L781" s="371"/>
      <c r="M781" s="371"/>
    </row>
    <row r="782" spans="2:13" ht="22.5" hidden="1" customHeight="1" outlineLevel="2">
      <c r="B782" s="666"/>
      <c r="C782" s="667"/>
      <c r="D782" s="436"/>
      <c r="E782" s="418"/>
      <c r="F782" s="454">
        <f t="shared" si="91"/>
        <v>0</v>
      </c>
      <c r="G782" s="817"/>
      <c r="H782" s="818"/>
      <c r="I782" s="386"/>
      <c r="J782" s="371"/>
      <c r="K782" s="371"/>
      <c r="L782" s="371"/>
      <c r="M782" s="371"/>
    </row>
    <row r="783" spans="2:13" ht="22.5" hidden="1" customHeight="1" outlineLevel="2">
      <c r="B783" s="668"/>
      <c r="C783" s="669"/>
      <c r="D783" s="432"/>
      <c r="E783" s="420"/>
      <c r="F783" s="454">
        <f t="shared" si="91"/>
        <v>0</v>
      </c>
      <c r="G783" s="819"/>
      <c r="H783" s="820"/>
      <c r="I783" s="386"/>
      <c r="J783" s="371"/>
      <c r="K783" s="371"/>
      <c r="L783" s="371"/>
      <c r="M783" s="371"/>
    </row>
    <row r="784" spans="2:13" s="209" customFormat="1" ht="22.5" hidden="1" customHeight="1" outlineLevel="2">
      <c r="B784" s="672" t="s">
        <v>111</v>
      </c>
      <c r="C784" s="673"/>
      <c r="D784" s="434">
        <f>SUM(D777:D783)</f>
        <v>0</v>
      </c>
      <c r="E784" s="424">
        <f>SUM(E777:E783)</f>
        <v>0</v>
      </c>
      <c r="F784" s="425">
        <f>SUM(F777:F783)</f>
        <v>0</v>
      </c>
      <c r="G784" s="793"/>
      <c r="H784" s="794"/>
      <c r="I784" s="426"/>
      <c r="J784" s="427"/>
      <c r="K784" s="427"/>
      <c r="L784" s="427"/>
      <c r="M784" s="427"/>
    </row>
    <row r="785" spans="2:13" ht="22.5" hidden="1" customHeight="1" outlineLevel="2">
      <c r="B785" s="683"/>
      <c r="C785" s="684"/>
      <c r="D785" s="125"/>
      <c r="E785" s="401"/>
      <c r="F785" s="454">
        <f>E785-D785</f>
        <v>0</v>
      </c>
      <c r="G785" s="813"/>
      <c r="H785" s="814"/>
      <c r="I785" s="386"/>
      <c r="J785" s="371"/>
      <c r="K785" s="371"/>
      <c r="L785" s="371"/>
      <c r="M785" s="371"/>
    </row>
    <row r="786" spans="2:13" ht="22.5" hidden="1" customHeight="1" outlineLevel="2">
      <c r="B786" s="666"/>
      <c r="C786" s="667"/>
      <c r="D786" s="435"/>
      <c r="E786" s="416"/>
      <c r="F786" s="454">
        <f t="shared" ref="F786:F791" si="92">E786-D786</f>
        <v>0</v>
      </c>
      <c r="G786" s="817"/>
      <c r="H786" s="818"/>
      <c r="I786" s="386"/>
      <c r="J786" s="371"/>
      <c r="K786" s="371"/>
      <c r="L786" s="371"/>
      <c r="M786" s="371"/>
    </row>
    <row r="787" spans="2:13" ht="22.5" hidden="1" customHeight="1" outlineLevel="2">
      <c r="B787" s="666"/>
      <c r="C787" s="667"/>
      <c r="D787" s="436"/>
      <c r="E787" s="418"/>
      <c r="F787" s="454">
        <f t="shared" si="92"/>
        <v>0</v>
      </c>
      <c r="G787" s="817"/>
      <c r="H787" s="818"/>
      <c r="I787" s="386"/>
      <c r="J787" s="371"/>
      <c r="K787" s="371"/>
      <c r="L787" s="371"/>
      <c r="M787" s="371"/>
    </row>
    <row r="788" spans="2:13" ht="22.5" hidden="1" customHeight="1" outlineLevel="2">
      <c r="B788" s="666"/>
      <c r="C788" s="667"/>
      <c r="D788" s="436"/>
      <c r="E788" s="418"/>
      <c r="F788" s="454">
        <f t="shared" si="92"/>
        <v>0</v>
      </c>
      <c r="G788" s="817"/>
      <c r="H788" s="818"/>
      <c r="I788" s="386"/>
      <c r="J788" s="371"/>
      <c r="K788" s="371"/>
      <c r="L788" s="371"/>
      <c r="M788" s="371"/>
    </row>
    <row r="789" spans="2:13" ht="22.5" hidden="1" customHeight="1" outlineLevel="2">
      <c r="B789" s="666"/>
      <c r="C789" s="667"/>
      <c r="D789" s="436"/>
      <c r="E789" s="418"/>
      <c r="F789" s="454">
        <f t="shared" si="92"/>
        <v>0</v>
      </c>
      <c r="G789" s="817"/>
      <c r="H789" s="818"/>
      <c r="I789" s="386"/>
      <c r="J789" s="371"/>
      <c r="K789" s="371"/>
      <c r="L789" s="371"/>
      <c r="M789" s="371"/>
    </row>
    <row r="790" spans="2:13" ht="22.5" hidden="1" customHeight="1" outlineLevel="2">
      <c r="B790" s="666"/>
      <c r="C790" s="667"/>
      <c r="D790" s="436"/>
      <c r="E790" s="418"/>
      <c r="F790" s="454">
        <f t="shared" si="92"/>
        <v>0</v>
      </c>
      <c r="G790" s="817"/>
      <c r="H790" s="818"/>
      <c r="I790" s="386"/>
      <c r="J790" s="371"/>
      <c r="K790" s="371"/>
      <c r="L790" s="371"/>
      <c r="M790" s="371"/>
    </row>
    <row r="791" spans="2:13" ht="22.5" hidden="1" customHeight="1" outlineLevel="2">
      <c r="B791" s="668"/>
      <c r="C791" s="669"/>
      <c r="D791" s="432"/>
      <c r="E791" s="420"/>
      <c r="F791" s="454">
        <f t="shared" si="92"/>
        <v>0</v>
      </c>
      <c r="G791" s="819"/>
      <c r="H791" s="820"/>
      <c r="I791" s="386"/>
      <c r="J791" s="371"/>
      <c r="K791" s="371"/>
      <c r="L791" s="371"/>
      <c r="M791" s="371"/>
    </row>
    <row r="792" spans="2:13" s="209" customFormat="1" ht="22.5" hidden="1" customHeight="1" outlineLevel="2">
      <c r="B792" s="672" t="s">
        <v>111</v>
      </c>
      <c r="C792" s="673"/>
      <c r="D792" s="434">
        <f>SUM(D785:D791)</f>
        <v>0</v>
      </c>
      <c r="E792" s="425">
        <f t="shared" ref="E792" si="93">SUM(E785:E791)</f>
        <v>0</v>
      </c>
      <c r="F792" s="425">
        <f>SUM(F785:F791)</f>
        <v>0</v>
      </c>
      <c r="G792" s="793"/>
      <c r="H792" s="794"/>
      <c r="I792" s="426"/>
      <c r="J792" s="427"/>
      <c r="K792" s="427"/>
      <c r="L792" s="427"/>
      <c r="M792" s="427"/>
    </row>
    <row r="793" spans="2:13" ht="22.5" hidden="1" customHeight="1" outlineLevel="2">
      <c r="B793" s="683"/>
      <c r="C793" s="684"/>
      <c r="D793" s="125"/>
      <c r="E793" s="401"/>
      <c r="F793" s="454">
        <f>E793-D793</f>
        <v>0</v>
      </c>
      <c r="G793" s="813"/>
      <c r="H793" s="814"/>
      <c r="I793" s="386"/>
      <c r="J793" s="371"/>
      <c r="K793" s="371"/>
      <c r="L793" s="371"/>
      <c r="M793" s="371"/>
    </row>
    <row r="794" spans="2:13" ht="22.5" hidden="1" customHeight="1" outlineLevel="2">
      <c r="B794" s="666"/>
      <c r="C794" s="667"/>
      <c r="D794" s="435"/>
      <c r="E794" s="416"/>
      <c r="F794" s="454">
        <f t="shared" ref="F794:F799" si="94">E794-D794</f>
        <v>0</v>
      </c>
      <c r="G794" s="817"/>
      <c r="H794" s="818"/>
      <c r="I794" s="386"/>
      <c r="J794" s="371"/>
      <c r="K794" s="371"/>
      <c r="L794" s="371"/>
      <c r="M794" s="371"/>
    </row>
    <row r="795" spans="2:13" ht="22.5" hidden="1" customHeight="1" outlineLevel="2">
      <c r="B795" s="666"/>
      <c r="C795" s="667"/>
      <c r="D795" s="436"/>
      <c r="E795" s="418"/>
      <c r="F795" s="454">
        <f t="shared" si="94"/>
        <v>0</v>
      </c>
      <c r="G795" s="817"/>
      <c r="H795" s="818"/>
      <c r="I795" s="386"/>
      <c r="J795" s="371"/>
      <c r="K795" s="371"/>
      <c r="L795" s="371"/>
      <c r="M795" s="371"/>
    </row>
    <row r="796" spans="2:13" ht="22.5" hidden="1" customHeight="1" outlineLevel="2">
      <c r="B796" s="666"/>
      <c r="C796" s="667"/>
      <c r="D796" s="436"/>
      <c r="E796" s="418"/>
      <c r="F796" s="454">
        <f t="shared" si="94"/>
        <v>0</v>
      </c>
      <c r="G796" s="817"/>
      <c r="H796" s="818"/>
      <c r="I796" s="386"/>
      <c r="J796" s="371"/>
      <c r="K796" s="371"/>
      <c r="L796" s="371"/>
      <c r="M796" s="371"/>
    </row>
    <row r="797" spans="2:13" ht="22.5" hidden="1" customHeight="1" outlineLevel="2">
      <c r="B797" s="666"/>
      <c r="C797" s="667"/>
      <c r="D797" s="436"/>
      <c r="E797" s="418"/>
      <c r="F797" s="454">
        <f t="shared" si="94"/>
        <v>0</v>
      </c>
      <c r="G797" s="817"/>
      <c r="H797" s="818"/>
      <c r="I797" s="386"/>
      <c r="J797" s="371"/>
      <c r="K797" s="371"/>
      <c r="L797" s="371"/>
      <c r="M797" s="371"/>
    </row>
    <row r="798" spans="2:13" ht="22.5" hidden="1" customHeight="1" outlineLevel="2">
      <c r="B798" s="666"/>
      <c r="C798" s="667"/>
      <c r="D798" s="436"/>
      <c r="E798" s="418"/>
      <c r="F798" s="454">
        <f t="shared" si="94"/>
        <v>0</v>
      </c>
      <c r="G798" s="817"/>
      <c r="H798" s="818"/>
      <c r="I798" s="386"/>
      <c r="J798" s="371"/>
      <c r="K798" s="371"/>
      <c r="L798" s="371"/>
      <c r="M798" s="371"/>
    </row>
    <row r="799" spans="2:13" ht="22.5" hidden="1" customHeight="1" outlineLevel="2">
      <c r="B799" s="668"/>
      <c r="C799" s="669"/>
      <c r="D799" s="432"/>
      <c r="E799" s="420"/>
      <c r="F799" s="454">
        <f t="shared" si="94"/>
        <v>0</v>
      </c>
      <c r="G799" s="819"/>
      <c r="H799" s="820"/>
      <c r="I799" s="386"/>
      <c r="J799" s="371"/>
      <c r="K799" s="371"/>
      <c r="L799" s="371"/>
      <c r="M799" s="371"/>
    </row>
    <row r="800" spans="2:13" s="209" customFormat="1" ht="22.5" hidden="1" customHeight="1" outlineLevel="2" thickBot="1">
      <c r="B800" s="670" t="s">
        <v>111</v>
      </c>
      <c r="C800" s="671"/>
      <c r="D800" s="428">
        <f>SUM(D793:D799)</f>
        <v>0</v>
      </c>
      <c r="E800" s="428">
        <f>SUM(E793:E799)</f>
        <v>0</v>
      </c>
      <c r="F800" s="456">
        <f>SUM(F793:F799)</f>
        <v>0</v>
      </c>
      <c r="G800" s="742"/>
      <c r="H800" s="743"/>
      <c r="I800" s="426"/>
      <c r="J800" s="427"/>
      <c r="K800" s="427"/>
      <c r="L800" s="427"/>
      <c r="M800" s="427"/>
    </row>
    <row r="801" spans="2:13" ht="43.5" hidden="1" customHeight="1" outlineLevel="2" thickBot="1">
      <c r="B801" s="218" t="s">
        <v>112</v>
      </c>
      <c r="C801" s="219"/>
      <c r="D801" s="220">
        <f>SUM(D768+D776+D784+D792+D800)</f>
        <v>0</v>
      </c>
      <c r="E801" s="221">
        <f>SUM(E768+E776+E784+E792+E800)</f>
        <v>0</v>
      </c>
      <c r="F801" s="221">
        <f>SUM(F768+F776+F784+F792+F800)</f>
        <v>0</v>
      </c>
      <c r="G801" s="809"/>
      <c r="H801" s="810"/>
      <c r="I801" s="386"/>
      <c r="J801" s="371"/>
      <c r="K801" s="371"/>
      <c r="L801" s="371"/>
      <c r="M801" s="371"/>
    </row>
    <row r="802" spans="2:13" ht="13.5" hidden="1" customHeight="1" outlineLevel="1" collapsed="1">
      <c r="B802" s="187"/>
      <c r="C802" s="187"/>
      <c r="D802" s="187"/>
      <c r="E802" s="187"/>
      <c r="F802" s="187"/>
      <c r="G802" s="187"/>
      <c r="H802" s="187"/>
      <c r="I802" s="386"/>
      <c r="J802" s="371"/>
      <c r="K802" s="371"/>
      <c r="L802" s="371"/>
      <c r="M802" s="371"/>
    </row>
    <row r="803" spans="2:13" ht="30.6" hidden="1" customHeight="1" outlineLevel="2" thickBot="1">
      <c r="B803" s="203" t="s">
        <v>128</v>
      </c>
      <c r="C803" s="203"/>
      <c r="D803" s="204" t="str">
        <f>IF('1.Demande d''admissibilité'!C67=0,"",'1.Demande d''admissibilité'!C67)</f>
        <v/>
      </c>
      <c r="E803" s="203"/>
      <c r="F803" s="203"/>
      <c r="G803" s="203"/>
      <c r="H803" s="205" t="str">
        <f>F40</f>
        <v>PE2XX-XXXX</v>
      </c>
      <c r="I803" s="386"/>
      <c r="J803" s="371"/>
      <c r="K803" s="371"/>
      <c r="L803" s="371"/>
      <c r="M803" s="371"/>
    </row>
    <row r="804" spans="2:13" ht="25.35" hidden="1" customHeight="1" outlineLevel="2">
      <c r="B804" s="693">
        <v>1</v>
      </c>
      <c r="C804" s="694"/>
      <c r="D804" s="687" t="s">
        <v>104</v>
      </c>
      <c r="E804" s="688"/>
      <c r="F804" s="688"/>
      <c r="G804" s="706">
        <v>7</v>
      </c>
      <c r="H804" s="707"/>
      <c r="I804" s="386"/>
      <c r="J804" s="371"/>
      <c r="K804" s="371"/>
      <c r="L804" s="371"/>
      <c r="M804" s="371"/>
    </row>
    <row r="805" spans="2:13" ht="18" hidden="1" customHeight="1" outlineLevel="2" thickBot="1">
      <c r="B805" s="695"/>
      <c r="C805" s="696"/>
      <c r="D805" s="230">
        <v>2</v>
      </c>
      <c r="E805" s="403">
        <v>3</v>
      </c>
      <c r="F805" s="207">
        <v>4</v>
      </c>
      <c r="G805" s="708"/>
      <c r="H805" s="709"/>
      <c r="I805" s="386"/>
      <c r="J805" s="371"/>
      <c r="K805" s="371"/>
      <c r="L805" s="371"/>
      <c r="M805" s="371"/>
    </row>
    <row r="806" spans="2:13" ht="27" hidden="1" customHeight="1" outlineLevel="2" thickBot="1">
      <c r="B806" s="697" t="s">
        <v>105</v>
      </c>
      <c r="C806" s="698"/>
      <c r="D806" s="689" t="s">
        <v>106</v>
      </c>
      <c r="E806" s="679" t="s">
        <v>107</v>
      </c>
      <c r="F806" s="679" t="s">
        <v>108</v>
      </c>
      <c r="G806" s="710" t="s">
        <v>109</v>
      </c>
      <c r="H806" s="711"/>
      <c r="I806" s="386"/>
      <c r="J806" s="371"/>
      <c r="K806" s="371"/>
      <c r="L806" s="371"/>
      <c r="M806" s="371"/>
    </row>
    <row r="807" spans="2:13" ht="19.350000000000001" hidden="1" customHeight="1" outlineLevel="2" thickBot="1">
      <c r="B807" s="699" t="s">
        <v>110</v>
      </c>
      <c r="C807" s="700"/>
      <c r="D807" s="690"/>
      <c r="E807" s="680"/>
      <c r="F807" s="680"/>
      <c r="G807" s="712"/>
      <c r="H807" s="713"/>
      <c r="I807" s="386"/>
      <c r="J807" s="371"/>
      <c r="K807" s="371"/>
      <c r="L807" s="371"/>
      <c r="M807" s="371"/>
    </row>
    <row r="808" spans="2:13" ht="22.5" hidden="1" customHeight="1" outlineLevel="2">
      <c r="B808" s="691"/>
      <c r="C808" s="692"/>
      <c r="D808" s="126"/>
      <c r="E808" s="402"/>
      <c r="F808" s="454">
        <f>E808-D808</f>
        <v>0</v>
      </c>
      <c r="G808" s="815"/>
      <c r="H808" s="816"/>
      <c r="I808" s="386"/>
      <c r="J808" s="371"/>
      <c r="K808" s="371"/>
      <c r="L808" s="371"/>
      <c r="M808" s="371"/>
    </row>
    <row r="809" spans="2:13" ht="22.5" hidden="1" customHeight="1" outlineLevel="2">
      <c r="B809" s="666"/>
      <c r="C809" s="667"/>
      <c r="D809" s="435"/>
      <c r="E809" s="416"/>
      <c r="F809" s="454">
        <f t="shared" ref="F809:F814" si="95">E809-D809</f>
        <v>0</v>
      </c>
      <c r="G809" s="817"/>
      <c r="H809" s="818"/>
      <c r="I809" s="386"/>
      <c r="J809" s="371"/>
      <c r="K809" s="371"/>
      <c r="L809" s="371"/>
      <c r="M809" s="371"/>
    </row>
    <row r="810" spans="2:13" ht="22.5" hidden="1" customHeight="1" outlineLevel="2">
      <c r="B810" s="666"/>
      <c r="C810" s="667"/>
      <c r="D810" s="436"/>
      <c r="E810" s="418"/>
      <c r="F810" s="454">
        <f t="shared" si="95"/>
        <v>0</v>
      </c>
      <c r="G810" s="817"/>
      <c r="H810" s="818"/>
      <c r="I810" s="386"/>
      <c r="J810" s="371"/>
      <c r="K810" s="371"/>
      <c r="L810" s="371"/>
      <c r="M810" s="371"/>
    </row>
    <row r="811" spans="2:13" ht="22.5" hidden="1" customHeight="1" outlineLevel="2">
      <c r="B811" s="666"/>
      <c r="C811" s="667"/>
      <c r="D811" s="436"/>
      <c r="E811" s="418"/>
      <c r="F811" s="454">
        <f t="shared" si="95"/>
        <v>0</v>
      </c>
      <c r="G811" s="817"/>
      <c r="H811" s="818"/>
      <c r="I811" s="386"/>
      <c r="J811" s="371"/>
      <c r="K811" s="371"/>
      <c r="L811" s="371"/>
      <c r="M811" s="371"/>
    </row>
    <row r="812" spans="2:13" ht="22.5" hidden="1" customHeight="1" outlineLevel="2">
      <c r="B812" s="666"/>
      <c r="C812" s="667"/>
      <c r="D812" s="436"/>
      <c r="E812" s="418"/>
      <c r="F812" s="454">
        <f t="shared" si="95"/>
        <v>0</v>
      </c>
      <c r="G812" s="817"/>
      <c r="H812" s="818"/>
      <c r="I812" s="386"/>
      <c r="J812" s="371"/>
      <c r="K812" s="371"/>
      <c r="L812" s="371"/>
      <c r="M812" s="371"/>
    </row>
    <row r="813" spans="2:13" ht="22.5" hidden="1" customHeight="1" outlineLevel="2">
      <c r="B813" s="666"/>
      <c r="C813" s="667"/>
      <c r="D813" s="436"/>
      <c r="E813" s="418"/>
      <c r="F813" s="454">
        <f t="shared" si="95"/>
        <v>0</v>
      </c>
      <c r="G813" s="817"/>
      <c r="H813" s="818"/>
      <c r="I813" s="386"/>
      <c r="J813" s="371"/>
      <c r="K813" s="371"/>
      <c r="L813" s="371"/>
      <c r="M813" s="371"/>
    </row>
    <row r="814" spans="2:13" ht="22.5" hidden="1" customHeight="1" outlineLevel="2">
      <c r="B814" s="668"/>
      <c r="C814" s="669"/>
      <c r="D814" s="432"/>
      <c r="E814" s="420"/>
      <c r="F814" s="454">
        <f t="shared" si="95"/>
        <v>0</v>
      </c>
      <c r="G814" s="819"/>
      <c r="H814" s="820"/>
      <c r="I814" s="386"/>
      <c r="J814" s="371"/>
      <c r="K814" s="371"/>
      <c r="L814" s="371"/>
      <c r="M814" s="371"/>
    </row>
    <row r="815" spans="2:13" s="208" customFormat="1" ht="30" hidden="1" customHeight="1" outlineLevel="2" thickBot="1">
      <c r="B815" s="685" t="s">
        <v>111</v>
      </c>
      <c r="C815" s="686"/>
      <c r="D815" s="433">
        <f>SUM(D808:D814)</f>
        <v>0</v>
      </c>
      <c r="E815" s="421">
        <f>SUM(E808:E814)</f>
        <v>0</v>
      </c>
      <c r="F815" s="455">
        <f>SUM(F808:F814)</f>
        <v>0</v>
      </c>
      <c r="G815" s="799"/>
      <c r="H815" s="800"/>
      <c r="I815" s="422"/>
      <c r="J815" s="423"/>
      <c r="K815" s="423"/>
      <c r="L815" s="423"/>
      <c r="M815" s="423"/>
    </row>
    <row r="816" spans="2:13" ht="22.5" hidden="1" customHeight="1" outlineLevel="2">
      <c r="B816" s="683"/>
      <c r="C816" s="684"/>
      <c r="D816" s="125"/>
      <c r="E816" s="401"/>
      <c r="F816" s="454">
        <f>E816-D816</f>
        <v>0</v>
      </c>
      <c r="G816" s="813"/>
      <c r="H816" s="814"/>
      <c r="I816" s="386"/>
      <c r="J816" s="371"/>
      <c r="K816" s="371"/>
      <c r="L816" s="371"/>
      <c r="M816" s="371"/>
    </row>
    <row r="817" spans="2:13" ht="22.5" hidden="1" customHeight="1" outlineLevel="2">
      <c r="B817" s="666"/>
      <c r="C817" s="667"/>
      <c r="D817" s="435"/>
      <c r="E817" s="416"/>
      <c r="F817" s="454">
        <f t="shared" ref="F817:F822" si="96">E817-D817</f>
        <v>0</v>
      </c>
      <c r="G817" s="817"/>
      <c r="H817" s="818"/>
      <c r="I817" s="386"/>
      <c r="J817" s="371"/>
      <c r="K817" s="371"/>
      <c r="L817" s="371"/>
      <c r="M817" s="371"/>
    </row>
    <row r="818" spans="2:13" ht="22.5" hidden="1" customHeight="1" outlineLevel="2">
      <c r="B818" s="666"/>
      <c r="C818" s="667"/>
      <c r="D818" s="436"/>
      <c r="E818" s="418"/>
      <c r="F818" s="454">
        <f t="shared" si="96"/>
        <v>0</v>
      </c>
      <c r="G818" s="817"/>
      <c r="H818" s="818"/>
      <c r="I818" s="386"/>
      <c r="J818" s="371"/>
      <c r="K818" s="371"/>
      <c r="L818" s="371"/>
      <c r="M818" s="371"/>
    </row>
    <row r="819" spans="2:13" ht="22.5" hidden="1" customHeight="1" outlineLevel="2">
      <c r="B819" s="666"/>
      <c r="C819" s="667"/>
      <c r="D819" s="436"/>
      <c r="E819" s="418"/>
      <c r="F819" s="454">
        <f t="shared" si="96"/>
        <v>0</v>
      </c>
      <c r="G819" s="817"/>
      <c r="H819" s="818"/>
      <c r="I819" s="386"/>
      <c r="J819" s="371"/>
      <c r="K819" s="371"/>
      <c r="L819" s="371"/>
      <c r="M819" s="371"/>
    </row>
    <row r="820" spans="2:13" ht="22.5" hidden="1" customHeight="1" outlineLevel="2">
      <c r="B820" s="666"/>
      <c r="C820" s="667"/>
      <c r="D820" s="436"/>
      <c r="E820" s="418"/>
      <c r="F820" s="454">
        <f t="shared" si="96"/>
        <v>0</v>
      </c>
      <c r="G820" s="817"/>
      <c r="H820" s="818"/>
      <c r="I820" s="386"/>
      <c r="J820" s="371"/>
      <c r="K820" s="371"/>
      <c r="L820" s="371"/>
      <c r="M820" s="371"/>
    </row>
    <row r="821" spans="2:13" ht="22.5" hidden="1" customHeight="1" outlineLevel="2">
      <c r="B821" s="666"/>
      <c r="C821" s="667"/>
      <c r="D821" s="436"/>
      <c r="E821" s="418"/>
      <c r="F821" s="454">
        <f t="shared" si="96"/>
        <v>0</v>
      </c>
      <c r="G821" s="817"/>
      <c r="H821" s="818"/>
      <c r="I821" s="386"/>
      <c r="J821" s="371"/>
      <c r="K821" s="371"/>
      <c r="L821" s="371"/>
      <c r="M821" s="371"/>
    </row>
    <row r="822" spans="2:13" ht="22.5" hidden="1" customHeight="1" outlineLevel="2">
      <c r="B822" s="668"/>
      <c r="C822" s="669"/>
      <c r="D822" s="432"/>
      <c r="E822" s="420"/>
      <c r="F822" s="454">
        <f t="shared" si="96"/>
        <v>0</v>
      </c>
      <c r="G822" s="819"/>
      <c r="H822" s="820"/>
      <c r="I822" s="386"/>
      <c r="J822" s="371"/>
      <c r="K822" s="371"/>
      <c r="L822" s="371"/>
      <c r="M822" s="371"/>
    </row>
    <row r="823" spans="2:13" s="209" customFormat="1" ht="22.5" hidden="1" customHeight="1" outlineLevel="2">
      <c r="B823" s="672" t="s">
        <v>111</v>
      </c>
      <c r="C823" s="673"/>
      <c r="D823" s="434">
        <f>SUM(D816:D822)</f>
        <v>0</v>
      </c>
      <c r="E823" s="424">
        <f>SUM(E816:E822)</f>
        <v>0</v>
      </c>
      <c r="F823" s="425">
        <f>SUM(F816:F822)</f>
        <v>0</v>
      </c>
      <c r="G823" s="793"/>
      <c r="H823" s="794"/>
      <c r="I823" s="426"/>
      <c r="J823" s="427"/>
      <c r="K823" s="427"/>
      <c r="L823" s="427"/>
      <c r="M823" s="427"/>
    </row>
    <row r="824" spans="2:13" ht="22.5" hidden="1" customHeight="1" outlineLevel="2">
      <c r="B824" s="738"/>
      <c r="C824" s="739"/>
      <c r="D824" s="125"/>
      <c r="E824" s="401"/>
      <c r="F824" s="454">
        <f>E824-D824</f>
        <v>0</v>
      </c>
      <c r="G824" s="813"/>
      <c r="H824" s="814"/>
      <c r="I824" s="386"/>
      <c r="J824" s="371"/>
      <c r="K824" s="371"/>
      <c r="L824" s="371"/>
      <c r="M824" s="371"/>
    </row>
    <row r="825" spans="2:13" ht="22.5" hidden="1" customHeight="1" outlineLevel="2">
      <c r="B825" s="740"/>
      <c r="C825" s="741"/>
      <c r="D825" s="435"/>
      <c r="E825" s="416"/>
      <c r="F825" s="454">
        <f t="shared" ref="F825:F830" si="97">E825-D825</f>
        <v>0</v>
      </c>
      <c r="G825" s="817"/>
      <c r="H825" s="818"/>
      <c r="I825" s="386"/>
      <c r="J825" s="371"/>
      <c r="K825" s="371"/>
      <c r="L825" s="371"/>
      <c r="M825" s="371"/>
    </row>
    <row r="826" spans="2:13" ht="22.5" hidden="1" customHeight="1" outlineLevel="2">
      <c r="B826" s="666"/>
      <c r="C826" s="667"/>
      <c r="D826" s="436"/>
      <c r="E826" s="418"/>
      <c r="F826" s="454">
        <f t="shared" si="97"/>
        <v>0</v>
      </c>
      <c r="G826" s="817"/>
      <c r="H826" s="818"/>
      <c r="I826" s="386"/>
      <c r="J826" s="371"/>
      <c r="K826" s="371"/>
      <c r="L826" s="371"/>
      <c r="M826" s="371"/>
    </row>
    <row r="827" spans="2:13" ht="22.5" hidden="1" customHeight="1" outlineLevel="2">
      <c r="B827" s="666"/>
      <c r="C827" s="667"/>
      <c r="D827" s="436"/>
      <c r="E827" s="418"/>
      <c r="F827" s="454">
        <f t="shared" si="97"/>
        <v>0</v>
      </c>
      <c r="G827" s="817"/>
      <c r="H827" s="818"/>
      <c r="I827" s="386"/>
      <c r="J827" s="371"/>
      <c r="K827" s="371"/>
      <c r="L827" s="371"/>
      <c r="M827" s="371"/>
    </row>
    <row r="828" spans="2:13" ht="22.5" hidden="1" customHeight="1" outlineLevel="2">
      <c r="B828" s="666"/>
      <c r="C828" s="667"/>
      <c r="D828" s="436"/>
      <c r="E828" s="418"/>
      <c r="F828" s="454">
        <f t="shared" si="97"/>
        <v>0</v>
      </c>
      <c r="G828" s="817"/>
      <c r="H828" s="818"/>
      <c r="I828" s="386"/>
      <c r="J828" s="371"/>
      <c r="K828" s="371"/>
      <c r="L828" s="371"/>
      <c r="M828" s="371"/>
    </row>
    <row r="829" spans="2:13" ht="22.5" hidden="1" customHeight="1" outlineLevel="2">
      <c r="B829" s="666"/>
      <c r="C829" s="667"/>
      <c r="D829" s="436"/>
      <c r="E829" s="418"/>
      <c r="F829" s="454">
        <f t="shared" si="97"/>
        <v>0</v>
      </c>
      <c r="G829" s="817"/>
      <c r="H829" s="818"/>
      <c r="I829" s="386"/>
      <c r="J829" s="371"/>
      <c r="K829" s="371"/>
      <c r="L829" s="371"/>
      <c r="M829" s="371"/>
    </row>
    <row r="830" spans="2:13" ht="22.5" hidden="1" customHeight="1" outlineLevel="2">
      <c r="B830" s="668"/>
      <c r="C830" s="669"/>
      <c r="D830" s="432"/>
      <c r="E830" s="420"/>
      <c r="F830" s="454">
        <f t="shared" si="97"/>
        <v>0</v>
      </c>
      <c r="G830" s="819"/>
      <c r="H830" s="820"/>
      <c r="I830" s="386"/>
      <c r="J830" s="371"/>
      <c r="K830" s="371"/>
      <c r="L830" s="371"/>
      <c r="M830" s="371"/>
    </row>
    <row r="831" spans="2:13" s="209" customFormat="1" ht="22.5" hidden="1" customHeight="1" outlineLevel="2">
      <c r="B831" s="672" t="s">
        <v>111</v>
      </c>
      <c r="C831" s="673"/>
      <c r="D831" s="434">
        <f>SUM(D824:D830)</f>
        <v>0</v>
      </c>
      <c r="E831" s="424">
        <f>SUM(E824:E830)</f>
        <v>0</v>
      </c>
      <c r="F831" s="425">
        <f>SUM(F824:F830)</f>
        <v>0</v>
      </c>
      <c r="G831" s="793"/>
      <c r="H831" s="794"/>
      <c r="I831" s="426"/>
      <c r="J831" s="427"/>
      <c r="K831" s="427"/>
      <c r="L831" s="427"/>
      <c r="M831" s="427"/>
    </row>
    <row r="832" spans="2:13" ht="22.5" hidden="1" customHeight="1" outlineLevel="2">
      <c r="B832" s="683"/>
      <c r="C832" s="684"/>
      <c r="D832" s="125"/>
      <c r="E832" s="401"/>
      <c r="F832" s="454">
        <f>E832-D832</f>
        <v>0</v>
      </c>
      <c r="G832" s="813"/>
      <c r="H832" s="814"/>
      <c r="I832" s="386"/>
      <c r="J832" s="371"/>
      <c r="K832" s="371"/>
      <c r="L832" s="371"/>
      <c r="M832" s="371"/>
    </row>
    <row r="833" spans="2:13" ht="22.5" hidden="1" customHeight="1" outlineLevel="2">
      <c r="B833" s="666"/>
      <c r="C833" s="667"/>
      <c r="D833" s="435"/>
      <c r="E833" s="416"/>
      <c r="F833" s="454">
        <f t="shared" ref="F833:F838" si="98">E833-D833</f>
        <v>0</v>
      </c>
      <c r="G833" s="817"/>
      <c r="H833" s="818"/>
      <c r="I833" s="386"/>
      <c r="J833" s="371"/>
      <c r="K833" s="371"/>
      <c r="L833" s="371"/>
      <c r="M833" s="371"/>
    </row>
    <row r="834" spans="2:13" ht="22.5" hidden="1" customHeight="1" outlineLevel="2">
      <c r="B834" s="666"/>
      <c r="C834" s="667"/>
      <c r="D834" s="436"/>
      <c r="E834" s="418"/>
      <c r="F834" s="454">
        <f t="shared" si="98"/>
        <v>0</v>
      </c>
      <c r="G834" s="817"/>
      <c r="H834" s="818"/>
      <c r="I834" s="386"/>
      <c r="J834" s="371"/>
      <c r="K834" s="371"/>
      <c r="L834" s="371"/>
      <c r="M834" s="371"/>
    </row>
    <row r="835" spans="2:13" ht="22.5" hidden="1" customHeight="1" outlineLevel="2">
      <c r="B835" s="666"/>
      <c r="C835" s="667"/>
      <c r="D835" s="436"/>
      <c r="E835" s="418"/>
      <c r="F835" s="454">
        <f t="shared" si="98"/>
        <v>0</v>
      </c>
      <c r="G835" s="817"/>
      <c r="H835" s="818"/>
      <c r="I835" s="386"/>
      <c r="J835" s="371"/>
      <c r="K835" s="371"/>
      <c r="L835" s="371"/>
      <c r="M835" s="371"/>
    </row>
    <row r="836" spans="2:13" ht="22.5" hidden="1" customHeight="1" outlineLevel="2">
      <c r="B836" s="666"/>
      <c r="C836" s="667"/>
      <c r="D836" s="436"/>
      <c r="E836" s="418"/>
      <c r="F836" s="454">
        <f t="shared" si="98"/>
        <v>0</v>
      </c>
      <c r="G836" s="817"/>
      <c r="H836" s="818"/>
      <c r="I836" s="386"/>
      <c r="J836" s="371"/>
      <c r="K836" s="371"/>
      <c r="L836" s="371"/>
      <c r="M836" s="371"/>
    </row>
    <row r="837" spans="2:13" ht="22.5" hidden="1" customHeight="1" outlineLevel="2">
      <c r="B837" s="666"/>
      <c r="C837" s="667"/>
      <c r="D837" s="436"/>
      <c r="E837" s="418"/>
      <c r="F837" s="454">
        <f t="shared" si="98"/>
        <v>0</v>
      </c>
      <c r="G837" s="817"/>
      <c r="H837" s="818"/>
      <c r="I837" s="386"/>
      <c r="J837" s="371"/>
      <c r="K837" s="371"/>
      <c r="L837" s="371"/>
      <c r="M837" s="371"/>
    </row>
    <row r="838" spans="2:13" ht="22.5" hidden="1" customHeight="1" outlineLevel="2">
      <c r="B838" s="668"/>
      <c r="C838" s="669"/>
      <c r="D838" s="432"/>
      <c r="E838" s="420"/>
      <c r="F838" s="454">
        <f t="shared" si="98"/>
        <v>0</v>
      </c>
      <c r="G838" s="819"/>
      <c r="H838" s="820"/>
      <c r="I838" s="386"/>
      <c r="J838" s="371"/>
      <c r="K838" s="371"/>
      <c r="L838" s="371"/>
      <c r="M838" s="371"/>
    </row>
    <row r="839" spans="2:13" s="209" customFormat="1" ht="22.5" hidden="1" customHeight="1" outlineLevel="2">
      <c r="B839" s="672" t="s">
        <v>111</v>
      </c>
      <c r="C839" s="673"/>
      <c r="D839" s="434">
        <f>SUM(D832:D838)</f>
        <v>0</v>
      </c>
      <c r="E839" s="425">
        <f t="shared" ref="E839" si="99">SUM(E832:E838)</f>
        <v>0</v>
      </c>
      <c r="F839" s="425">
        <f>SUM(F832:F838)</f>
        <v>0</v>
      </c>
      <c r="G839" s="793"/>
      <c r="H839" s="794"/>
      <c r="I839" s="426"/>
      <c r="J839" s="427"/>
      <c r="K839" s="427"/>
      <c r="L839" s="427"/>
      <c r="M839" s="427"/>
    </row>
    <row r="840" spans="2:13" ht="22.5" hidden="1" customHeight="1" outlineLevel="2">
      <c r="B840" s="683"/>
      <c r="C840" s="684"/>
      <c r="D840" s="125"/>
      <c r="E840" s="401"/>
      <c r="F840" s="454">
        <f>E840-D840</f>
        <v>0</v>
      </c>
      <c r="G840" s="813"/>
      <c r="H840" s="814"/>
      <c r="I840" s="386"/>
      <c r="J840" s="371"/>
      <c r="K840" s="371"/>
      <c r="L840" s="371"/>
      <c r="M840" s="371"/>
    </row>
    <row r="841" spans="2:13" ht="22.5" hidden="1" customHeight="1" outlineLevel="2">
      <c r="B841" s="666"/>
      <c r="C841" s="667"/>
      <c r="D841" s="435"/>
      <c r="E841" s="416"/>
      <c r="F841" s="454">
        <f t="shared" ref="F841:F846" si="100">E841-D841</f>
        <v>0</v>
      </c>
      <c r="G841" s="817"/>
      <c r="H841" s="818"/>
      <c r="I841" s="386"/>
      <c r="J841" s="371"/>
      <c r="K841" s="371"/>
      <c r="L841" s="371"/>
      <c r="M841" s="371"/>
    </row>
    <row r="842" spans="2:13" ht="22.5" hidden="1" customHeight="1" outlineLevel="2">
      <c r="B842" s="666"/>
      <c r="C842" s="667"/>
      <c r="D842" s="436"/>
      <c r="E842" s="418"/>
      <c r="F842" s="454">
        <f t="shared" si="100"/>
        <v>0</v>
      </c>
      <c r="G842" s="817"/>
      <c r="H842" s="818"/>
      <c r="I842" s="386"/>
      <c r="J842" s="371"/>
      <c r="K842" s="371"/>
      <c r="L842" s="371"/>
      <c r="M842" s="371"/>
    </row>
    <row r="843" spans="2:13" ht="22.5" hidden="1" customHeight="1" outlineLevel="2">
      <c r="B843" s="666"/>
      <c r="C843" s="667"/>
      <c r="D843" s="436"/>
      <c r="E843" s="418"/>
      <c r="F843" s="454">
        <f t="shared" si="100"/>
        <v>0</v>
      </c>
      <c r="G843" s="817"/>
      <c r="H843" s="818"/>
      <c r="I843" s="386"/>
      <c r="J843" s="371"/>
      <c r="K843" s="371"/>
      <c r="L843" s="371"/>
      <c r="M843" s="371"/>
    </row>
    <row r="844" spans="2:13" ht="22.5" hidden="1" customHeight="1" outlineLevel="2">
      <c r="B844" s="666"/>
      <c r="C844" s="667"/>
      <c r="D844" s="436"/>
      <c r="E844" s="418"/>
      <c r="F844" s="454">
        <f t="shared" si="100"/>
        <v>0</v>
      </c>
      <c r="G844" s="817"/>
      <c r="H844" s="818"/>
      <c r="I844" s="386"/>
      <c r="J844" s="371"/>
      <c r="K844" s="371"/>
      <c r="L844" s="371"/>
      <c r="M844" s="371"/>
    </row>
    <row r="845" spans="2:13" ht="22.5" hidden="1" customHeight="1" outlineLevel="2">
      <c r="B845" s="666"/>
      <c r="C845" s="667"/>
      <c r="D845" s="436"/>
      <c r="E845" s="418"/>
      <c r="F845" s="454">
        <f t="shared" si="100"/>
        <v>0</v>
      </c>
      <c r="G845" s="817"/>
      <c r="H845" s="818"/>
      <c r="I845" s="386"/>
      <c r="J845" s="371"/>
      <c r="K845" s="371"/>
      <c r="L845" s="371"/>
      <c r="M845" s="371"/>
    </row>
    <row r="846" spans="2:13" ht="22.5" hidden="1" customHeight="1" outlineLevel="2">
      <c r="B846" s="668"/>
      <c r="C846" s="669"/>
      <c r="D846" s="432"/>
      <c r="E846" s="420"/>
      <c r="F846" s="454">
        <f t="shared" si="100"/>
        <v>0</v>
      </c>
      <c r="G846" s="819"/>
      <c r="H846" s="820"/>
      <c r="I846" s="386"/>
      <c r="J846" s="371"/>
      <c r="K846" s="371"/>
      <c r="L846" s="371"/>
      <c r="M846" s="371"/>
    </row>
    <row r="847" spans="2:13" s="209" customFormat="1" ht="22.5" hidden="1" customHeight="1" outlineLevel="2" thickBot="1">
      <c r="B847" s="670" t="s">
        <v>111</v>
      </c>
      <c r="C847" s="671"/>
      <c r="D847" s="428">
        <f>SUM(D840:D846)</f>
        <v>0</v>
      </c>
      <c r="E847" s="428">
        <f>SUM(E840:E846)</f>
        <v>0</v>
      </c>
      <c r="F847" s="456">
        <f>SUM(F840:F846)</f>
        <v>0</v>
      </c>
      <c r="G847" s="742"/>
      <c r="H847" s="743"/>
      <c r="I847" s="426"/>
      <c r="J847" s="427"/>
      <c r="K847" s="427"/>
      <c r="L847" s="427"/>
      <c r="M847" s="427"/>
    </row>
    <row r="848" spans="2:13" ht="43.5" hidden="1" customHeight="1" outlineLevel="2" thickBot="1">
      <c r="B848" s="218" t="s">
        <v>112</v>
      </c>
      <c r="C848" s="219"/>
      <c r="D848" s="220">
        <f>SUM(D815+D823+D831+D839+D847)</f>
        <v>0</v>
      </c>
      <c r="E848" s="221">
        <f>SUM(E815+E823+E831+E839+E847)</f>
        <v>0</v>
      </c>
      <c r="F848" s="221">
        <f>SUM(F815+F823+F831+F839+F847)</f>
        <v>0</v>
      </c>
      <c r="G848" s="809"/>
      <c r="H848" s="810"/>
      <c r="I848" s="386"/>
      <c r="J848" s="371"/>
      <c r="K848" s="371"/>
      <c r="L848" s="371"/>
      <c r="M848" s="371"/>
    </row>
    <row r="849" spans="2:13" hidden="1" outlineLevel="1" collapsed="1">
      <c r="B849" s="187"/>
      <c r="C849" s="187"/>
      <c r="D849" s="187"/>
      <c r="E849" s="187"/>
      <c r="F849" s="187"/>
      <c r="G849" s="187"/>
      <c r="H849" s="187"/>
      <c r="I849" s="386"/>
      <c r="J849" s="371"/>
      <c r="K849" s="371"/>
      <c r="L849" s="371"/>
      <c r="M849" s="371"/>
    </row>
    <row r="850" spans="2:13" ht="30.6" hidden="1" customHeight="1" outlineLevel="2" thickBot="1">
      <c r="B850" s="203" t="s">
        <v>129</v>
      </c>
      <c r="C850" s="203"/>
      <c r="D850" s="204" t="str">
        <f>IF('1.Demande d''admissibilité'!C68=0,"",'1.Demande d''admissibilité'!C68)</f>
        <v/>
      </c>
      <c r="E850" s="203"/>
      <c r="F850" s="203"/>
      <c r="G850" s="203"/>
      <c r="H850" s="301" t="str">
        <f>F42</f>
        <v>PE2XX-XXXX</v>
      </c>
      <c r="I850" s="386"/>
      <c r="J850" s="371"/>
      <c r="K850" s="371"/>
      <c r="L850" s="371"/>
      <c r="M850" s="371"/>
    </row>
    <row r="851" spans="2:13" ht="25.35" hidden="1" customHeight="1" outlineLevel="2">
      <c r="B851" s="693">
        <v>1</v>
      </c>
      <c r="C851" s="694"/>
      <c r="D851" s="687" t="s">
        <v>104</v>
      </c>
      <c r="E851" s="688"/>
      <c r="F851" s="688"/>
      <c r="G851" s="706">
        <v>5</v>
      </c>
      <c r="H851" s="707"/>
      <c r="I851" s="386"/>
      <c r="J851" s="371"/>
      <c r="K851" s="371"/>
      <c r="L851" s="371"/>
      <c r="M851" s="371"/>
    </row>
    <row r="852" spans="2:13" ht="18" hidden="1" customHeight="1" outlineLevel="2" thickBot="1">
      <c r="B852" s="695"/>
      <c r="C852" s="696"/>
      <c r="D852" s="230">
        <v>2</v>
      </c>
      <c r="E852" s="403">
        <v>3</v>
      </c>
      <c r="F852" s="207">
        <v>4</v>
      </c>
      <c r="G852" s="708"/>
      <c r="H852" s="709"/>
      <c r="I852" s="386"/>
      <c r="J852" s="371"/>
      <c r="K852" s="371"/>
      <c r="L852" s="371"/>
      <c r="M852" s="371"/>
    </row>
    <row r="853" spans="2:13" ht="27" hidden="1" customHeight="1" outlineLevel="2" thickBot="1">
      <c r="B853" s="697" t="s">
        <v>105</v>
      </c>
      <c r="C853" s="698"/>
      <c r="D853" s="689" t="s">
        <v>106</v>
      </c>
      <c r="E853" s="679" t="s">
        <v>107</v>
      </c>
      <c r="F853" s="679" t="s">
        <v>108</v>
      </c>
      <c r="G853" s="710" t="s">
        <v>109</v>
      </c>
      <c r="H853" s="711"/>
      <c r="I853" s="386"/>
      <c r="J853" s="371"/>
      <c r="K853" s="371"/>
      <c r="L853" s="371"/>
      <c r="M853" s="371"/>
    </row>
    <row r="854" spans="2:13" ht="19.350000000000001" hidden="1" customHeight="1" outlineLevel="2" thickBot="1">
      <c r="B854" s="699" t="s">
        <v>110</v>
      </c>
      <c r="C854" s="700"/>
      <c r="D854" s="690"/>
      <c r="E854" s="680"/>
      <c r="F854" s="680"/>
      <c r="G854" s="712"/>
      <c r="H854" s="713"/>
      <c r="I854" s="386"/>
      <c r="J854" s="371"/>
      <c r="K854" s="371"/>
      <c r="L854" s="371"/>
      <c r="M854" s="371"/>
    </row>
    <row r="855" spans="2:13" ht="22.5" hidden="1" customHeight="1" outlineLevel="2">
      <c r="B855" s="691"/>
      <c r="C855" s="692"/>
      <c r="D855" s="126"/>
      <c r="E855" s="402"/>
      <c r="F855" s="454">
        <f>E855-D855</f>
        <v>0</v>
      </c>
      <c r="G855" s="797"/>
      <c r="H855" s="798"/>
      <c r="I855" s="386"/>
      <c r="J855" s="371"/>
      <c r="K855" s="371"/>
      <c r="L855" s="371"/>
      <c r="M855" s="371"/>
    </row>
    <row r="856" spans="2:13" ht="22.5" hidden="1" customHeight="1" outlineLevel="2">
      <c r="B856" s="666"/>
      <c r="C856" s="667"/>
      <c r="D856" s="435"/>
      <c r="E856" s="416"/>
      <c r="F856" s="454">
        <f t="shared" ref="F856:F861" si="101">E856-D856</f>
        <v>0</v>
      </c>
      <c r="G856" s="789"/>
      <c r="H856" s="790"/>
      <c r="I856" s="386"/>
      <c r="J856" s="371"/>
      <c r="K856" s="371"/>
      <c r="L856" s="371"/>
      <c r="M856" s="371"/>
    </row>
    <row r="857" spans="2:13" ht="22.5" hidden="1" customHeight="1" outlineLevel="2">
      <c r="B857" s="666"/>
      <c r="C857" s="667"/>
      <c r="D857" s="436"/>
      <c r="E857" s="418"/>
      <c r="F857" s="454">
        <f t="shared" si="101"/>
        <v>0</v>
      </c>
      <c r="G857" s="789"/>
      <c r="H857" s="790"/>
      <c r="I857" s="386"/>
      <c r="J857" s="371"/>
      <c r="K857" s="371"/>
      <c r="L857" s="371"/>
      <c r="M857" s="371"/>
    </row>
    <row r="858" spans="2:13" ht="22.5" hidden="1" customHeight="1" outlineLevel="2">
      <c r="B858" s="666"/>
      <c r="C858" s="667"/>
      <c r="D858" s="436"/>
      <c r="E858" s="418"/>
      <c r="F858" s="454">
        <f t="shared" si="101"/>
        <v>0</v>
      </c>
      <c r="G858" s="789"/>
      <c r="H858" s="790"/>
      <c r="I858" s="386"/>
      <c r="J858" s="371"/>
      <c r="K858" s="371"/>
      <c r="L858" s="371"/>
      <c r="M858" s="371"/>
    </row>
    <row r="859" spans="2:13" ht="22.5" hidden="1" customHeight="1" outlineLevel="2">
      <c r="B859" s="666"/>
      <c r="C859" s="667"/>
      <c r="D859" s="436"/>
      <c r="E859" s="418"/>
      <c r="F859" s="454">
        <f t="shared" si="101"/>
        <v>0</v>
      </c>
      <c r="G859" s="789"/>
      <c r="H859" s="790"/>
      <c r="I859" s="386"/>
      <c r="J859" s="371"/>
      <c r="K859" s="371"/>
      <c r="L859" s="371"/>
      <c r="M859" s="371"/>
    </row>
    <row r="860" spans="2:13" ht="22.5" hidden="1" customHeight="1" outlineLevel="2">
      <c r="B860" s="666"/>
      <c r="C860" s="667"/>
      <c r="D860" s="436"/>
      <c r="E860" s="418"/>
      <c r="F860" s="454">
        <f t="shared" si="101"/>
        <v>0</v>
      </c>
      <c r="G860" s="789"/>
      <c r="H860" s="790"/>
      <c r="I860" s="386"/>
      <c r="J860" s="371"/>
      <c r="K860" s="371"/>
      <c r="L860" s="371"/>
      <c r="M860" s="371"/>
    </row>
    <row r="861" spans="2:13" ht="22.5" hidden="1" customHeight="1" outlineLevel="2">
      <c r="B861" s="668"/>
      <c r="C861" s="669"/>
      <c r="D861" s="432"/>
      <c r="E861" s="420"/>
      <c r="F861" s="454">
        <f t="shared" si="101"/>
        <v>0</v>
      </c>
      <c r="G861" s="791"/>
      <c r="H861" s="792"/>
      <c r="I861" s="386"/>
      <c r="J861" s="371"/>
      <c r="K861" s="371"/>
      <c r="L861" s="371"/>
      <c r="M861" s="371"/>
    </row>
    <row r="862" spans="2:13" s="208" customFormat="1" ht="30" hidden="1" customHeight="1" outlineLevel="2" thickBot="1">
      <c r="B862" s="685" t="s">
        <v>111</v>
      </c>
      <c r="C862" s="686"/>
      <c r="D862" s="433">
        <f>SUM(D855:D861)</f>
        <v>0</v>
      </c>
      <c r="E862" s="421">
        <f>SUM(E855:E861)</f>
        <v>0</v>
      </c>
      <c r="F862" s="455">
        <f>SUM(F855:F861)</f>
        <v>0</v>
      </c>
      <c r="G862" s="799"/>
      <c r="H862" s="800"/>
      <c r="I862" s="422"/>
      <c r="J862" s="423"/>
      <c r="K862" s="423"/>
      <c r="L862" s="423"/>
      <c r="M862" s="423"/>
    </row>
    <row r="863" spans="2:13" ht="22.5" hidden="1" customHeight="1" outlineLevel="2">
      <c r="B863" s="683"/>
      <c r="C863" s="684"/>
      <c r="D863" s="125"/>
      <c r="E863" s="401"/>
      <c r="F863" s="454">
        <f>E863-D863</f>
        <v>0</v>
      </c>
      <c r="G863" s="795"/>
      <c r="H863" s="796"/>
      <c r="I863" s="386"/>
      <c r="J863" s="371"/>
      <c r="K863" s="371"/>
      <c r="L863" s="371"/>
      <c r="M863" s="371"/>
    </row>
    <row r="864" spans="2:13" ht="22.5" hidden="1" customHeight="1" outlineLevel="2">
      <c r="B864" s="666"/>
      <c r="C864" s="667"/>
      <c r="D864" s="435"/>
      <c r="E864" s="416"/>
      <c r="F864" s="454">
        <f t="shared" ref="F864:F869" si="102">E864-D864</f>
        <v>0</v>
      </c>
      <c r="G864" s="789"/>
      <c r="H864" s="790"/>
      <c r="I864" s="386"/>
      <c r="J864" s="371"/>
      <c r="K864" s="371"/>
      <c r="L864" s="371"/>
      <c r="M864" s="371"/>
    </row>
    <row r="865" spans="2:13" ht="22.5" hidden="1" customHeight="1" outlineLevel="2">
      <c r="B865" s="666"/>
      <c r="C865" s="667"/>
      <c r="D865" s="436"/>
      <c r="E865" s="418"/>
      <c r="F865" s="454">
        <f t="shared" si="102"/>
        <v>0</v>
      </c>
      <c r="G865" s="789"/>
      <c r="H865" s="790"/>
      <c r="I865" s="386"/>
      <c r="J865" s="371"/>
      <c r="K865" s="371"/>
      <c r="L865" s="371"/>
      <c r="M865" s="371"/>
    </row>
    <row r="866" spans="2:13" ht="22.5" hidden="1" customHeight="1" outlineLevel="2">
      <c r="B866" s="666"/>
      <c r="C866" s="667"/>
      <c r="D866" s="436"/>
      <c r="E866" s="418"/>
      <c r="F866" s="454">
        <f t="shared" si="102"/>
        <v>0</v>
      </c>
      <c r="G866" s="789"/>
      <c r="H866" s="790"/>
      <c r="I866" s="386"/>
      <c r="J866" s="371"/>
      <c r="K866" s="371"/>
      <c r="L866" s="371"/>
      <c r="M866" s="371"/>
    </row>
    <row r="867" spans="2:13" ht="22.5" hidden="1" customHeight="1" outlineLevel="2">
      <c r="B867" s="666"/>
      <c r="C867" s="667"/>
      <c r="D867" s="436"/>
      <c r="E867" s="418"/>
      <c r="F867" s="454">
        <f t="shared" si="102"/>
        <v>0</v>
      </c>
      <c r="G867" s="789"/>
      <c r="H867" s="790"/>
      <c r="I867" s="386"/>
      <c r="J867" s="371"/>
      <c r="K867" s="371"/>
      <c r="L867" s="371"/>
      <c r="M867" s="371"/>
    </row>
    <row r="868" spans="2:13" ht="22.5" hidden="1" customHeight="1" outlineLevel="2">
      <c r="B868" s="666"/>
      <c r="C868" s="667"/>
      <c r="D868" s="436"/>
      <c r="E868" s="418"/>
      <c r="F868" s="454">
        <f t="shared" si="102"/>
        <v>0</v>
      </c>
      <c r="G868" s="789"/>
      <c r="H868" s="790"/>
      <c r="I868" s="386"/>
      <c r="J868" s="371"/>
      <c r="K868" s="371"/>
      <c r="L868" s="371"/>
      <c r="M868" s="371"/>
    </row>
    <row r="869" spans="2:13" ht="22.5" hidden="1" customHeight="1" outlineLevel="2">
      <c r="B869" s="668"/>
      <c r="C869" s="669"/>
      <c r="D869" s="432"/>
      <c r="E869" s="420"/>
      <c r="F869" s="454">
        <f t="shared" si="102"/>
        <v>0</v>
      </c>
      <c r="G869" s="791"/>
      <c r="H869" s="792"/>
      <c r="I869" s="386"/>
      <c r="J869" s="371"/>
      <c r="K869" s="371"/>
      <c r="L869" s="371"/>
      <c r="M869" s="371"/>
    </row>
    <row r="870" spans="2:13" s="209" customFormat="1" ht="22.5" hidden="1" customHeight="1" outlineLevel="2">
      <c r="B870" s="672" t="s">
        <v>111</v>
      </c>
      <c r="C870" s="673"/>
      <c r="D870" s="434">
        <f>SUM(D863:D869)</f>
        <v>0</v>
      </c>
      <c r="E870" s="424">
        <f>SUM(E863:E869)</f>
        <v>0</v>
      </c>
      <c r="F870" s="425">
        <f>SUM(F863:F869)</f>
        <v>0</v>
      </c>
      <c r="G870" s="793"/>
      <c r="H870" s="794"/>
      <c r="I870" s="426"/>
      <c r="J870" s="427"/>
      <c r="K870" s="427"/>
      <c r="L870" s="427"/>
      <c r="M870" s="427"/>
    </row>
    <row r="871" spans="2:13" ht="22.5" hidden="1" customHeight="1" outlineLevel="2">
      <c r="B871" s="738"/>
      <c r="C871" s="739"/>
      <c r="D871" s="125"/>
      <c r="E871" s="401"/>
      <c r="F871" s="454">
        <f>E871-D871</f>
        <v>0</v>
      </c>
      <c r="G871" s="795"/>
      <c r="H871" s="796"/>
      <c r="I871" s="386"/>
      <c r="J871" s="371"/>
      <c r="K871" s="371"/>
      <c r="L871" s="371"/>
      <c r="M871" s="371"/>
    </row>
    <row r="872" spans="2:13" ht="22.5" hidden="1" customHeight="1" outlineLevel="2">
      <c r="B872" s="740"/>
      <c r="C872" s="741"/>
      <c r="D872" s="435"/>
      <c r="E872" s="416"/>
      <c r="F872" s="454">
        <f t="shared" ref="F872:F877" si="103">E872-D872</f>
        <v>0</v>
      </c>
      <c r="G872" s="789"/>
      <c r="H872" s="790"/>
      <c r="I872" s="386"/>
      <c r="J872" s="371"/>
      <c r="K872" s="371"/>
      <c r="L872" s="371"/>
      <c r="M872" s="371"/>
    </row>
    <row r="873" spans="2:13" ht="22.5" hidden="1" customHeight="1" outlineLevel="2">
      <c r="B873" s="666"/>
      <c r="C873" s="667"/>
      <c r="D873" s="436"/>
      <c r="E873" s="418"/>
      <c r="F873" s="454">
        <f t="shared" si="103"/>
        <v>0</v>
      </c>
      <c r="G873" s="789"/>
      <c r="H873" s="790"/>
      <c r="I873" s="386"/>
      <c r="J873" s="371"/>
      <c r="K873" s="371"/>
      <c r="L873" s="371"/>
      <c r="M873" s="371"/>
    </row>
    <row r="874" spans="2:13" ht="22.5" hidden="1" customHeight="1" outlineLevel="2">
      <c r="B874" s="666"/>
      <c r="C874" s="667"/>
      <c r="D874" s="436"/>
      <c r="E874" s="418"/>
      <c r="F874" s="454">
        <f t="shared" si="103"/>
        <v>0</v>
      </c>
      <c r="G874" s="789"/>
      <c r="H874" s="790"/>
      <c r="I874" s="386"/>
      <c r="J874" s="371"/>
      <c r="K874" s="371"/>
      <c r="L874" s="371"/>
      <c r="M874" s="371"/>
    </row>
    <row r="875" spans="2:13" ht="22.5" hidden="1" customHeight="1" outlineLevel="2">
      <c r="B875" s="666"/>
      <c r="C875" s="667"/>
      <c r="D875" s="436"/>
      <c r="E875" s="418"/>
      <c r="F875" s="454">
        <f t="shared" si="103"/>
        <v>0</v>
      </c>
      <c r="G875" s="789"/>
      <c r="H875" s="790"/>
      <c r="I875" s="386"/>
      <c r="J875" s="371"/>
      <c r="K875" s="371"/>
      <c r="L875" s="371"/>
      <c r="M875" s="371"/>
    </row>
    <row r="876" spans="2:13" ht="22.5" hidden="1" customHeight="1" outlineLevel="2">
      <c r="B876" s="666"/>
      <c r="C876" s="667"/>
      <c r="D876" s="436"/>
      <c r="E876" s="418"/>
      <c r="F876" s="454">
        <f t="shared" si="103"/>
        <v>0</v>
      </c>
      <c r="G876" s="789"/>
      <c r="H876" s="790"/>
      <c r="I876" s="386"/>
      <c r="J876" s="371"/>
      <c r="K876" s="371"/>
      <c r="L876" s="371"/>
      <c r="M876" s="371"/>
    </row>
    <row r="877" spans="2:13" ht="22.5" hidden="1" customHeight="1" outlineLevel="2">
      <c r="B877" s="668"/>
      <c r="C877" s="669"/>
      <c r="D877" s="432"/>
      <c r="E877" s="420"/>
      <c r="F877" s="454">
        <f t="shared" si="103"/>
        <v>0</v>
      </c>
      <c r="G877" s="791"/>
      <c r="H877" s="792"/>
      <c r="I877" s="386"/>
      <c r="J877" s="371"/>
      <c r="K877" s="371"/>
      <c r="L877" s="371"/>
      <c r="M877" s="371"/>
    </row>
    <row r="878" spans="2:13" s="209" customFormat="1" ht="22.5" hidden="1" customHeight="1" outlineLevel="2">
      <c r="B878" s="672" t="s">
        <v>111</v>
      </c>
      <c r="C878" s="673"/>
      <c r="D878" s="434">
        <f>SUM(D871:D877)</f>
        <v>0</v>
      </c>
      <c r="E878" s="424">
        <f>SUM(E871:E877)</f>
        <v>0</v>
      </c>
      <c r="F878" s="425">
        <f>SUM(F871:F877)</f>
        <v>0</v>
      </c>
      <c r="G878" s="793"/>
      <c r="H878" s="794"/>
      <c r="I878" s="426"/>
      <c r="J878" s="427"/>
      <c r="K878" s="427"/>
      <c r="L878" s="427"/>
      <c r="M878" s="427"/>
    </row>
    <row r="879" spans="2:13" ht="22.5" hidden="1" customHeight="1" outlineLevel="2">
      <c r="B879" s="683"/>
      <c r="C879" s="684"/>
      <c r="D879" s="125"/>
      <c r="E879" s="401"/>
      <c r="F879" s="454">
        <f>E879-D879</f>
        <v>0</v>
      </c>
      <c r="G879" s="795"/>
      <c r="H879" s="796"/>
      <c r="I879" s="386"/>
      <c r="J879" s="371"/>
      <c r="K879" s="371"/>
      <c r="L879" s="371"/>
      <c r="M879" s="371"/>
    </row>
    <row r="880" spans="2:13" ht="22.5" hidden="1" customHeight="1" outlineLevel="2">
      <c r="B880" s="666"/>
      <c r="C880" s="667"/>
      <c r="D880" s="435"/>
      <c r="E880" s="416"/>
      <c r="F880" s="454">
        <f t="shared" ref="F880:F885" si="104">E880-D880</f>
        <v>0</v>
      </c>
      <c r="G880" s="789"/>
      <c r="H880" s="790"/>
      <c r="I880" s="386"/>
      <c r="J880" s="371"/>
      <c r="K880" s="371"/>
      <c r="L880" s="371"/>
      <c r="M880" s="371"/>
    </row>
    <row r="881" spans="2:13" ht="22.5" hidden="1" customHeight="1" outlineLevel="2">
      <c r="B881" s="666"/>
      <c r="C881" s="667"/>
      <c r="D881" s="436"/>
      <c r="E881" s="418"/>
      <c r="F881" s="454">
        <f t="shared" si="104"/>
        <v>0</v>
      </c>
      <c r="G881" s="789"/>
      <c r="H881" s="790"/>
      <c r="I881" s="386"/>
      <c r="J881" s="371"/>
      <c r="K881" s="371"/>
      <c r="L881" s="371"/>
      <c r="M881" s="371"/>
    </row>
    <row r="882" spans="2:13" ht="22.5" hidden="1" customHeight="1" outlineLevel="2">
      <c r="B882" s="666"/>
      <c r="C882" s="667"/>
      <c r="D882" s="436"/>
      <c r="E882" s="418"/>
      <c r="F882" s="454">
        <f t="shared" si="104"/>
        <v>0</v>
      </c>
      <c r="G882" s="789"/>
      <c r="H882" s="790"/>
      <c r="I882" s="386"/>
      <c r="J882" s="371"/>
      <c r="K882" s="371"/>
      <c r="L882" s="371"/>
      <c r="M882" s="371"/>
    </row>
    <row r="883" spans="2:13" ht="22.5" hidden="1" customHeight="1" outlineLevel="2">
      <c r="B883" s="666"/>
      <c r="C883" s="667"/>
      <c r="D883" s="414"/>
      <c r="E883" s="418"/>
      <c r="F883" s="454">
        <f t="shared" si="104"/>
        <v>0</v>
      </c>
      <c r="G883" s="789"/>
      <c r="H883" s="790"/>
      <c r="I883" s="386"/>
      <c r="J883" s="371"/>
      <c r="K883" s="371"/>
      <c r="L883" s="371"/>
      <c r="M883" s="371"/>
    </row>
    <row r="884" spans="2:13" ht="22.5" hidden="1" customHeight="1" outlineLevel="2">
      <c r="B884" s="666"/>
      <c r="C884" s="667"/>
      <c r="D884" s="436"/>
      <c r="E884" s="418"/>
      <c r="F884" s="454">
        <f t="shared" si="104"/>
        <v>0</v>
      </c>
      <c r="G884" s="789"/>
      <c r="H884" s="790"/>
      <c r="I884" s="386"/>
      <c r="J884" s="371"/>
      <c r="K884" s="371"/>
      <c r="L884" s="371"/>
      <c r="M884" s="371"/>
    </row>
    <row r="885" spans="2:13" ht="22.5" hidden="1" customHeight="1" outlineLevel="2">
      <c r="B885" s="668"/>
      <c r="C885" s="669"/>
      <c r="D885" s="432"/>
      <c r="E885" s="420"/>
      <c r="F885" s="454">
        <f t="shared" si="104"/>
        <v>0</v>
      </c>
      <c r="G885" s="791"/>
      <c r="H885" s="792"/>
      <c r="I885" s="386"/>
      <c r="J885" s="371"/>
      <c r="K885" s="371"/>
      <c r="L885" s="371"/>
      <c r="M885" s="371"/>
    </row>
    <row r="886" spans="2:13" s="209" customFormat="1" ht="22.5" hidden="1" customHeight="1" outlineLevel="2">
      <c r="B886" s="672" t="s">
        <v>111</v>
      </c>
      <c r="C886" s="673"/>
      <c r="D886" s="434">
        <f>SUM(D879:D885)</f>
        <v>0</v>
      </c>
      <c r="E886" s="425">
        <f t="shared" ref="E886" si="105">SUM(E879:E885)</f>
        <v>0</v>
      </c>
      <c r="F886" s="425">
        <f>SUM(F879:F885)</f>
        <v>0</v>
      </c>
      <c r="G886" s="793"/>
      <c r="H886" s="794"/>
      <c r="I886" s="426"/>
      <c r="J886" s="427"/>
      <c r="K886" s="427"/>
      <c r="L886" s="427"/>
      <c r="M886" s="427"/>
    </row>
    <row r="887" spans="2:13" ht="22.5" hidden="1" customHeight="1" outlineLevel="2">
      <c r="B887" s="683"/>
      <c r="C887" s="684"/>
      <c r="D887" s="125"/>
      <c r="E887" s="401"/>
      <c r="F887" s="454">
        <f>E887-D887</f>
        <v>0</v>
      </c>
      <c r="G887" s="795"/>
      <c r="H887" s="796"/>
      <c r="I887" s="386"/>
      <c r="J887" s="371"/>
      <c r="K887" s="371"/>
      <c r="L887" s="371"/>
      <c r="M887" s="371"/>
    </row>
    <row r="888" spans="2:13" ht="22.5" hidden="1" customHeight="1" outlineLevel="2">
      <c r="B888" s="666"/>
      <c r="C888" s="667"/>
      <c r="D888" s="435"/>
      <c r="E888" s="416"/>
      <c r="F888" s="454">
        <f t="shared" ref="F888:F893" si="106">E888-D888</f>
        <v>0</v>
      </c>
      <c r="G888" s="789"/>
      <c r="H888" s="790"/>
      <c r="I888" s="386"/>
      <c r="J888" s="371"/>
      <c r="K888" s="371"/>
      <c r="L888" s="371"/>
      <c r="M888" s="371"/>
    </row>
    <row r="889" spans="2:13" ht="22.5" hidden="1" customHeight="1" outlineLevel="2">
      <c r="B889" s="666"/>
      <c r="C889" s="667"/>
      <c r="D889" s="414"/>
      <c r="E889" s="418"/>
      <c r="F889" s="454">
        <f t="shared" si="106"/>
        <v>0</v>
      </c>
      <c r="G889" s="789"/>
      <c r="H889" s="790"/>
      <c r="I889" s="386"/>
      <c r="J889" s="371"/>
      <c r="K889" s="371"/>
      <c r="L889" s="371"/>
      <c r="M889" s="371"/>
    </row>
    <row r="890" spans="2:13" ht="22.5" hidden="1" customHeight="1" outlineLevel="2">
      <c r="B890" s="666"/>
      <c r="C890" s="667"/>
      <c r="D890" s="414"/>
      <c r="E890" s="418"/>
      <c r="F890" s="454">
        <f t="shared" si="106"/>
        <v>0</v>
      </c>
      <c r="G890" s="789"/>
      <c r="H890" s="790"/>
      <c r="I890" s="386"/>
      <c r="J890" s="371"/>
      <c r="K890" s="371"/>
      <c r="L890" s="371"/>
      <c r="M890" s="371"/>
    </row>
    <row r="891" spans="2:13" ht="22.5" hidden="1" customHeight="1" outlineLevel="2">
      <c r="B891" s="666"/>
      <c r="C891" s="667"/>
      <c r="D891" s="414"/>
      <c r="E891" s="418"/>
      <c r="F891" s="454">
        <f t="shared" si="106"/>
        <v>0</v>
      </c>
      <c r="G891" s="789"/>
      <c r="H891" s="790"/>
      <c r="I891" s="386"/>
      <c r="J891" s="371"/>
      <c r="K891" s="371"/>
      <c r="L891" s="371"/>
      <c r="M891" s="371"/>
    </row>
    <row r="892" spans="2:13" ht="22.5" hidden="1" customHeight="1" outlineLevel="2">
      <c r="B892" s="666"/>
      <c r="C892" s="667"/>
      <c r="D892" s="414"/>
      <c r="E892" s="418"/>
      <c r="F892" s="454">
        <f t="shared" si="106"/>
        <v>0</v>
      </c>
      <c r="G892" s="789"/>
      <c r="H892" s="790"/>
      <c r="I892" s="386"/>
      <c r="J892" s="371"/>
      <c r="K892" s="371"/>
      <c r="L892" s="371"/>
      <c r="M892" s="371"/>
    </row>
    <row r="893" spans="2:13" ht="22.5" hidden="1" customHeight="1" outlineLevel="2">
      <c r="B893" s="668"/>
      <c r="C893" s="669"/>
      <c r="D893" s="432"/>
      <c r="E893" s="420"/>
      <c r="F893" s="454">
        <f t="shared" si="106"/>
        <v>0</v>
      </c>
      <c r="G893" s="791"/>
      <c r="H893" s="792"/>
      <c r="I893" s="386"/>
      <c r="J893" s="371"/>
      <c r="K893" s="371"/>
      <c r="L893" s="371"/>
      <c r="M893" s="371"/>
    </row>
    <row r="894" spans="2:13" s="209" customFormat="1" ht="22.5" hidden="1" customHeight="1" outlineLevel="2" thickBot="1">
      <c r="B894" s="670" t="s">
        <v>111</v>
      </c>
      <c r="C894" s="671"/>
      <c r="D894" s="428">
        <f>SUM(D887:D893)</f>
        <v>0</v>
      </c>
      <c r="E894" s="428">
        <f>SUM(E887:E893)</f>
        <v>0</v>
      </c>
      <c r="F894" s="456">
        <f>SUM(F887:F893)</f>
        <v>0</v>
      </c>
      <c r="G894" s="742"/>
      <c r="H894" s="743"/>
      <c r="I894" s="426"/>
      <c r="J894" s="427"/>
      <c r="K894" s="427"/>
      <c r="L894" s="427"/>
      <c r="M894" s="427"/>
    </row>
    <row r="895" spans="2:13" ht="43.5" hidden="1" customHeight="1" outlineLevel="2" thickBot="1">
      <c r="B895" s="218" t="s">
        <v>112</v>
      </c>
      <c r="C895" s="219"/>
      <c r="D895" s="220">
        <f>SUM(D862+D870+D878+D886+D894)</f>
        <v>0</v>
      </c>
      <c r="E895" s="221">
        <f>SUM(E862+E870+E878+E886+E894)</f>
        <v>0</v>
      </c>
      <c r="F895" s="221">
        <f>SUM(F862+F870+F878+F886+F894)</f>
        <v>0</v>
      </c>
      <c r="G895" s="809"/>
      <c r="H895" s="810"/>
      <c r="I895" s="386"/>
      <c r="J895" s="371"/>
      <c r="K895" s="371"/>
      <c r="L895" s="371"/>
      <c r="M895" s="371"/>
    </row>
    <row r="896" spans="2:13" hidden="1" outlineLevel="1" collapsed="1">
      <c r="B896" s="187"/>
      <c r="C896" s="187"/>
      <c r="D896" s="187"/>
      <c r="E896" s="187"/>
      <c r="F896" s="187"/>
      <c r="G896" s="187"/>
      <c r="H896" s="187"/>
      <c r="I896" s="386"/>
      <c r="J896" s="371"/>
      <c r="K896" s="371"/>
      <c r="L896" s="371"/>
      <c r="M896" s="371"/>
    </row>
    <row r="897" spans="2:13" ht="30.6" hidden="1" customHeight="1" outlineLevel="2" thickBot="1">
      <c r="B897" s="203" t="s">
        <v>130</v>
      </c>
      <c r="C897" s="203"/>
      <c r="D897" s="204" t="str">
        <f>IF('1.Demande d''admissibilité'!C69=0,"",'1.Demande d''admissibilité'!C69)</f>
        <v/>
      </c>
      <c r="E897" s="203"/>
      <c r="F897" s="203"/>
      <c r="G897" s="203"/>
      <c r="H897" s="301" t="str">
        <f>F44</f>
        <v>PE2XX-XXXX</v>
      </c>
      <c r="I897" s="386"/>
      <c r="J897" s="371"/>
      <c r="K897" s="371"/>
      <c r="L897" s="371"/>
      <c r="M897" s="371"/>
    </row>
    <row r="898" spans="2:13" ht="25.35" hidden="1" customHeight="1" outlineLevel="2">
      <c r="B898" s="693">
        <v>1</v>
      </c>
      <c r="C898" s="694"/>
      <c r="D898" s="687" t="s">
        <v>104</v>
      </c>
      <c r="E898" s="688"/>
      <c r="F898" s="688"/>
      <c r="G898" s="706">
        <v>5</v>
      </c>
      <c r="H898" s="707"/>
      <c r="I898" s="386"/>
      <c r="J898" s="371"/>
      <c r="K898" s="371"/>
      <c r="L898" s="371"/>
      <c r="M898" s="371"/>
    </row>
    <row r="899" spans="2:13" ht="18" hidden="1" customHeight="1" outlineLevel="2" thickBot="1">
      <c r="B899" s="695"/>
      <c r="C899" s="696"/>
      <c r="D899" s="230">
        <v>2</v>
      </c>
      <c r="E899" s="403">
        <v>3</v>
      </c>
      <c r="F899" s="207">
        <v>4</v>
      </c>
      <c r="G899" s="708"/>
      <c r="H899" s="709"/>
      <c r="I899" s="386"/>
      <c r="J899" s="371"/>
      <c r="K899" s="371"/>
      <c r="L899" s="371"/>
      <c r="M899" s="371"/>
    </row>
    <row r="900" spans="2:13" ht="27" hidden="1" customHeight="1" outlineLevel="2" thickBot="1">
      <c r="B900" s="697" t="s">
        <v>105</v>
      </c>
      <c r="C900" s="698"/>
      <c r="D900" s="689" t="s">
        <v>106</v>
      </c>
      <c r="E900" s="679" t="s">
        <v>107</v>
      </c>
      <c r="F900" s="679" t="s">
        <v>108</v>
      </c>
      <c r="G900" s="710" t="s">
        <v>109</v>
      </c>
      <c r="H900" s="711"/>
      <c r="I900" s="386"/>
      <c r="J900" s="371"/>
      <c r="K900" s="371"/>
      <c r="L900" s="371"/>
      <c r="M900" s="371"/>
    </row>
    <row r="901" spans="2:13" ht="19.350000000000001" hidden="1" customHeight="1" outlineLevel="2" thickBot="1">
      <c r="B901" s="699" t="s">
        <v>110</v>
      </c>
      <c r="C901" s="700"/>
      <c r="D901" s="690"/>
      <c r="E901" s="680"/>
      <c r="F901" s="680"/>
      <c r="G901" s="712"/>
      <c r="H901" s="713"/>
      <c r="I901" s="386"/>
      <c r="J901" s="371"/>
      <c r="K901" s="371"/>
      <c r="L901" s="371"/>
      <c r="M901" s="371"/>
    </row>
    <row r="902" spans="2:13" ht="22.5" hidden="1" customHeight="1" outlineLevel="2">
      <c r="B902" s="691"/>
      <c r="C902" s="692"/>
      <c r="D902" s="126"/>
      <c r="E902" s="402"/>
      <c r="F902" s="454">
        <f>E902-D902</f>
        <v>0</v>
      </c>
      <c r="G902" s="797"/>
      <c r="H902" s="798"/>
      <c r="I902" s="386"/>
      <c r="J902" s="371"/>
      <c r="K902" s="371"/>
      <c r="L902" s="371"/>
      <c r="M902" s="371"/>
    </row>
    <row r="903" spans="2:13" ht="22.5" hidden="1" customHeight="1" outlineLevel="2">
      <c r="B903" s="666"/>
      <c r="C903" s="667"/>
      <c r="D903" s="435"/>
      <c r="E903" s="416"/>
      <c r="F903" s="454">
        <f t="shared" ref="F903:F908" si="107">E903-D903</f>
        <v>0</v>
      </c>
      <c r="G903" s="789"/>
      <c r="H903" s="790"/>
      <c r="I903" s="386"/>
      <c r="J903" s="371"/>
      <c r="K903" s="371"/>
      <c r="L903" s="371"/>
      <c r="M903" s="371"/>
    </row>
    <row r="904" spans="2:13" ht="22.5" hidden="1" customHeight="1" outlineLevel="2">
      <c r="B904" s="666"/>
      <c r="C904" s="667"/>
      <c r="D904" s="436"/>
      <c r="E904" s="418"/>
      <c r="F904" s="454">
        <f t="shared" si="107"/>
        <v>0</v>
      </c>
      <c r="G904" s="789"/>
      <c r="H904" s="790"/>
      <c r="I904" s="386"/>
      <c r="J904" s="371"/>
      <c r="K904" s="371"/>
      <c r="L904" s="371"/>
      <c r="M904" s="371"/>
    </row>
    <row r="905" spans="2:13" ht="22.5" hidden="1" customHeight="1" outlineLevel="2">
      <c r="B905" s="666"/>
      <c r="C905" s="667"/>
      <c r="D905" s="436"/>
      <c r="E905" s="418"/>
      <c r="F905" s="454">
        <f t="shared" si="107"/>
        <v>0</v>
      </c>
      <c r="G905" s="789"/>
      <c r="H905" s="790"/>
      <c r="I905" s="386"/>
      <c r="J905" s="371"/>
      <c r="K905" s="371"/>
      <c r="L905" s="371"/>
      <c r="M905" s="371"/>
    </row>
    <row r="906" spans="2:13" ht="22.5" hidden="1" customHeight="1" outlineLevel="2">
      <c r="B906" s="666"/>
      <c r="C906" s="667"/>
      <c r="D906" s="436"/>
      <c r="E906" s="418"/>
      <c r="F906" s="454">
        <f t="shared" si="107"/>
        <v>0</v>
      </c>
      <c r="G906" s="789"/>
      <c r="H906" s="790"/>
      <c r="I906" s="386"/>
      <c r="J906" s="371"/>
      <c r="K906" s="371"/>
      <c r="L906" s="371"/>
      <c r="M906" s="371"/>
    </row>
    <row r="907" spans="2:13" ht="22.5" hidden="1" customHeight="1" outlineLevel="2">
      <c r="B907" s="666"/>
      <c r="C907" s="667"/>
      <c r="D907" s="436"/>
      <c r="E907" s="418"/>
      <c r="F907" s="454">
        <f t="shared" si="107"/>
        <v>0</v>
      </c>
      <c r="G907" s="789"/>
      <c r="H907" s="790"/>
      <c r="I907" s="386"/>
      <c r="J907" s="371"/>
      <c r="K907" s="371"/>
      <c r="L907" s="371"/>
      <c r="M907" s="371"/>
    </row>
    <row r="908" spans="2:13" ht="22.5" hidden="1" customHeight="1" outlineLevel="2">
      <c r="B908" s="668"/>
      <c r="C908" s="669"/>
      <c r="D908" s="432"/>
      <c r="E908" s="420"/>
      <c r="F908" s="454">
        <f t="shared" si="107"/>
        <v>0</v>
      </c>
      <c r="G908" s="791"/>
      <c r="H908" s="792"/>
      <c r="I908" s="386"/>
      <c r="J908" s="371"/>
      <c r="K908" s="371"/>
      <c r="L908" s="371"/>
      <c r="M908" s="371"/>
    </row>
    <row r="909" spans="2:13" s="208" customFormat="1" ht="30" hidden="1" customHeight="1" outlineLevel="2" thickBot="1">
      <c r="B909" s="685" t="s">
        <v>111</v>
      </c>
      <c r="C909" s="686"/>
      <c r="D909" s="433">
        <f>SUM(D902:D908)</f>
        <v>0</v>
      </c>
      <c r="E909" s="421">
        <f>SUM(E902:E908)</f>
        <v>0</v>
      </c>
      <c r="F909" s="455">
        <f>SUM(F902:F908)</f>
        <v>0</v>
      </c>
      <c r="G909" s="799"/>
      <c r="H909" s="800"/>
      <c r="I909" s="422"/>
      <c r="J909" s="423"/>
      <c r="K909" s="423"/>
      <c r="L909" s="423"/>
      <c r="M909" s="423"/>
    </row>
    <row r="910" spans="2:13" ht="22.5" hidden="1" customHeight="1" outlineLevel="2">
      <c r="B910" s="683"/>
      <c r="C910" s="684"/>
      <c r="D910" s="125"/>
      <c r="E910" s="401"/>
      <c r="F910" s="454">
        <f>E910-D910</f>
        <v>0</v>
      </c>
      <c r="G910" s="795"/>
      <c r="H910" s="796"/>
      <c r="I910" s="386"/>
      <c r="J910" s="371"/>
      <c r="K910" s="371"/>
      <c r="L910" s="371"/>
      <c r="M910" s="371"/>
    </row>
    <row r="911" spans="2:13" ht="22.5" hidden="1" customHeight="1" outlineLevel="2">
      <c r="B911" s="666"/>
      <c r="C911" s="667"/>
      <c r="D911" s="435"/>
      <c r="E911" s="416"/>
      <c r="F911" s="454">
        <f t="shared" ref="F911:F916" si="108">E911-D911</f>
        <v>0</v>
      </c>
      <c r="G911" s="789"/>
      <c r="H911" s="790"/>
      <c r="I911" s="386"/>
      <c r="J911" s="371"/>
      <c r="K911" s="371"/>
      <c r="L911" s="371"/>
      <c r="M911" s="371"/>
    </row>
    <row r="912" spans="2:13" ht="22.5" hidden="1" customHeight="1" outlineLevel="2">
      <c r="B912" s="666"/>
      <c r="C912" s="667"/>
      <c r="D912" s="436"/>
      <c r="E912" s="418"/>
      <c r="F912" s="454">
        <f t="shared" si="108"/>
        <v>0</v>
      </c>
      <c r="G912" s="789"/>
      <c r="H912" s="790"/>
      <c r="I912" s="386"/>
      <c r="J912" s="371"/>
      <c r="K912" s="371"/>
      <c r="L912" s="371"/>
      <c r="M912" s="371"/>
    </row>
    <row r="913" spans="2:13" ht="22.5" hidden="1" customHeight="1" outlineLevel="2">
      <c r="B913" s="666"/>
      <c r="C913" s="667"/>
      <c r="D913" s="436"/>
      <c r="E913" s="418"/>
      <c r="F913" s="454">
        <f t="shared" si="108"/>
        <v>0</v>
      </c>
      <c r="G913" s="789"/>
      <c r="H913" s="790"/>
      <c r="I913" s="386"/>
      <c r="J913" s="371"/>
      <c r="K913" s="371"/>
      <c r="L913" s="371"/>
      <c r="M913" s="371"/>
    </row>
    <row r="914" spans="2:13" ht="22.5" hidden="1" customHeight="1" outlineLevel="2">
      <c r="B914" s="666"/>
      <c r="C914" s="667"/>
      <c r="D914" s="414"/>
      <c r="E914" s="418"/>
      <c r="F914" s="454">
        <f t="shared" si="108"/>
        <v>0</v>
      </c>
      <c r="G914" s="789"/>
      <c r="H914" s="790"/>
      <c r="I914" s="386"/>
      <c r="J914" s="371"/>
      <c r="K914" s="371"/>
      <c r="L914" s="371"/>
      <c r="M914" s="371"/>
    </row>
    <row r="915" spans="2:13" ht="22.5" hidden="1" customHeight="1" outlineLevel="2">
      <c r="B915" s="666"/>
      <c r="C915" s="667"/>
      <c r="D915" s="436"/>
      <c r="E915" s="418"/>
      <c r="F915" s="454">
        <f t="shared" si="108"/>
        <v>0</v>
      </c>
      <c r="G915" s="789"/>
      <c r="H915" s="790"/>
      <c r="I915" s="386"/>
      <c r="J915" s="371"/>
      <c r="K915" s="371"/>
      <c r="L915" s="371"/>
      <c r="M915" s="371"/>
    </row>
    <row r="916" spans="2:13" ht="22.5" hidden="1" customHeight="1" outlineLevel="2">
      <c r="B916" s="668"/>
      <c r="C916" s="669"/>
      <c r="D916" s="432"/>
      <c r="E916" s="420"/>
      <c r="F916" s="454">
        <f t="shared" si="108"/>
        <v>0</v>
      </c>
      <c r="G916" s="791"/>
      <c r="H916" s="792"/>
      <c r="I916" s="386"/>
      <c r="J916" s="371"/>
      <c r="K916" s="371"/>
      <c r="L916" s="371"/>
      <c r="M916" s="371"/>
    </row>
    <row r="917" spans="2:13" s="209" customFormat="1" ht="22.5" hidden="1" customHeight="1" outlineLevel="2">
      <c r="B917" s="672" t="s">
        <v>111</v>
      </c>
      <c r="C917" s="673"/>
      <c r="D917" s="434">
        <f>SUM(D910:D916)</f>
        <v>0</v>
      </c>
      <c r="E917" s="424">
        <f>SUM(E910:E916)</f>
        <v>0</v>
      </c>
      <c r="F917" s="425">
        <f>SUM(F910:F916)</f>
        <v>0</v>
      </c>
      <c r="G917" s="793"/>
      <c r="H917" s="794"/>
      <c r="I917" s="426"/>
      <c r="J917" s="427"/>
      <c r="K917" s="427"/>
      <c r="L917" s="427"/>
      <c r="M917" s="427"/>
    </row>
    <row r="918" spans="2:13" ht="22.5" hidden="1" customHeight="1" outlineLevel="2">
      <c r="B918" s="738"/>
      <c r="C918" s="739"/>
      <c r="D918" s="125"/>
      <c r="E918" s="401"/>
      <c r="F918" s="454">
        <f>E918-D918</f>
        <v>0</v>
      </c>
      <c r="G918" s="795"/>
      <c r="H918" s="796"/>
      <c r="I918" s="386"/>
      <c r="J918" s="371"/>
      <c r="K918" s="371"/>
      <c r="L918" s="371"/>
      <c r="M918" s="371"/>
    </row>
    <row r="919" spans="2:13" ht="22.5" hidden="1" customHeight="1" outlineLevel="2">
      <c r="B919" s="740"/>
      <c r="C919" s="741"/>
      <c r="D919" s="435"/>
      <c r="E919" s="416"/>
      <c r="F919" s="454">
        <f t="shared" ref="F919:F924" si="109">E919-D919</f>
        <v>0</v>
      </c>
      <c r="G919" s="789"/>
      <c r="H919" s="790"/>
      <c r="I919" s="386"/>
      <c r="J919" s="371"/>
      <c r="K919" s="371"/>
      <c r="L919" s="371"/>
      <c r="M919" s="371"/>
    </row>
    <row r="920" spans="2:13" ht="22.5" hidden="1" customHeight="1" outlineLevel="2">
      <c r="B920" s="666"/>
      <c r="C920" s="667"/>
      <c r="D920" s="436"/>
      <c r="E920" s="418"/>
      <c r="F920" s="454">
        <f t="shared" si="109"/>
        <v>0</v>
      </c>
      <c r="G920" s="789"/>
      <c r="H920" s="790"/>
      <c r="I920" s="386"/>
      <c r="J920" s="371"/>
      <c r="K920" s="371"/>
      <c r="L920" s="371"/>
      <c r="M920" s="371"/>
    </row>
    <row r="921" spans="2:13" ht="22.5" hidden="1" customHeight="1" outlineLevel="2">
      <c r="B921" s="666"/>
      <c r="C921" s="667"/>
      <c r="D921" s="436"/>
      <c r="E921" s="418"/>
      <c r="F921" s="454">
        <f t="shared" si="109"/>
        <v>0</v>
      </c>
      <c r="G921" s="789"/>
      <c r="H921" s="790"/>
      <c r="I921" s="386"/>
      <c r="J921" s="371"/>
      <c r="K921" s="371"/>
      <c r="L921" s="371"/>
      <c r="M921" s="371"/>
    </row>
    <row r="922" spans="2:13" ht="22.5" hidden="1" customHeight="1" outlineLevel="2">
      <c r="B922" s="666"/>
      <c r="C922" s="667"/>
      <c r="D922" s="436"/>
      <c r="E922" s="418"/>
      <c r="F922" s="454">
        <f t="shared" si="109"/>
        <v>0</v>
      </c>
      <c r="G922" s="789"/>
      <c r="H922" s="790"/>
      <c r="I922" s="386"/>
      <c r="J922" s="371"/>
      <c r="K922" s="371"/>
      <c r="L922" s="371"/>
      <c r="M922" s="371"/>
    </row>
    <row r="923" spans="2:13" ht="22.5" hidden="1" customHeight="1" outlineLevel="2">
      <c r="B923" s="666"/>
      <c r="C923" s="667"/>
      <c r="D923" s="436"/>
      <c r="E923" s="418"/>
      <c r="F923" s="454">
        <f t="shared" si="109"/>
        <v>0</v>
      </c>
      <c r="G923" s="789"/>
      <c r="H923" s="790"/>
      <c r="I923" s="386"/>
      <c r="J923" s="371"/>
      <c r="K923" s="371"/>
      <c r="L923" s="371"/>
      <c r="M923" s="371"/>
    </row>
    <row r="924" spans="2:13" ht="22.5" hidden="1" customHeight="1" outlineLevel="2">
      <c r="B924" s="668"/>
      <c r="C924" s="669"/>
      <c r="D924" s="432"/>
      <c r="E924" s="420"/>
      <c r="F924" s="454">
        <f t="shared" si="109"/>
        <v>0</v>
      </c>
      <c r="G924" s="791"/>
      <c r="H924" s="792"/>
      <c r="I924" s="386"/>
      <c r="J924" s="371"/>
      <c r="K924" s="371"/>
      <c r="L924" s="371"/>
      <c r="M924" s="371"/>
    </row>
    <row r="925" spans="2:13" s="209" customFormat="1" ht="22.5" hidden="1" customHeight="1" outlineLevel="2">
      <c r="B925" s="672" t="s">
        <v>111</v>
      </c>
      <c r="C925" s="673"/>
      <c r="D925" s="434">
        <f>SUM(D918:D924)</f>
        <v>0</v>
      </c>
      <c r="E925" s="424">
        <f>SUM(E918:E924)</f>
        <v>0</v>
      </c>
      <c r="F925" s="425">
        <f>SUM(F918:F924)</f>
        <v>0</v>
      </c>
      <c r="G925" s="793"/>
      <c r="H925" s="794"/>
      <c r="I925" s="426"/>
      <c r="J925" s="427"/>
      <c r="K925" s="427"/>
      <c r="L925" s="427"/>
      <c r="M925" s="427"/>
    </row>
    <row r="926" spans="2:13" ht="22.5" hidden="1" customHeight="1" outlineLevel="2">
      <c r="B926" s="683"/>
      <c r="C926" s="684"/>
      <c r="D926" s="125"/>
      <c r="E926" s="401"/>
      <c r="F926" s="454">
        <f>E926-D926</f>
        <v>0</v>
      </c>
      <c r="G926" s="795"/>
      <c r="H926" s="796"/>
      <c r="I926" s="386"/>
      <c r="J926" s="371"/>
      <c r="K926" s="371"/>
      <c r="L926" s="371"/>
      <c r="M926" s="371"/>
    </row>
    <row r="927" spans="2:13" ht="22.5" hidden="1" customHeight="1" outlineLevel="2">
      <c r="B927" s="666"/>
      <c r="C927" s="667"/>
      <c r="D927" s="435"/>
      <c r="E927" s="416"/>
      <c r="F927" s="454">
        <f t="shared" ref="F927:F932" si="110">E927-D927</f>
        <v>0</v>
      </c>
      <c r="G927" s="789"/>
      <c r="H927" s="790"/>
      <c r="I927" s="386"/>
      <c r="J927" s="371"/>
      <c r="K927" s="371"/>
      <c r="L927" s="371"/>
      <c r="M927" s="371"/>
    </row>
    <row r="928" spans="2:13" ht="22.5" hidden="1" customHeight="1" outlineLevel="2">
      <c r="B928" s="666"/>
      <c r="C928" s="667"/>
      <c r="D928" s="436"/>
      <c r="E928" s="418"/>
      <c r="F928" s="454">
        <f t="shared" si="110"/>
        <v>0</v>
      </c>
      <c r="G928" s="789"/>
      <c r="H928" s="790"/>
      <c r="I928" s="386"/>
      <c r="J928" s="371"/>
      <c r="K928" s="371"/>
      <c r="L928" s="371"/>
      <c r="M928" s="371"/>
    </row>
    <row r="929" spans="2:13" ht="22.5" hidden="1" customHeight="1" outlineLevel="2">
      <c r="B929" s="666"/>
      <c r="C929" s="667"/>
      <c r="D929" s="436"/>
      <c r="E929" s="418"/>
      <c r="F929" s="454">
        <f t="shared" si="110"/>
        <v>0</v>
      </c>
      <c r="G929" s="789"/>
      <c r="H929" s="790"/>
      <c r="I929" s="386"/>
      <c r="J929" s="371"/>
      <c r="K929" s="371"/>
      <c r="L929" s="371"/>
      <c r="M929" s="371"/>
    </row>
    <row r="930" spans="2:13" ht="22.5" hidden="1" customHeight="1" outlineLevel="2">
      <c r="B930" s="666"/>
      <c r="C930" s="667"/>
      <c r="D930" s="436"/>
      <c r="E930" s="418"/>
      <c r="F930" s="454">
        <f t="shared" si="110"/>
        <v>0</v>
      </c>
      <c r="G930" s="789"/>
      <c r="H930" s="790"/>
      <c r="I930" s="386"/>
      <c r="J930" s="371"/>
      <c r="K930" s="371"/>
      <c r="L930" s="371"/>
      <c r="M930" s="371"/>
    </row>
    <row r="931" spans="2:13" ht="22.5" hidden="1" customHeight="1" outlineLevel="2">
      <c r="B931" s="666"/>
      <c r="C931" s="667"/>
      <c r="D931" s="436"/>
      <c r="E931" s="418"/>
      <c r="F931" s="454">
        <f t="shared" si="110"/>
        <v>0</v>
      </c>
      <c r="G931" s="789"/>
      <c r="H931" s="790"/>
      <c r="I931" s="386"/>
      <c r="J931" s="371"/>
      <c r="K931" s="371"/>
      <c r="L931" s="371"/>
      <c r="M931" s="371"/>
    </row>
    <row r="932" spans="2:13" ht="22.5" hidden="1" customHeight="1" outlineLevel="2">
      <c r="B932" s="668"/>
      <c r="C932" s="669"/>
      <c r="D932" s="432"/>
      <c r="E932" s="420"/>
      <c r="F932" s="454">
        <f t="shared" si="110"/>
        <v>0</v>
      </c>
      <c r="G932" s="791"/>
      <c r="H932" s="792"/>
      <c r="I932" s="386"/>
      <c r="J932" s="371"/>
      <c r="K932" s="371"/>
      <c r="L932" s="371"/>
      <c r="M932" s="371"/>
    </row>
    <row r="933" spans="2:13" s="209" customFormat="1" ht="22.5" hidden="1" customHeight="1" outlineLevel="2">
      <c r="B933" s="672" t="s">
        <v>111</v>
      </c>
      <c r="C933" s="673"/>
      <c r="D933" s="434">
        <f>SUM(D926:D932)</f>
        <v>0</v>
      </c>
      <c r="E933" s="425">
        <f t="shared" ref="E933" si="111">SUM(E926:E932)</f>
        <v>0</v>
      </c>
      <c r="F933" s="425">
        <f>SUM(F926:F932)</f>
        <v>0</v>
      </c>
      <c r="G933" s="793"/>
      <c r="H933" s="794"/>
      <c r="I933" s="426"/>
      <c r="J933" s="427"/>
      <c r="K933" s="427"/>
      <c r="L933" s="427"/>
      <c r="M933" s="427"/>
    </row>
    <row r="934" spans="2:13" ht="22.5" hidden="1" customHeight="1" outlineLevel="2">
      <c r="B934" s="683"/>
      <c r="C934" s="684"/>
      <c r="D934" s="125"/>
      <c r="E934" s="401"/>
      <c r="F934" s="454">
        <f>E934-D934</f>
        <v>0</v>
      </c>
      <c r="G934" s="795"/>
      <c r="H934" s="796"/>
      <c r="I934" s="386"/>
      <c r="J934" s="371"/>
      <c r="K934" s="371"/>
      <c r="L934" s="371"/>
      <c r="M934" s="371"/>
    </row>
    <row r="935" spans="2:13" ht="22.5" hidden="1" customHeight="1" outlineLevel="2">
      <c r="B935" s="666"/>
      <c r="C935" s="667"/>
      <c r="D935" s="435"/>
      <c r="E935" s="416"/>
      <c r="F935" s="454">
        <f t="shared" ref="F935:F940" si="112">E935-D935</f>
        <v>0</v>
      </c>
      <c r="G935" s="789"/>
      <c r="H935" s="790"/>
      <c r="I935" s="386"/>
      <c r="J935" s="371"/>
      <c r="K935" s="371"/>
      <c r="L935" s="371"/>
      <c r="M935" s="371"/>
    </row>
    <row r="936" spans="2:13" ht="22.5" hidden="1" customHeight="1" outlineLevel="2">
      <c r="B936" s="666"/>
      <c r="C936" s="667"/>
      <c r="D936" s="436"/>
      <c r="E936" s="418"/>
      <c r="F936" s="454">
        <f t="shared" si="112"/>
        <v>0</v>
      </c>
      <c r="G936" s="789"/>
      <c r="H936" s="790"/>
      <c r="I936" s="386"/>
      <c r="J936" s="371"/>
      <c r="K936" s="371"/>
      <c r="L936" s="371"/>
      <c r="M936" s="371"/>
    </row>
    <row r="937" spans="2:13" ht="22.5" hidden="1" customHeight="1" outlineLevel="2">
      <c r="B937" s="666"/>
      <c r="C937" s="667"/>
      <c r="D937" s="436"/>
      <c r="E937" s="418"/>
      <c r="F937" s="454">
        <f t="shared" si="112"/>
        <v>0</v>
      </c>
      <c r="G937" s="789"/>
      <c r="H937" s="790"/>
      <c r="I937" s="386"/>
      <c r="J937" s="371"/>
      <c r="K937" s="371"/>
      <c r="L937" s="371"/>
      <c r="M937" s="371"/>
    </row>
    <row r="938" spans="2:13" ht="22.5" hidden="1" customHeight="1" outlineLevel="2">
      <c r="B938" s="666"/>
      <c r="C938" s="667"/>
      <c r="D938" s="436"/>
      <c r="E938" s="418"/>
      <c r="F938" s="454">
        <f t="shared" si="112"/>
        <v>0</v>
      </c>
      <c r="G938" s="789"/>
      <c r="H938" s="790"/>
      <c r="I938" s="386"/>
      <c r="J938" s="371"/>
      <c r="K938" s="371"/>
      <c r="L938" s="371"/>
      <c r="M938" s="371"/>
    </row>
    <row r="939" spans="2:13" ht="22.5" hidden="1" customHeight="1" outlineLevel="2">
      <c r="B939" s="666"/>
      <c r="C939" s="667"/>
      <c r="D939" s="436"/>
      <c r="E939" s="418"/>
      <c r="F939" s="454">
        <f t="shared" si="112"/>
        <v>0</v>
      </c>
      <c r="G939" s="789"/>
      <c r="H939" s="790"/>
      <c r="I939" s="386"/>
      <c r="J939" s="371"/>
      <c r="K939" s="371"/>
      <c r="L939" s="371"/>
      <c r="M939" s="371"/>
    </row>
    <row r="940" spans="2:13" ht="22.5" hidden="1" customHeight="1" outlineLevel="2">
      <c r="B940" s="668"/>
      <c r="C940" s="669"/>
      <c r="D940" s="432"/>
      <c r="E940" s="420"/>
      <c r="F940" s="454">
        <f t="shared" si="112"/>
        <v>0</v>
      </c>
      <c r="G940" s="791"/>
      <c r="H940" s="792"/>
      <c r="I940" s="386"/>
      <c r="J940" s="371"/>
      <c r="K940" s="371"/>
      <c r="L940" s="371"/>
      <c r="M940" s="371"/>
    </row>
    <row r="941" spans="2:13" s="209" customFormat="1" ht="22.5" hidden="1" customHeight="1" outlineLevel="2" thickBot="1">
      <c r="B941" s="670" t="s">
        <v>111</v>
      </c>
      <c r="C941" s="671"/>
      <c r="D941" s="428">
        <f>SUM(D934:D940)</f>
        <v>0</v>
      </c>
      <c r="E941" s="428">
        <f>SUM(E934:E940)</f>
        <v>0</v>
      </c>
      <c r="F941" s="456">
        <f>SUM(F934:F940)</f>
        <v>0</v>
      </c>
      <c r="G941" s="742"/>
      <c r="H941" s="743"/>
      <c r="I941" s="426"/>
      <c r="J941" s="427"/>
      <c r="K941" s="427"/>
      <c r="L941" s="427"/>
      <c r="M941" s="427"/>
    </row>
    <row r="942" spans="2:13" ht="43.5" hidden="1" customHeight="1" outlineLevel="2" thickBot="1">
      <c r="B942" s="218" t="s">
        <v>112</v>
      </c>
      <c r="C942" s="219"/>
      <c r="D942" s="220">
        <f>SUM(D909+D917+D925+D933+D941)</f>
        <v>0</v>
      </c>
      <c r="E942" s="221">
        <f>SUM(E909+E917+E925+E933+E941)</f>
        <v>0</v>
      </c>
      <c r="F942" s="221">
        <f>SUM(F909+F917+F925+F933+F941)</f>
        <v>0</v>
      </c>
      <c r="G942" s="809"/>
      <c r="H942" s="810"/>
      <c r="I942" s="386"/>
      <c r="J942" s="371"/>
      <c r="K942" s="371"/>
      <c r="L942" s="371"/>
      <c r="M942" s="371"/>
    </row>
    <row r="943" spans="2:13" hidden="1" outlineLevel="1" collapsed="1">
      <c r="B943" s="187"/>
      <c r="C943" s="187"/>
      <c r="D943" s="187"/>
      <c r="E943" s="187"/>
      <c r="F943" s="187"/>
      <c r="G943" s="187"/>
      <c r="H943" s="187"/>
      <c r="I943" s="386"/>
      <c r="J943" s="371"/>
      <c r="K943" s="371"/>
      <c r="L943" s="371"/>
      <c r="M943" s="371"/>
    </row>
    <row r="944" spans="2:13" ht="30.6" hidden="1" customHeight="1" outlineLevel="2" thickBot="1">
      <c r="B944" s="203" t="s">
        <v>131</v>
      </c>
      <c r="C944" s="203"/>
      <c r="D944" s="204" t="str">
        <f>IF('1.Demande d''admissibilité'!C70=0,"",'1.Demande d''admissibilité'!C70)</f>
        <v/>
      </c>
      <c r="E944" s="203"/>
      <c r="F944" s="203"/>
      <c r="G944" s="203"/>
      <c r="H944" s="205" t="str">
        <f>F46</f>
        <v>PE2XX-XXXX</v>
      </c>
      <c r="I944" s="386"/>
      <c r="J944" s="371"/>
      <c r="K944" s="371"/>
      <c r="L944" s="371"/>
      <c r="M944" s="371"/>
    </row>
    <row r="945" spans="2:13" ht="25.35" hidden="1" customHeight="1" outlineLevel="2">
      <c r="B945" s="655">
        <v>1</v>
      </c>
      <c r="C945" s="781"/>
      <c r="D945" s="701" t="s">
        <v>104</v>
      </c>
      <c r="E945" s="702"/>
      <c r="F945" s="702"/>
      <c r="G945" s="785">
        <v>5</v>
      </c>
      <c r="H945" s="786"/>
      <c r="I945" s="386"/>
      <c r="J945" s="371"/>
      <c r="K945" s="371"/>
      <c r="L945" s="371"/>
      <c r="M945" s="371"/>
    </row>
    <row r="946" spans="2:13" ht="18" hidden="1" customHeight="1" outlineLevel="2" thickBot="1">
      <c r="B946" s="782"/>
      <c r="C946" s="783"/>
      <c r="D946" s="224">
        <v>2</v>
      </c>
      <c r="E946" s="403">
        <v>3</v>
      </c>
      <c r="F946" s="207">
        <v>4</v>
      </c>
      <c r="G946" s="787"/>
      <c r="H946" s="788"/>
      <c r="I946" s="386"/>
      <c r="J946" s="371"/>
      <c r="K946" s="371"/>
      <c r="L946" s="371"/>
      <c r="M946" s="371"/>
    </row>
    <row r="947" spans="2:13" ht="27" hidden="1" customHeight="1" outlineLevel="2" thickBot="1">
      <c r="B947" s="697" t="s">
        <v>105</v>
      </c>
      <c r="C947" s="698"/>
      <c r="D947" s="689" t="s">
        <v>106</v>
      </c>
      <c r="E947" s="679" t="s">
        <v>107</v>
      </c>
      <c r="F947" s="679" t="s">
        <v>108</v>
      </c>
      <c r="G947" s="710" t="s">
        <v>109</v>
      </c>
      <c r="H947" s="711"/>
      <c r="I947" s="386"/>
      <c r="J947" s="371"/>
      <c r="K947" s="371"/>
      <c r="L947" s="371"/>
      <c r="M947" s="371"/>
    </row>
    <row r="948" spans="2:13" ht="19.350000000000001" hidden="1" customHeight="1" outlineLevel="2" thickBot="1">
      <c r="B948" s="699" t="s">
        <v>110</v>
      </c>
      <c r="C948" s="700"/>
      <c r="D948" s="690"/>
      <c r="E948" s="680"/>
      <c r="F948" s="680"/>
      <c r="G948" s="712"/>
      <c r="H948" s="713"/>
      <c r="I948" s="386"/>
      <c r="J948" s="371"/>
      <c r="K948" s="371"/>
      <c r="L948" s="371"/>
      <c r="M948" s="371"/>
    </row>
    <row r="949" spans="2:13" ht="22.5" hidden="1" customHeight="1" outlineLevel="2">
      <c r="B949" s="691"/>
      <c r="C949" s="692"/>
      <c r="D949" s="126"/>
      <c r="E949" s="402"/>
      <c r="F949" s="454">
        <f>E949-D949</f>
        <v>0</v>
      </c>
      <c r="G949" s="815"/>
      <c r="H949" s="816"/>
      <c r="I949" s="386"/>
      <c r="J949" s="371"/>
      <c r="K949" s="371"/>
      <c r="L949" s="371"/>
      <c r="M949" s="371"/>
    </row>
    <row r="950" spans="2:13" ht="22.5" hidden="1" customHeight="1" outlineLevel="2">
      <c r="B950" s="666"/>
      <c r="C950" s="667"/>
      <c r="D950" s="435"/>
      <c r="E950" s="416"/>
      <c r="F950" s="454">
        <f t="shared" ref="F950:F955" si="113">E950-D950</f>
        <v>0</v>
      </c>
      <c r="G950" s="817"/>
      <c r="H950" s="818"/>
      <c r="I950" s="386"/>
      <c r="J950" s="371"/>
      <c r="K950" s="371"/>
      <c r="L950" s="371"/>
      <c r="M950" s="371"/>
    </row>
    <row r="951" spans="2:13" ht="22.5" hidden="1" customHeight="1" outlineLevel="2">
      <c r="B951" s="666"/>
      <c r="C951" s="667"/>
      <c r="D951" s="436"/>
      <c r="E951" s="418"/>
      <c r="F951" s="454">
        <f t="shared" si="113"/>
        <v>0</v>
      </c>
      <c r="G951" s="817"/>
      <c r="H951" s="818"/>
      <c r="I951" s="386"/>
      <c r="J951" s="371"/>
      <c r="K951" s="371"/>
      <c r="L951" s="371"/>
      <c r="M951" s="371"/>
    </row>
    <row r="952" spans="2:13" ht="22.5" hidden="1" customHeight="1" outlineLevel="2">
      <c r="B952" s="666"/>
      <c r="C952" s="667"/>
      <c r="D952" s="436"/>
      <c r="E952" s="418"/>
      <c r="F952" s="454">
        <f t="shared" si="113"/>
        <v>0</v>
      </c>
      <c r="G952" s="817"/>
      <c r="H952" s="818"/>
      <c r="I952" s="386"/>
      <c r="J952" s="371"/>
      <c r="K952" s="371"/>
      <c r="L952" s="371"/>
      <c r="M952" s="371"/>
    </row>
    <row r="953" spans="2:13" ht="22.5" hidden="1" customHeight="1" outlineLevel="2">
      <c r="B953" s="666"/>
      <c r="C953" s="667"/>
      <c r="D953" s="436"/>
      <c r="E953" s="418"/>
      <c r="F953" s="454">
        <f t="shared" si="113"/>
        <v>0</v>
      </c>
      <c r="G953" s="817"/>
      <c r="H953" s="818"/>
      <c r="I953" s="386"/>
      <c r="J953" s="371"/>
      <c r="K953" s="371"/>
      <c r="L953" s="371"/>
      <c r="M953" s="371"/>
    </row>
    <row r="954" spans="2:13" ht="22.5" hidden="1" customHeight="1" outlineLevel="2">
      <c r="B954" s="666"/>
      <c r="C954" s="667"/>
      <c r="D954" s="436"/>
      <c r="E954" s="418"/>
      <c r="F954" s="454">
        <f t="shared" si="113"/>
        <v>0</v>
      </c>
      <c r="G954" s="817"/>
      <c r="H954" s="818"/>
      <c r="I954" s="386"/>
      <c r="J954" s="371"/>
      <c r="K954" s="371"/>
      <c r="L954" s="371"/>
      <c r="M954" s="371"/>
    </row>
    <row r="955" spans="2:13" ht="22.5" hidden="1" customHeight="1" outlineLevel="2">
      <c r="B955" s="668"/>
      <c r="C955" s="669"/>
      <c r="D955" s="432"/>
      <c r="E955" s="420"/>
      <c r="F955" s="454">
        <f t="shared" si="113"/>
        <v>0</v>
      </c>
      <c r="G955" s="819"/>
      <c r="H955" s="820"/>
      <c r="I955" s="386"/>
      <c r="J955" s="371"/>
      <c r="K955" s="371"/>
      <c r="L955" s="371"/>
      <c r="M955" s="371"/>
    </row>
    <row r="956" spans="2:13" s="208" customFormat="1" ht="30" hidden="1" customHeight="1" outlineLevel="2" thickBot="1">
      <c r="B956" s="685" t="s">
        <v>111</v>
      </c>
      <c r="C956" s="686"/>
      <c r="D956" s="433">
        <f>SUM(D949:D955)</f>
        <v>0</v>
      </c>
      <c r="E956" s="421">
        <f>SUM(E949:E955)</f>
        <v>0</v>
      </c>
      <c r="F956" s="455">
        <f>SUM(F949:F955)</f>
        <v>0</v>
      </c>
      <c r="G956" s="799"/>
      <c r="H956" s="800"/>
      <c r="I956" s="422"/>
      <c r="J956" s="423"/>
      <c r="K956" s="423"/>
      <c r="L956" s="423"/>
      <c r="M956" s="423"/>
    </row>
    <row r="957" spans="2:13" ht="22.5" hidden="1" customHeight="1" outlineLevel="2">
      <c r="B957" s="683"/>
      <c r="C957" s="684"/>
      <c r="D957" s="125"/>
      <c r="E957" s="401"/>
      <c r="F957" s="454">
        <f>E957-D957</f>
        <v>0</v>
      </c>
      <c r="G957" s="813"/>
      <c r="H957" s="814"/>
      <c r="I957" s="386"/>
      <c r="J957" s="371"/>
      <c r="K957" s="371"/>
      <c r="L957" s="371"/>
      <c r="M957" s="371"/>
    </row>
    <row r="958" spans="2:13" ht="22.5" hidden="1" customHeight="1" outlineLevel="2">
      <c r="B958" s="666"/>
      <c r="C958" s="667"/>
      <c r="D958" s="435"/>
      <c r="E958" s="416"/>
      <c r="F958" s="454">
        <f t="shared" ref="F958:F963" si="114">E958-D958</f>
        <v>0</v>
      </c>
      <c r="G958" s="817"/>
      <c r="H958" s="818"/>
      <c r="I958" s="386"/>
      <c r="J958" s="371"/>
      <c r="K958" s="371"/>
      <c r="L958" s="371"/>
      <c r="M958" s="371"/>
    </row>
    <row r="959" spans="2:13" ht="22.5" hidden="1" customHeight="1" outlineLevel="2">
      <c r="B959" s="666"/>
      <c r="C959" s="667"/>
      <c r="D959" s="436"/>
      <c r="E959" s="418"/>
      <c r="F959" s="454">
        <f t="shared" si="114"/>
        <v>0</v>
      </c>
      <c r="G959" s="817"/>
      <c r="H959" s="818"/>
      <c r="I959" s="386"/>
      <c r="J959" s="371"/>
      <c r="K959" s="371"/>
      <c r="L959" s="371"/>
      <c r="M959" s="371"/>
    </row>
    <row r="960" spans="2:13" ht="22.5" hidden="1" customHeight="1" outlineLevel="2">
      <c r="B960" s="666"/>
      <c r="C960" s="667"/>
      <c r="D960" s="436"/>
      <c r="E960" s="418"/>
      <c r="F960" s="454">
        <f t="shared" si="114"/>
        <v>0</v>
      </c>
      <c r="G960" s="817"/>
      <c r="H960" s="818"/>
      <c r="I960" s="386"/>
      <c r="J960" s="371"/>
      <c r="K960" s="371"/>
      <c r="L960" s="371"/>
      <c r="M960" s="371"/>
    </row>
    <row r="961" spans="2:13" ht="22.5" hidden="1" customHeight="1" outlineLevel="2">
      <c r="B961" s="666"/>
      <c r="C961" s="667"/>
      <c r="D961" s="436"/>
      <c r="E961" s="418"/>
      <c r="F961" s="454">
        <f t="shared" si="114"/>
        <v>0</v>
      </c>
      <c r="G961" s="817"/>
      <c r="H961" s="818"/>
      <c r="I961" s="386"/>
      <c r="J961" s="371"/>
      <c r="K961" s="371"/>
      <c r="L961" s="371"/>
      <c r="M961" s="371"/>
    </row>
    <row r="962" spans="2:13" ht="22.5" hidden="1" customHeight="1" outlineLevel="2">
      <c r="B962" s="666"/>
      <c r="C962" s="667"/>
      <c r="D962" s="436"/>
      <c r="E962" s="418"/>
      <c r="F962" s="454">
        <f t="shared" si="114"/>
        <v>0</v>
      </c>
      <c r="G962" s="817"/>
      <c r="H962" s="818"/>
      <c r="I962" s="386"/>
      <c r="J962" s="371"/>
      <c r="K962" s="371"/>
      <c r="L962" s="371"/>
      <c r="M962" s="371"/>
    </row>
    <row r="963" spans="2:13" ht="22.5" hidden="1" customHeight="1" outlineLevel="2">
      <c r="B963" s="668"/>
      <c r="C963" s="669"/>
      <c r="D963" s="432"/>
      <c r="E963" s="420"/>
      <c r="F963" s="454">
        <f t="shared" si="114"/>
        <v>0</v>
      </c>
      <c r="G963" s="819"/>
      <c r="H963" s="820"/>
      <c r="I963" s="386"/>
      <c r="J963" s="371"/>
      <c r="K963" s="371"/>
      <c r="L963" s="371"/>
      <c r="M963" s="371"/>
    </row>
    <row r="964" spans="2:13" s="209" customFormat="1" ht="22.5" hidden="1" customHeight="1" outlineLevel="2">
      <c r="B964" s="672" t="s">
        <v>111</v>
      </c>
      <c r="C964" s="673"/>
      <c r="D964" s="434">
        <f>SUM(D957:D963)</f>
        <v>0</v>
      </c>
      <c r="E964" s="424">
        <f>SUM(E957:E963)</f>
        <v>0</v>
      </c>
      <c r="F964" s="425">
        <f>SUM(F957:F963)</f>
        <v>0</v>
      </c>
      <c r="G964" s="793"/>
      <c r="H964" s="794"/>
      <c r="I964" s="426"/>
      <c r="J964" s="427"/>
      <c r="K964" s="427"/>
      <c r="L964" s="427"/>
      <c r="M964" s="427"/>
    </row>
    <row r="965" spans="2:13" ht="22.5" hidden="1" customHeight="1" outlineLevel="2">
      <c r="B965" s="738"/>
      <c r="C965" s="739"/>
      <c r="D965" s="125"/>
      <c r="E965" s="401"/>
      <c r="F965" s="454">
        <f>E965-D965</f>
        <v>0</v>
      </c>
      <c r="G965" s="813"/>
      <c r="H965" s="814"/>
      <c r="I965" s="386"/>
      <c r="J965" s="371"/>
      <c r="K965" s="371"/>
      <c r="L965" s="371"/>
      <c r="M965" s="371"/>
    </row>
    <row r="966" spans="2:13" ht="22.5" hidden="1" customHeight="1" outlineLevel="2">
      <c r="B966" s="740"/>
      <c r="C966" s="741"/>
      <c r="D966" s="435"/>
      <c r="E966" s="416"/>
      <c r="F966" s="454">
        <f t="shared" ref="F966:F971" si="115">E966-D966</f>
        <v>0</v>
      </c>
      <c r="G966" s="817"/>
      <c r="H966" s="818"/>
      <c r="I966" s="386"/>
      <c r="J966" s="371"/>
      <c r="K966" s="371"/>
      <c r="L966" s="371"/>
      <c r="M966" s="371"/>
    </row>
    <row r="967" spans="2:13" ht="22.5" hidden="1" customHeight="1" outlineLevel="2">
      <c r="B967" s="666"/>
      <c r="C967" s="667"/>
      <c r="D967" s="436"/>
      <c r="E967" s="418"/>
      <c r="F967" s="454">
        <f t="shared" si="115"/>
        <v>0</v>
      </c>
      <c r="G967" s="817"/>
      <c r="H967" s="818"/>
      <c r="I967" s="386"/>
      <c r="J967" s="371"/>
      <c r="K967" s="371"/>
      <c r="L967" s="371"/>
      <c r="M967" s="371"/>
    </row>
    <row r="968" spans="2:13" ht="22.5" hidden="1" customHeight="1" outlineLevel="2">
      <c r="B968" s="666"/>
      <c r="C968" s="667"/>
      <c r="D968" s="436"/>
      <c r="E968" s="418"/>
      <c r="F968" s="454">
        <f t="shared" si="115"/>
        <v>0</v>
      </c>
      <c r="G968" s="817"/>
      <c r="H968" s="818"/>
      <c r="I968" s="386"/>
      <c r="J968" s="371"/>
      <c r="K968" s="371"/>
      <c r="L968" s="371"/>
      <c r="M968" s="371"/>
    </row>
    <row r="969" spans="2:13" ht="22.5" hidden="1" customHeight="1" outlineLevel="2">
      <c r="B969" s="666"/>
      <c r="C969" s="667"/>
      <c r="D969" s="436"/>
      <c r="E969" s="418"/>
      <c r="F969" s="454">
        <f t="shared" si="115"/>
        <v>0</v>
      </c>
      <c r="G969" s="817"/>
      <c r="H969" s="818"/>
      <c r="I969" s="386"/>
      <c r="J969" s="371"/>
      <c r="K969" s="371"/>
      <c r="L969" s="371"/>
      <c r="M969" s="371"/>
    </row>
    <row r="970" spans="2:13" ht="22.5" hidden="1" customHeight="1" outlineLevel="2">
      <c r="B970" s="666"/>
      <c r="C970" s="667"/>
      <c r="D970" s="436"/>
      <c r="E970" s="418"/>
      <c r="F970" s="454">
        <f t="shared" si="115"/>
        <v>0</v>
      </c>
      <c r="G970" s="817"/>
      <c r="H970" s="818"/>
      <c r="I970" s="386"/>
      <c r="J970" s="371"/>
      <c r="K970" s="371"/>
      <c r="L970" s="371"/>
      <c r="M970" s="371"/>
    </row>
    <row r="971" spans="2:13" ht="22.5" hidden="1" customHeight="1" outlineLevel="2">
      <c r="B971" s="668"/>
      <c r="C971" s="669"/>
      <c r="D971" s="432"/>
      <c r="E971" s="420"/>
      <c r="F971" s="454">
        <f t="shared" si="115"/>
        <v>0</v>
      </c>
      <c r="G971" s="819"/>
      <c r="H971" s="820"/>
      <c r="I971" s="386"/>
      <c r="J971" s="371"/>
      <c r="K971" s="371"/>
      <c r="L971" s="371"/>
      <c r="M971" s="371"/>
    </row>
    <row r="972" spans="2:13" s="209" customFormat="1" ht="22.5" hidden="1" customHeight="1" outlineLevel="2">
      <c r="B972" s="672" t="s">
        <v>111</v>
      </c>
      <c r="C972" s="673"/>
      <c r="D972" s="434">
        <f>SUM(D965:D971)</f>
        <v>0</v>
      </c>
      <c r="E972" s="424">
        <f>SUM(E965:E971)</f>
        <v>0</v>
      </c>
      <c r="F972" s="425">
        <f>SUM(F965:F971)</f>
        <v>0</v>
      </c>
      <c r="G972" s="793"/>
      <c r="H972" s="794"/>
      <c r="I972" s="426"/>
      <c r="J972" s="427"/>
      <c r="K972" s="427"/>
      <c r="L972" s="427"/>
      <c r="M972" s="427"/>
    </row>
    <row r="973" spans="2:13" ht="22.5" hidden="1" customHeight="1" outlineLevel="2">
      <c r="B973" s="683"/>
      <c r="C973" s="684"/>
      <c r="D973" s="125"/>
      <c r="E973" s="401"/>
      <c r="F973" s="454">
        <f>E973-D973</f>
        <v>0</v>
      </c>
      <c r="G973" s="813"/>
      <c r="H973" s="814"/>
      <c r="I973" s="386"/>
      <c r="J973" s="371"/>
      <c r="K973" s="371"/>
      <c r="L973" s="371"/>
      <c r="M973" s="371"/>
    </row>
    <row r="974" spans="2:13" ht="22.5" hidden="1" customHeight="1" outlineLevel="2">
      <c r="B974" s="666"/>
      <c r="C974" s="667"/>
      <c r="D974" s="435"/>
      <c r="E974" s="416"/>
      <c r="F974" s="454">
        <f t="shared" ref="F974:F979" si="116">E974-D974</f>
        <v>0</v>
      </c>
      <c r="G974" s="817"/>
      <c r="H974" s="818"/>
      <c r="I974" s="386"/>
      <c r="J974" s="371"/>
      <c r="K974" s="371"/>
      <c r="L974" s="371"/>
      <c r="M974" s="371"/>
    </row>
    <row r="975" spans="2:13" ht="22.5" hidden="1" customHeight="1" outlineLevel="2">
      <c r="B975" s="666"/>
      <c r="C975" s="667"/>
      <c r="D975" s="436"/>
      <c r="E975" s="418"/>
      <c r="F975" s="454">
        <f t="shared" si="116"/>
        <v>0</v>
      </c>
      <c r="G975" s="817"/>
      <c r="H975" s="818"/>
      <c r="I975" s="386"/>
      <c r="J975" s="371"/>
      <c r="K975" s="371"/>
      <c r="L975" s="371"/>
      <c r="M975" s="371"/>
    </row>
    <row r="976" spans="2:13" ht="22.5" hidden="1" customHeight="1" outlineLevel="2">
      <c r="B976" s="666"/>
      <c r="C976" s="667"/>
      <c r="D976" s="436"/>
      <c r="E976" s="418"/>
      <c r="F976" s="454">
        <f t="shared" si="116"/>
        <v>0</v>
      </c>
      <c r="G976" s="817"/>
      <c r="H976" s="818"/>
      <c r="I976" s="386"/>
      <c r="J976" s="371"/>
      <c r="K976" s="371"/>
      <c r="L976" s="371"/>
      <c r="M976" s="371"/>
    </row>
    <row r="977" spans="2:13" ht="22.5" hidden="1" customHeight="1" outlineLevel="2">
      <c r="B977" s="666"/>
      <c r="C977" s="667"/>
      <c r="D977" s="436"/>
      <c r="E977" s="418"/>
      <c r="F977" s="454">
        <f t="shared" si="116"/>
        <v>0</v>
      </c>
      <c r="G977" s="817"/>
      <c r="H977" s="818"/>
      <c r="I977" s="386"/>
      <c r="J977" s="371"/>
      <c r="K977" s="371"/>
      <c r="L977" s="371"/>
      <c r="M977" s="371"/>
    </row>
    <row r="978" spans="2:13" ht="22.5" hidden="1" customHeight="1" outlineLevel="2">
      <c r="B978" s="666"/>
      <c r="C978" s="667"/>
      <c r="D978" s="436"/>
      <c r="E978" s="418"/>
      <c r="F978" s="454">
        <f t="shared" si="116"/>
        <v>0</v>
      </c>
      <c r="G978" s="817"/>
      <c r="H978" s="818"/>
      <c r="I978" s="386"/>
      <c r="J978" s="371"/>
      <c r="K978" s="371"/>
      <c r="L978" s="371"/>
      <c r="M978" s="371"/>
    </row>
    <row r="979" spans="2:13" ht="22.5" hidden="1" customHeight="1" outlineLevel="2">
      <c r="B979" s="668"/>
      <c r="C979" s="669"/>
      <c r="D979" s="432"/>
      <c r="E979" s="420"/>
      <c r="F979" s="454">
        <f t="shared" si="116"/>
        <v>0</v>
      </c>
      <c r="G979" s="819"/>
      <c r="H979" s="820"/>
      <c r="I979" s="386"/>
      <c r="J979" s="371"/>
      <c r="K979" s="371"/>
      <c r="L979" s="371"/>
      <c r="M979" s="371"/>
    </row>
    <row r="980" spans="2:13" s="209" customFormat="1" ht="22.5" hidden="1" customHeight="1" outlineLevel="2">
      <c r="B980" s="672" t="s">
        <v>111</v>
      </c>
      <c r="C980" s="673"/>
      <c r="D980" s="434">
        <f>SUM(D973:D979)</f>
        <v>0</v>
      </c>
      <c r="E980" s="425">
        <f t="shared" ref="E980" si="117">SUM(E973:E979)</f>
        <v>0</v>
      </c>
      <c r="F980" s="425">
        <f>SUM(F973:F979)</f>
        <v>0</v>
      </c>
      <c r="G980" s="793"/>
      <c r="H980" s="794"/>
      <c r="I980" s="426"/>
      <c r="J980" s="427"/>
      <c r="K980" s="427"/>
      <c r="L980" s="427"/>
      <c r="M980" s="427"/>
    </row>
    <row r="981" spans="2:13" ht="22.5" hidden="1" customHeight="1" outlineLevel="2">
      <c r="B981" s="683"/>
      <c r="C981" s="684"/>
      <c r="D981" s="125"/>
      <c r="E981" s="401"/>
      <c r="F981" s="454">
        <f>E981-D981</f>
        <v>0</v>
      </c>
      <c r="G981" s="813"/>
      <c r="H981" s="814"/>
      <c r="I981" s="386"/>
      <c r="J981" s="371"/>
      <c r="K981" s="371"/>
      <c r="L981" s="371"/>
      <c r="M981" s="371"/>
    </row>
    <row r="982" spans="2:13" ht="22.5" hidden="1" customHeight="1" outlineLevel="2">
      <c r="B982" s="666"/>
      <c r="C982" s="667"/>
      <c r="D982" s="435"/>
      <c r="E982" s="416"/>
      <c r="F982" s="454">
        <f t="shared" ref="F982:F987" si="118">E982-D982</f>
        <v>0</v>
      </c>
      <c r="G982" s="817"/>
      <c r="H982" s="818"/>
      <c r="I982" s="386"/>
      <c r="J982" s="371"/>
      <c r="K982" s="371"/>
      <c r="L982" s="371"/>
      <c r="M982" s="371"/>
    </row>
    <row r="983" spans="2:13" ht="22.5" hidden="1" customHeight="1" outlineLevel="2">
      <c r="B983" s="666"/>
      <c r="C983" s="667"/>
      <c r="D983" s="436"/>
      <c r="E983" s="418"/>
      <c r="F983" s="454">
        <f t="shared" si="118"/>
        <v>0</v>
      </c>
      <c r="G983" s="817"/>
      <c r="H983" s="818"/>
      <c r="I983" s="386"/>
      <c r="J983" s="371"/>
      <c r="K983" s="371"/>
      <c r="L983" s="371"/>
      <c r="M983" s="371"/>
    </row>
    <row r="984" spans="2:13" ht="22.5" hidden="1" customHeight="1" outlineLevel="2">
      <c r="B984" s="666"/>
      <c r="C984" s="667"/>
      <c r="D984" s="436"/>
      <c r="E984" s="418"/>
      <c r="F984" s="454">
        <f t="shared" si="118"/>
        <v>0</v>
      </c>
      <c r="G984" s="817"/>
      <c r="H984" s="818"/>
      <c r="I984" s="386"/>
      <c r="J984" s="371"/>
      <c r="K984" s="371"/>
      <c r="L984" s="371"/>
      <c r="M984" s="371"/>
    </row>
    <row r="985" spans="2:13" ht="22.5" hidden="1" customHeight="1" outlineLevel="2">
      <c r="B985" s="666"/>
      <c r="C985" s="667"/>
      <c r="D985" s="436"/>
      <c r="E985" s="418"/>
      <c r="F985" s="454">
        <f t="shared" si="118"/>
        <v>0</v>
      </c>
      <c r="G985" s="817"/>
      <c r="H985" s="818"/>
      <c r="I985" s="386"/>
      <c r="J985" s="371"/>
      <c r="K985" s="371"/>
      <c r="L985" s="371"/>
      <c r="M985" s="371"/>
    </row>
    <row r="986" spans="2:13" ht="22.5" hidden="1" customHeight="1" outlineLevel="2">
      <c r="B986" s="666"/>
      <c r="C986" s="667"/>
      <c r="D986" s="436"/>
      <c r="E986" s="418"/>
      <c r="F986" s="454">
        <f t="shared" si="118"/>
        <v>0</v>
      </c>
      <c r="G986" s="817"/>
      <c r="H986" s="818"/>
      <c r="I986" s="386"/>
      <c r="J986" s="371"/>
      <c r="K986" s="371"/>
      <c r="L986" s="371"/>
      <c r="M986" s="371"/>
    </row>
    <row r="987" spans="2:13" ht="22.5" hidden="1" customHeight="1" outlineLevel="2">
      <c r="B987" s="668"/>
      <c r="C987" s="669"/>
      <c r="D987" s="432"/>
      <c r="E987" s="420"/>
      <c r="F987" s="454">
        <f t="shared" si="118"/>
        <v>0</v>
      </c>
      <c r="G987" s="819"/>
      <c r="H987" s="820"/>
      <c r="I987" s="386"/>
      <c r="J987" s="371"/>
      <c r="K987" s="371"/>
      <c r="L987" s="371"/>
      <c r="M987" s="371"/>
    </row>
    <row r="988" spans="2:13" s="209" customFormat="1" ht="22.5" hidden="1" customHeight="1" outlineLevel="2" thickBot="1">
      <c r="B988" s="670" t="s">
        <v>111</v>
      </c>
      <c r="C988" s="671"/>
      <c r="D988" s="428">
        <f>SUM(D981:D987)</f>
        <v>0</v>
      </c>
      <c r="E988" s="428">
        <f>SUM(E981:E987)</f>
        <v>0</v>
      </c>
      <c r="F988" s="456">
        <f>SUM(F981:F987)</f>
        <v>0</v>
      </c>
      <c r="G988" s="742"/>
      <c r="H988" s="743"/>
      <c r="I988" s="426"/>
      <c r="J988" s="427"/>
      <c r="K988" s="427"/>
      <c r="L988" s="427"/>
      <c r="M988" s="427"/>
    </row>
    <row r="989" spans="2:13" ht="43.5" hidden="1" customHeight="1" outlineLevel="2" thickBot="1">
      <c r="B989" s="218" t="s">
        <v>112</v>
      </c>
      <c r="C989" s="219"/>
      <c r="D989" s="220">
        <f>SUM(D956+D964+D972+D980+D988)</f>
        <v>0</v>
      </c>
      <c r="E989" s="221">
        <f>SUM(E956+E964+E972+E980+E988)</f>
        <v>0</v>
      </c>
      <c r="F989" s="221">
        <f>SUM(F956+F964+F972+F980+F988)</f>
        <v>0</v>
      </c>
      <c r="G989" s="809"/>
      <c r="H989" s="810"/>
      <c r="I989" s="386"/>
      <c r="J989" s="371"/>
      <c r="K989" s="371"/>
      <c r="L989" s="371"/>
      <c r="M989" s="371"/>
    </row>
    <row r="990" spans="2:13" hidden="1" outlineLevel="1" collapsed="1">
      <c r="D990" s="187"/>
      <c r="E990" s="187"/>
      <c r="F990" s="187"/>
      <c r="G990" s="187"/>
      <c r="H990" s="187"/>
      <c r="I990" s="386"/>
      <c r="J990" s="371"/>
      <c r="K990" s="371"/>
      <c r="L990" s="371"/>
      <c r="M990" s="371"/>
    </row>
    <row r="991" spans="2:13" ht="24" hidden="1" customHeight="1" outlineLevel="1">
      <c r="D991" s="187"/>
      <c r="E991" s="187"/>
      <c r="F991" s="187"/>
      <c r="G991" s="187"/>
      <c r="H991" s="187"/>
      <c r="I991" s="386"/>
      <c r="J991" s="371"/>
      <c r="K991" s="371"/>
      <c r="L991" s="371"/>
      <c r="M991" s="371"/>
    </row>
    <row r="992" spans="2:13" ht="19.350000000000001" customHeight="1" collapsed="1">
      <c r="B992" s="370" t="s">
        <v>73</v>
      </c>
      <c r="C992" s="370"/>
      <c r="D992" s="370"/>
      <c r="E992" s="370"/>
      <c r="F992" s="370"/>
      <c r="G992" s="370"/>
      <c r="H992" s="370"/>
      <c r="I992" s="393"/>
      <c r="J992" s="393"/>
      <c r="K992" s="393"/>
      <c r="L992" s="393"/>
      <c r="M992" s="393"/>
    </row>
    <row r="993" spans="2:13" ht="14.1" customHeight="1">
      <c r="B993" s="384" t="s">
        <v>74</v>
      </c>
      <c r="C993" s="146"/>
      <c r="D993" s="146"/>
      <c r="E993" s="146"/>
      <c r="F993" s="146"/>
      <c r="G993" s="146"/>
      <c r="H993" s="146"/>
      <c r="I993" s="394"/>
      <c r="J993" s="394"/>
      <c r="K993" s="394"/>
      <c r="L993" s="394"/>
      <c r="M993" s="383"/>
    </row>
    <row r="994" spans="2:13">
      <c r="B994" s="70"/>
      <c r="C994" s="70"/>
      <c r="D994" s="70"/>
      <c r="E994" s="70"/>
      <c r="F994" s="70"/>
      <c r="G994" s="70"/>
      <c r="H994" s="70"/>
      <c r="I994" s="395"/>
      <c r="J994" s="395"/>
      <c r="K994" s="383"/>
      <c r="L994" s="383"/>
      <c r="M994" s="383"/>
    </row>
    <row r="995" spans="2:13" ht="14.1" customHeight="1">
      <c r="B995" s="385" t="s">
        <v>132</v>
      </c>
      <c r="C995" s="145"/>
      <c r="D995" s="145"/>
      <c r="E995" s="145"/>
      <c r="F995" s="145"/>
      <c r="G995" s="145"/>
      <c r="H995" s="145"/>
      <c r="I995" s="396"/>
      <c r="J995" s="396"/>
      <c r="K995" s="396"/>
      <c r="L995" s="396"/>
      <c r="M995" s="371"/>
    </row>
    <row r="996" spans="2:13">
      <c r="I996" s="371"/>
      <c r="J996" s="371"/>
      <c r="K996" s="371"/>
      <c r="L996" s="371"/>
      <c r="M996" s="371"/>
    </row>
    <row r="997" spans="2:13">
      <c r="I997" s="371"/>
      <c r="J997" s="371"/>
      <c r="K997" s="371"/>
      <c r="L997" s="371"/>
      <c r="M997" s="371"/>
    </row>
  </sheetData>
  <sheetProtection algorithmName="SHA-512" hashValue="YlAWd/tozvyyePLYqJGDHsascNjy9lrscwF8e2SrY9/dgYgpDfiw1gaUdxpsJI92VDat0LA3vgaL+ck8VNyV4g==" saltValue="hfiTfCgJ1FHIKdmc7wfaqQ==" spinCount="100000" sheet="1" formatRows="0" selectLockedCells="1"/>
  <mergeCells count="1803">
    <mergeCell ref="G989:H989"/>
    <mergeCell ref="G972:H972"/>
    <mergeCell ref="G973:H973"/>
    <mergeCell ref="G974:H974"/>
    <mergeCell ref="G975:H975"/>
    <mergeCell ref="G976:H976"/>
    <mergeCell ref="G977:H977"/>
    <mergeCell ref="G978:H978"/>
    <mergeCell ref="G979:H979"/>
    <mergeCell ref="G980:H980"/>
    <mergeCell ref="G951:H951"/>
    <mergeCell ref="G952:H952"/>
    <mergeCell ref="G953:H953"/>
    <mergeCell ref="G954:H954"/>
    <mergeCell ref="G955:H955"/>
    <mergeCell ref="G956:H956"/>
    <mergeCell ref="G957:H957"/>
    <mergeCell ref="G958:H958"/>
    <mergeCell ref="G959:H959"/>
    <mergeCell ref="G960:H960"/>
    <mergeCell ref="G961:H961"/>
    <mergeCell ref="G962:H962"/>
    <mergeCell ref="G963:H963"/>
    <mergeCell ref="G964:H964"/>
    <mergeCell ref="G965:H965"/>
    <mergeCell ref="G981:H981"/>
    <mergeCell ref="G982:H982"/>
    <mergeCell ref="G966:H966"/>
    <mergeCell ref="G967:H967"/>
    <mergeCell ref="G968:H968"/>
    <mergeCell ref="G969:H969"/>
    <mergeCell ref="G970:H970"/>
    <mergeCell ref="G971:H971"/>
    <mergeCell ref="B987:C987"/>
    <mergeCell ref="B988:C988"/>
    <mergeCell ref="B978:C978"/>
    <mergeCell ref="B979:C979"/>
    <mergeCell ref="B980:C980"/>
    <mergeCell ref="B981:C981"/>
    <mergeCell ref="B982:C982"/>
    <mergeCell ref="B983:C983"/>
    <mergeCell ref="B984:C984"/>
    <mergeCell ref="B985:C985"/>
    <mergeCell ref="B986:C986"/>
    <mergeCell ref="B969:C969"/>
    <mergeCell ref="B970:C970"/>
    <mergeCell ref="B971:C971"/>
    <mergeCell ref="B972:C972"/>
    <mergeCell ref="B973:C973"/>
    <mergeCell ref="B974:C974"/>
    <mergeCell ref="B975:C975"/>
    <mergeCell ref="B976:C976"/>
    <mergeCell ref="B977:C977"/>
    <mergeCell ref="G983:H983"/>
    <mergeCell ref="G984:H984"/>
    <mergeCell ref="G985:H985"/>
    <mergeCell ref="G986:H986"/>
    <mergeCell ref="G987:H987"/>
    <mergeCell ref="G988:H988"/>
    <mergeCell ref="B960:C960"/>
    <mergeCell ref="B961:C961"/>
    <mergeCell ref="B962:C962"/>
    <mergeCell ref="B963:C963"/>
    <mergeCell ref="B964:C964"/>
    <mergeCell ref="B965:C965"/>
    <mergeCell ref="B966:C966"/>
    <mergeCell ref="B967:C967"/>
    <mergeCell ref="B968:C968"/>
    <mergeCell ref="B951:C951"/>
    <mergeCell ref="B952:C952"/>
    <mergeCell ref="B953:C953"/>
    <mergeCell ref="B954:C954"/>
    <mergeCell ref="B955:C955"/>
    <mergeCell ref="B956:C956"/>
    <mergeCell ref="B957:C957"/>
    <mergeCell ref="B958:C958"/>
    <mergeCell ref="B959:C959"/>
    <mergeCell ref="G918:H918"/>
    <mergeCell ref="G924:H924"/>
    <mergeCell ref="B945:C946"/>
    <mergeCell ref="G945:H946"/>
    <mergeCell ref="G947:H948"/>
    <mergeCell ref="E947:E948"/>
    <mergeCell ref="B947:C947"/>
    <mergeCell ref="B948:C948"/>
    <mergeCell ref="B949:C949"/>
    <mergeCell ref="B950:C950"/>
    <mergeCell ref="G934:H934"/>
    <mergeCell ref="G935:H935"/>
    <mergeCell ref="G936:H936"/>
    <mergeCell ref="G937:H937"/>
    <mergeCell ref="G938:H938"/>
    <mergeCell ref="G939:H939"/>
    <mergeCell ref="G940:H940"/>
    <mergeCell ref="G941:H941"/>
    <mergeCell ref="G942:H942"/>
    <mergeCell ref="B940:C940"/>
    <mergeCell ref="B941:C941"/>
    <mergeCell ref="D945:F945"/>
    <mergeCell ref="D947:D948"/>
    <mergeCell ref="F947:F948"/>
    <mergeCell ref="G927:H927"/>
    <mergeCell ref="G928:H928"/>
    <mergeCell ref="G929:H929"/>
    <mergeCell ref="G930:H930"/>
    <mergeCell ref="G931:H931"/>
    <mergeCell ref="G932:H932"/>
    <mergeCell ref="G949:H949"/>
    <mergeCell ref="G950:H950"/>
    <mergeCell ref="G922:H922"/>
    <mergeCell ref="G925:H925"/>
    <mergeCell ref="G926:H926"/>
    <mergeCell ref="B931:C931"/>
    <mergeCell ref="B932:C932"/>
    <mergeCell ref="B933:C933"/>
    <mergeCell ref="B934:C934"/>
    <mergeCell ref="B935:C935"/>
    <mergeCell ref="B936:C936"/>
    <mergeCell ref="B937:C937"/>
    <mergeCell ref="B938:C938"/>
    <mergeCell ref="B939:C939"/>
    <mergeCell ref="B922:C922"/>
    <mergeCell ref="B923:C923"/>
    <mergeCell ref="B924:C924"/>
    <mergeCell ref="B925:C925"/>
    <mergeCell ref="B926:C926"/>
    <mergeCell ref="B927:C927"/>
    <mergeCell ref="B928:C928"/>
    <mergeCell ref="B929:C929"/>
    <mergeCell ref="B930:C930"/>
    <mergeCell ref="G933:H933"/>
    <mergeCell ref="G923:H923"/>
    <mergeCell ref="B918:C918"/>
    <mergeCell ref="B919:C919"/>
    <mergeCell ref="B920:C920"/>
    <mergeCell ref="B921:C921"/>
    <mergeCell ref="G894:H894"/>
    <mergeCell ref="G895:H895"/>
    <mergeCell ref="B898:C899"/>
    <mergeCell ref="G898:H899"/>
    <mergeCell ref="G900:H901"/>
    <mergeCell ref="E900:E901"/>
    <mergeCell ref="B900:C900"/>
    <mergeCell ref="B901:C901"/>
    <mergeCell ref="D898:F898"/>
    <mergeCell ref="D900:D901"/>
    <mergeCell ref="F900:F901"/>
    <mergeCell ref="B902:C902"/>
    <mergeCell ref="B903:C903"/>
    <mergeCell ref="B904:C904"/>
    <mergeCell ref="B905:C905"/>
    <mergeCell ref="B906:C906"/>
    <mergeCell ref="B907:C907"/>
    <mergeCell ref="B908:C908"/>
    <mergeCell ref="B909:C909"/>
    <mergeCell ref="B910:C910"/>
    <mergeCell ref="B911:C911"/>
    <mergeCell ref="B912:C912"/>
    <mergeCell ref="G919:H919"/>
    <mergeCell ref="G920:H920"/>
    <mergeCell ref="G921:H921"/>
    <mergeCell ref="G902:H902"/>
    <mergeCell ref="G903:H903"/>
    <mergeCell ref="G904:H904"/>
    <mergeCell ref="G891:H891"/>
    <mergeCell ref="G892:H892"/>
    <mergeCell ref="G893:H893"/>
    <mergeCell ref="G876:H876"/>
    <mergeCell ref="G877:H877"/>
    <mergeCell ref="G878:H878"/>
    <mergeCell ref="G879:H879"/>
    <mergeCell ref="G880:H880"/>
    <mergeCell ref="G881:H881"/>
    <mergeCell ref="G882:H882"/>
    <mergeCell ref="G883:H883"/>
    <mergeCell ref="G884:H884"/>
    <mergeCell ref="B913:C913"/>
    <mergeCell ref="B914:C914"/>
    <mergeCell ref="B915:C915"/>
    <mergeCell ref="B916:C916"/>
    <mergeCell ref="B917:C917"/>
    <mergeCell ref="G905:H905"/>
    <mergeCell ref="G906:H906"/>
    <mergeCell ref="G907:H907"/>
    <mergeCell ref="G908:H908"/>
    <mergeCell ref="G909:H909"/>
    <mergeCell ref="G910:H910"/>
    <mergeCell ref="G911:H911"/>
    <mergeCell ref="G912:H912"/>
    <mergeCell ref="G913:H913"/>
    <mergeCell ref="G914:H914"/>
    <mergeCell ref="G915:H915"/>
    <mergeCell ref="G916:H916"/>
    <mergeCell ref="G917:H917"/>
    <mergeCell ref="G855:H855"/>
    <mergeCell ref="G856:H856"/>
    <mergeCell ref="G857:H857"/>
    <mergeCell ref="G858:H858"/>
    <mergeCell ref="G859:H859"/>
    <mergeCell ref="G860:H860"/>
    <mergeCell ref="G861:H861"/>
    <mergeCell ref="G862:H862"/>
    <mergeCell ref="G863:H863"/>
    <mergeCell ref="G864:H864"/>
    <mergeCell ref="G865:H865"/>
    <mergeCell ref="G866:H866"/>
    <mergeCell ref="G867:H867"/>
    <mergeCell ref="G868:H868"/>
    <mergeCell ref="G869:H869"/>
    <mergeCell ref="G870:H870"/>
    <mergeCell ref="G871:H871"/>
    <mergeCell ref="G872:H872"/>
    <mergeCell ref="G873:H873"/>
    <mergeCell ref="G874:H874"/>
    <mergeCell ref="G875:H875"/>
    <mergeCell ref="B891:C891"/>
    <mergeCell ref="B892:C892"/>
    <mergeCell ref="B893:C893"/>
    <mergeCell ref="B894:C894"/>
    <mergeCell ref="B882:C882"/>
    <mergeCell ref="B883:C883"/>
    <mergeCell ref="B884:C884"/>
    <mergeCell ref="B885:C885"/>
    <mergeCell ref="B886:C886"/>
    <mergeCell ref="B887:C887"/>
    <mergeCell ref="B888:C888"/>
    <mergeCell ref="B889:C889"/>
    <mergeCell ref="B890:C890"/>
    <mergeCell ref="B873:C873"/>
    <mergeCell ref="B874:C874"/>
    <mergeCell ref="B875:C875"/>
    <mergeCell ref="B876:C876"/>
    <mergeCell ref="B877:C877"/>
    <mergeCell ref="B878:C878"/>
    <mergeCell ref="B879:C879"/>
    <mergeCell ref="B880:C880"/>
    <mergeCell ref="B881:C881"/>
    <mergeCell ref="G885:H885"/>
    <mergeCell ref="G886:H886"/>
    <mergeCell ref="G887:H887"/>
    <mergeCell ref="G888:H888"/>
    <mergeCell ref="G889:H889"/>
    <mergeCell ref="G890:H890"/>
    <mergeCell ref="B864:C864"/>
    <mergeCell ref="B865:C865"/>
    <mergeCell ref="B866:C866"/>
    <mergeCell ref="B867:C867"/>
    <mergeCell ref="B868:C868"/>
    <mergeCell ref="B869:C869"/>
    <mergeCell ref="B870:C870"/>
    <mergeCell ref="B871:C871"/>
    <mergeCell ref="B872:C872"/>
    <mergeCell ref="B855:C855"/>
    <mergeCell ref="B856:C856"/>
    <mergeCell ref="B857:C857"/>
    <mergeCell ref="B858:C858"/>
    <mergeCell ref="B859:C859"/>
    <mergeCell ref="B860:C860"/>
    <mergeCell ref="B861:C861"/>
    <mergeCell ref="B862:C862"/>
    <mergeCell ref="B863:C863"/>
    <mergeCell ref="B851:C852"/>
    <mergeCell ref="G851:H852"/>
    <mergeCell ref="G853:H854"/>
    <mergeCell ref="E853:E854"/>
    <mergeCell ref="B854:C854"/>
    <mergeCell ref="B853:C853"/>
    <mergeCell ref="G835:H835"/>
    <mergeCell ref="G836:H836"/>
    <mergeCell ref="G837:H837"/>
    <mergeCell ref="G838:H838"/>
    <mergeCell ref="G839:H839"/>
    <mergeCell ref="G840:H840"/>
    <mergeCell ref="G841:H841"/>
    <mergeCell ref="G842:H842"/>
    <mergeCell ref="G843:H843"/>
    <mergeCell ref="B847:C847"/>
    <mergeCell ref="B838:C838"/>
    <mergeCell ref="B839:C839"/>
    <mergeCell ref="B840:C840"/>
    <mergeCell ref="B841:C841"/>
    <mergeCell ref="B842:C842"/>
    <mergeCell ref="B843:C843"/>
    <mergeCell ref="B844:C844"/>
    <mergeCell ref="B845:C845"/>
    <mergeCell ref="B846:C846"/>
    <mergeCell ref="B837:C837"/>
    <mergeCell ref="D853:D854"/>
    <mergeCell ref="G832:H832"/>
    <mergeCell ref="G833:H833"/>
    <mergeCell ref="G834:H834"/>
    <mergeCell ref="G817:H817"/>
    <mergeCell ref="G818:H818"/>
    <mergeCell ref="G819:H819"/>
    <mergeCell ref="G820:H820"/>
    <mergeCell ref="G821:H821"/>
    <mergeCell ref="G822:H822"/>
    <mergeCell ref="G823:H823"/>
    <mergeCell ref="G824:H824"/>
    <mergeCell ref="G825:H825"/>
    <mergeCell ref="G844:H844"/>
    <mergeCell ref="G845:H845"/>
    <mergeCell ref="G846:H846"/>
    <mergeCell ref="G847:H847"/>
    <mergeCell ref="G848:H848"/>
    <mergeCell ref="G808:H808"/>
    <mergeCell ref="G809:H809"/>
    <mergeCell ref="G810:H810"/>
    <mergeCell ref="G811:H811"/>
    <mergeCell ref="G812:H812"/>
    <mergeCell ref="G813:H813"/>
    <mergeCell ref="G814:H814"/>
    <mergeCell ref="G815:H815"/>
    <mergeCell ref="G816:H816"/>
    <mergeCell ref="B829:C829"/>
    <mergeCell ref="B830:C830"/>
    <mergeCell ref="B831:C831"/>
    <mergeCell ref="B832:C832"/>
    <mergeCell ref="B833:C833"/>
    <mergeCell ref="B834:C834"/>
    <mergeCell ref="B835:C835"/>
    <mergeCell ref="B836:C836"/>
    <mergeCell ref="B820:C820"/>
    <mergeCell ref="B821:C821"/>
    <mergeCell ref="B822:C822"/>
    <mergeCell ref="B823:C823"/>
    <mergeCell ref="B824:C824"/>
    <mergeCell ref="B825:C825"/>
    <mergeCell ref="B826:C826"/>
    <mergeCell ref="B827:C827"/>
    <mergeCell ref="B828:C828"/>
    <mergeCell ref="G826:H826"/>
    <mergeCell ref="G827:H827"/>
    <mergeCell ref="G828:H828"/>
    <mergeCell ref="G829:H829"/>
    <mergeCell ref="G830:H830"/>
    <mergeCell ref="G831:H831"/>
    <mergeCell ref="B806:C806"/>
    <mergeCell ref="B807:C807"/>
    <mergeCell ref="E806:E807"/>
    <mergeCell ref="B804:C805"/>
    <mergeCell ref="G804:H805"/>
    <mergeCell ref="G806:H807"/>
    <mergeCell ref="G790:H790"/>
    <mergeCell ref="G791:H791"/>
    <mergeCell ref="G792:H792"/>
    <mergeCell ref="G793:H793"/>
    <mergeCell ref="G794:H794"/>
    <mergeCell ref="G795:H795"/>
    <mergeCell ref="G796:H796"/>
    <mergeCell ref="G797:H797"/>
    <mergeCell ref="G798:H798"/>
    <mergeCell ref="B797:C797"/>
    <mergeCell ref="B798:C798"/>
    <mergeCell ref="B799:C799"/>
    <mergeCell ref="B800:C800"/>
    <mergeCell ref="G799:H799"/>
    <mergeCell ref="G800:H800"/>
    <mergeCell ref="G801:H801"/>
    <mergeCell ref="G784:H784"/>
    <mergeCell ref="G785:H785"/>
    <mergeCell ref="G786:H786"/>
    <mergeCell ref="G787:H787"/>
    <mergeCell ref="G788:H788"/>
    <mergeCell ref="G789:H789"/>
    <mergeCell ref="G780:H780"/>
    <mergeCell ref="G778:H778"/>
    <mergeCell ref="G779:H779"/>
    <mergeCell ref="G761:H761"/>
    <mergeCell ref="G762:H762"/>
    <mergeCell ref="G763:H763"/>
    <mergeCell ref="G764:H764"/>
    <mergeCell ref="G765:H765"/>
    <mergeCell ref="G766:H766"/>
    <mergeCell ref="G767:H767"/>
    <mergeCell ref="G768:H768"/>
    <mergeCell ref="G769:H769"/>
    <mergeCell ref="G770:H770"/>
    <mergeCell ref="G771:H771"/>
    <mergeCell ref="G772:H772"/>
    <mergeCell ref="G773:H773"/>
    <mergeCell ref="G774:H774"/>
    <mergeCell ref="G775:H775"/>
    <mergeCell ref="G776:H776"/>
    <mergeCell ref="G777:H777"/>
    <mergeCell ref="G781:H781"/>
    <mergeCell ref="G782:H782"/>
    <mergeCell ref="G783:H783"/>
    <mergeCell ref="B788:C788"/>
    <mergeCell ref="B789:C789"/>
    <mergeCell ref="B790:C790"/>
    <mergeCell ref="B791:C791"/>
    <mergeCell ref="B792:C792"/>
    <mergeCell ref="B793:C793"/>
    <mergeCell ref="B794:C794"/>
    <mergeCell ref="B795:C795"/>
    <mergeCell ref="B796:C796"/>
    <mergeCell ref="B779:C779"/>
    <mergeCell ref="B780:C780"/>
    <mergeCell ref="B781:C781"/>
    <mergeCell ref="B782:C782"/>
    <mergeCell ref="B783:C783"/>
    <mergeCell ref="B784:C784"/>
    <mergeCell ref="B785:C785"/>
    <mergeCell ref="B786:C786"/>
    <mergeCell ref="B787:C787"/>
    <mergeCell ref="B770:C770"/>
    <mergeCell ref="B771:C771"/>
    <mergeCell ref="B772:C772"/>
    <mergeCell ref="B773:C773"/>
    <mergeCell ref="B774:C774"/>
    <mergeCell ref="B775:C775"/>
    <mergeCell ref="B776:C776"/>
    <mergeCell ref="B777:C777"/>
    <mergeCell ref="B778:C778"/>
    <mergeCell ref="B761:C761"/>
    <mergeCell ref="B762:C762"/>
    <mergeCell ref="B763:C763"/>
    <mergeCell ref="B764:C764"/>
    <mergeCell ref="B765:C765"/>
    <mergeCell ref="B766:C766"/>
    <mergeCell ref="B767:C767"/>
    <mergeCell ref="B768:C768"/>
    <mergeCell ref="B769:C769"/>
    <mergeCell ref="B757:C758"/>
    <mergeCell ref="B759:C759"/>
    <mergeCell ref="B760:C760"/>
    <mergeCell ref="G757:H758"/>
    <mergeCell ref="G759:H760"/>
    <mergeCell ref="G740:H740"/>
    <mergeCell ref="G741:H741"/>
    <mergeCell ref="G742:H742"/>
    <mergeCell ref="G743:H743"/>
    <mergeCell ref="G744:H744"/>
    <mergeCell ref="G745:H745"/>
    <mergeCell ref="G746:H746"/>
    <mergeCell ref="G747:H747"/>
    <mergeCell ref="G748:H748"/>
    <mergeCell ref="B746:C746"/>
    <mergeCell ref="B747:C747"/>
    <mergeCell ref="B748:C748"/>
    <mergeCell ref="B749:C749"/>
    <mergeCell ref="B750:C750"/>
    <mergeCell ref="B751:C751"/>
    <mergeCell ref="B752:C752"/>
    <mergeCell ref="B753:C753"/>
    <mergeCell ref="D757:F757"/>
    <mergeCell ref="D759:D760"/>
    <mergeCell ref="F759:F760"/>
    <mergeCell ref="E759:E760"/>
    <mergeCell ref="G750:H750"/>
    <mergeCell ref="G751:H751"/>
    <mergeCell ref="G752:H752"/>
    <mergeCell ref="G753:H753"/>
    <mergeCell ref="G754:H754"/>
    <mergeCell ref="B745:C745"/>
    <mergeCell ref="G714:H714"/>
    <mergeCell ref="G715:H715"/>
    <mergeCell ref="G716:H716"/>
    <mergeCell ref="G717:H717"/>
    <mergeCell ref="G718:H718"/>
    <mergeCell ref="G719:H719"/>
    <mergeCell ref="G720:H720"/>
    <mergeCell ref="G721:H721"/>
    <mergeCell ref="G722:H722"/>
    <mergeCell ref="G723:H723"/>
    <mergeCell ref="G724:H724"/>
    <mergeCell ref="G725:H725"/>
    <mergeCell ref="G726:H726"/>
    <mergeCell ref="G727:H727"/>
    <mergeCell ref="G728:H728"/>
    <mergeCell ref="G729:H729"/>
    <mergeCell ref="G749:H749"/>
    <mergeCell ref="G730:H730"/>
    <mergeCell ref="G731:H731"/>
    <mergeCell ref="G732:H732"/>
    <mergeCell ref="G733:H733"/>
    <mergeCell ref="G734:H734"/>
    <mergeCell ref="G735:H735"/>
    <mergeCell ref="G736:H736"/>
    <mergeCell ref="G737:H737"/>
    <mergeCell ref="G738:H738"/>
    <mergeCell ref="G739:H739"/>
    <mergeCell ref="B737:C737"/>
    <mergeCell ref="B719:C719"/>
    <mergeCell ref="B720:C720"/>
    <mergeCell ref="B721:C721"/>
    <mergeCell ref="B722:C722"/>
    <mergeCell ref="B723:C723"/>
    <mergeCell ref="B724:C724"/>
    <mergeCell ref="B725:C725"/>
    <mergeCell ref="B726:C726"/>
    <mergeCell ref="B727:C727"/>
    <mergeCell ref="B738:C738"/>
    <mergeCell ref="B739:C739"/>
    <mergeCell ref="B740:C740"/>
    <mergeCell ref="B741:C741"/>
    <mergeCell ref="B742:C742"/>
    <mergeCell ref="B743:C743"/>
    <mergeCell ref="B744:C744"/>
    <mergeCell ref="B728:C728"/>
    <mergeCell ref="B729:C729"/>
    <mergeCell ref="B730:C730"/>
    <mergeCell ref="B731:C731"/>
    <mergeCell ref="B732:C732"/>
    <mergeCell ref="B733:C733"/>
    <mergeCell ref="B734:C734"/>
    <mergeCell ref="B735:C735"/>
    <mergeCell ref="B736:C736"/>
    <mergeCell ref="G676:H676"/>
    <mergeCell ref="G677:H677"/>
    <mergeCell ref="G678:H678"/>
    <mergeCell ref="G679:H679"/>
    <mergeCell ref="G680:H680"/>
    <mergeCell ref="G681:H681"/>
    <mergeCell ref="G682:H682"/>
    <mergeCell ref="G683:H683"/>
    <mergeCell ref="G699:H699"/>
    <mergeCell ref="G700:H700"/>
    <mergeCell ref="G701:H701"/>
    <mergeCell ref="G702:H702"/>
    <mergeCell ref="G703:H703"/>
    <mergeCell ref="G704:H704"/>
    <mergeCell ref="G705:H705"/>
    <mergeCell ref="G706:H706"/>
    <mergeCell ref="G707:H707"/>
    <mergeCell ref="G690:H690"/>
    <mergeCell ref="G691:H691"/>
    <mergeCell ref="G692:H692"/>
    <mergeCell ref="G693:H693"/>
    <mergeCell ref="G694:H694"/>
    <mergeCell ref="G695:H695"/>
    <mergeCell ref="G696:H696"/>
    <mergeCell ref="G697:H697"/>
    <mergeCell ref="G698:H698"/>
    <mergeCell ref="G684:H684"/>
    <mergeCell ref="G685:H685"/>
    <mergeCell ref="G686:H686"/>
    <mergeCell ref="G687:H687"/>
    <mergeCell ref="G688:H688"/>
    <mergeCell ref="G689:H689"/>
    <mergeCell ref="B705:C705"/>
    <mergeCell ref="B706:C706"/>
    <mergeCell ref="B696:C696"/>
    <mergeCell ref="B697:C697"/>
    <mergeCell ref="B698:C698"/>
    <mergeCell ref="B699:C699"/>
    <mergeCell ref="B700:C700"/>
    <mergeCell ref="B701:C701"/>
    <mergeCell ref="B702:C702"/>
    <mergeCell ref="B703:C703"/>
    <mergeCell ref="B704:C704"/>
    <mergeCell ref="B687:C687"/>
    <mergeCell ref="B688:C688"/>
    <mergeCell ref="B689:C689"/>
    <mergeCell ref="B690:C690"/>
    <mergeCell ref="B691:C691"/>
    <mergeCell ref="B692:C692"/>
    <mergeCell ref="B693:C693"/>
    <mergeCell ref="B694:C694"/>
    <mergeCell ref="B695:C695"/>
    <mergeCell ref="B681:C681"/>
    <mergeCell ref="B682:C682"/>
    <mergeCell ref="B683:C683"/>
    <mergeCell ref="B684:C684"/>
    <mergeCell ref="B685:C685"/>
    <mergeCell ref="B686:C686"/>
    <mergeCell ref="B669:C669"/>
    <mergeCell ref="B670:C670"/>
    <mergeCell ref="B671:C671"/>
    <mergeCell ref="B672:C672"/>
    <mergeCell ref="B673:C673"/>
    <mergeCell ref="B674:C674"/>
    <mergeCell ref="B675:C675"/>
    <mergeCell ref="B676:C676"/>
    <mergeCell ref="B677:C677"/>
    <mergeCell ref="B667:C667"/>
    <mergeCell ref="B668:C668"/>
    <mergeCell ref="G652:H652"/>
    <mergeCell ref="G653:H653"/>
    <mergeCell ref="G654:H654"/>
    <mergeCell ref="G655:H655"/>
    <mergeCell ref="G656:H656"/>
    <mergeCell ref="G657:H657"/>
    <mergeCell ref="G658:H658"/>
    <mergeCell ref="G659:H659"/>
    <mergeCell ref="G660:H660"/>
    <mergeCell ref="B658:C658"/>
    <mergeCell ref="B659:C659"/>
    <mergeCell ref="B678:C678"/>
    <mergeCell ref="B679:C679"/>
    <mergeCell ref="B680:C680"/>
    <mergeCell ref="B655:C655"/>
    <mergeCell ref="B656:C656"/>
    <mergeCell ref="B657:C657"/>
    <mergeCell ref="B663:C664"/>
    <mergeCell ref="B665:C665"/>
    <mergeCell ref="B666:C666"/>
    <mergeCell ref="E665:E666"/>
    <mergeCell ref="G663:H664"/>
    <mergeCell ref="G665:H666"/>
    <mergeCell ref="G667:H667"/>
    <mergeCell ref="G668:H668"/>
    <mergeCell ref="G669:H669"/>
    <mergeCell ref="G670:H670"/>
    <mergeCell ref="G671:H671"/>
    <mergeCell ref="G672:H672"/>
    <mergeCell ref="G673:H673"/>
    <mergeCell ref="G674:H674"/>
    <mergeCell ref="G675:H675"/>
    <mergeCell ref="G643:H643"/>
    <mergeCell ref="G644:H644"/>
    <mergeCell ref="G645:H645"/>
    <mergeCell ref="G646:H646"/>
    <mergeCell ref="G647:H647"/>
    <mergeCell ref="G648:H648"/>
    <mergeCell ref="G649:H649"/>
    <mergeCell ref="G650:H650"/>
    <mergeCell ref="G651:H651"/>
    <mergeCell ref="G642:H642"/>
    <mergeCell ref="G637:H637"/>
    <mergeCell ref="G638:H638"/>
    <mergeCell ref="G639:H639"/>
    <mergeCell ref="G640:H640"/>
    <mergeCell ref="G641:H641"/>
    <mergeCell ref="G622:H622"/>
    <mergeCell ref="G623:H623"/>
    <mergeCell ref="G624:H624"/>
    <mergeCell ref="G625:H625"/>
    <mergeCell ref="G626:H626"/>
    <mergeCell ref="G631:H631"/>
    <mergeCell ref="G632:H632"/>
    <mergeCell ref="G633:H633"/>
    <mergeCell ref="G634:H634"/>
    <mergeCell ref="G635:H635"/>
    <mergeCell ref="G636:H636"/>
    <mergeCell ref="B649:C649"/>
    <mergeCell ref="B650:C650"/>
    <mergeCell ref="B651:C651"/>
    <mergeCell ref="B652:C652"/>
    <mergeCell ref="B653:C653"/>
    <mergeCell ref="B654:C654"/>
    <mergeCell ref="B640:C640"/>
    <mergeCell ref="B641:C641"/>
    <mergeCell ref="B642:C642"/>
    <mergeCell ref="B643:C643"/>
    <mergeCell ref="B644:C644"/>
    <mergeCell ref="B645:C645"/>
    <mergeCell ref="B646:C646"/>
    <mergeCell ref="B647:C647"/>
    <mergeCell ref="B648:C648"/>
    <mergeCell ref="B631:C631"/>
    <mergeCell ref="B632:C632"/>
    <mergeCell ref="B633:C633"/>
    <mergeCell ref="B634:C634"/>
    <mergeCell ref="B635:C635"/>
    <mergeCell ref="B636:C636"/>
    <mergeCell ref="B638:C638"/>
    <mergeCell ref="B639:C639"/>
    <mergeCell ref="B637:C637"/>
    <mergeCell ref="B623:C623"/>
    <mergeCell ref="B624:C624"/>
    <mergeCell ref="B625:C625"/>
    <mergeCell ref="B626:C626"/>
    <mergeCell ref="B627:C627"/>
    <mergeCell ref="B628:C628"/>
    <mergeCell ref="B629:C629"/>
    <mergeCell ref="B630:C630"/>
    <mergeCell ref="B616:C617"/>
    <mergeCell ref="G616:H617"/>
    <mergeCell ref="G618:H619"/>
    <mergeCell ref="E618:E619"/>
    <mergeCell ref="B618:C618"/>
    <mergeCell ref="B619:C619"/>
    <mergeCell ref="B621:C621"/>
    <mergeCell ref="B620:C620"/>
    <mergeCell ref="G627:H627"/>
    <mergeCell ref="G628:H628"/>
    <mergeCell ref="G629:H629"/>
    <mergeCell ref="G630:H630"/>
    <mergeCell ref="D616:F616"/>
    <mergeCell ref="D618:D619"/>
    <mergeCell ref="F618:F619"/>
    <mergeCell ref="G620:H620"/>
    <mergeCell ref="G621:H621"/>
    <mergeCell ref="G592:H592"/>
    <mergeCell ref="G593:H593"/>
    <mergeCell ref="G594:H594"/>
    <mergeCell ref="G595:H595"/>
    <mergeCell ref="G605:H605"/>
    <mergeCell ref="G606:H606"/>
    <mergeCell ref="G607:H607"/>
    <mergeCell ref="G608:H608"/>
    <mergeCell ref="G609:H609"/>
    <mergeCell ref="G610:H610"/>
    <mergeCell ref="G611:H611"/>
    <mergeCell ref="G612:H612"/>
    <mergeCell ref="G613:H613"/>
    <mergeCell ref="B611:C611"/>
    <mergeCell ref="B612:C612"/>
    <mergeCell ref="G604:H604"/>
    <mergeCell ref="G598:H598"/>
    <mergeCell ref="G599:H599"/>
    <mergeCell ref="G600:H600"/>
    <mergeCell ref="G601:H601"/>
    <mergeCell ref="G602:H602"/>
    <mergeCell ref="B603:C603"/>
    <mergeCell ref="B604:C604"/>
    <mergeCell ref="B605:C605"/>
    <mergeCell ref="G589:H589"/>
    <mergeCell ref="B610:C610"/>
    <mergeCell ref="B593:C593"/>
    <mergeCell ref="B594:C594"/>
    <mergeCell ref="B595:C595"/>
    <mergeCell ref="B596:C596"/>
    <mergeCell ref="B597:C597"/>
    <mergeCell ref="B598:C598"/>
    <mergeCell ref="B599:C599"/>
    <mergeCell ref="B600:C600"/>
    <mergeCell ref="B601:C601"/>
    <mergeCell ref="G573:H573"/>
    <mergeCell ref="G574:H574"/>
    <mergeCell ref="G575:H575"/>
    <mergeCell ref="G576:H576"/>
    <mergeCell ref="G577:H577"/>
    <mergeCell ref="G578:H578"/>
    <mergeCell ref="G579:H579"/>
    <mergeCell ref="G580:H580"/>
    <mergeCell ref="G581:H581"/>
    <mergeCell ref="G582:H582"/>
    <mergeCell ref="G583:H583"/>
    <mergeCell ref="G584:H584"/>
    <mergeCell ref="G585:H585"/>
    <mergeCell ref="G586:H586"/>
    <mergeCell ref="G587:H587"/>
    <mergeCell ref="G588:H588"/>
    <mergeCell ref="G603:H603"/>
    <mergeCell ref="G596:H596"/>
    <mergeCell ref="G597:H597"/>
    <mergeCell ref="G590:H590"/>
    <mergeCell ref="G591:H591"/>
    <mergeCell ref="G526:H526"/>
    <mergeCell ref="G527:H527"/>
    <mergeCell ref="G528:H528"/>
    <mergeCell ref="G529:H529"/>
    <mergeCell ref="G530:H530"/>
    <mergeCell ref="G531:H531"/>
    <mergeCell ref="G532:H532"/>
    <mergeCell ref="G533:H533"/>
    <mergeCell ref="B557:C557"/>
    <mergeCell ref="B584:C584"/>
    <mergeCell ref="B585:C585"/>
    <mergeCell ref="B586:C586"/>
    <mergeCell ref="B587:C587"/>
    <mergeCell ref="B588:C588"/>
    <mergeCell ref="B589:C589"/>
    <mergeCell ref="B590:C590"/>
    <mergeCell ref="B591:C591"/>
    <mergeCell ref="B574:C574"/>
    <mergeCell ref="B558:C558"/>
    <mergeCell ref="G560:H560"/>
    <mergeCell ref="G561:H561"/>
    <mergeCell ref="G562:H562"/>
    <mergeCell ref="G563:H563"/>
    <mergeCell ref="G564:H564"/>
    <mergeCell ref="G565:H565"/>
    <mergeCell ref="G566:H566"/>
    <mergeCell ref="B569:C570"/>
    <mergeCell ref="B571:C571"/>
    <mergeCell ref="E571:E572"/>
    <mergeCell ref="G569:H570"/>
    <mergeCell ref="G571:H572"/>
    <mergeCell ref="B572:C572"/>
    <mergeCell ref="G551:H551"/>
    <mergeCell ref="G552:H552"/>
    <mergeCell ref="G553:H553"/>
    <mergeCell ref="G554:H554"/>
    <mergeCell ref="G555:H555"/>
    <mergeCell ref="G556:H556"/>
    <mergeCell ref="G557:H557"/>
    <mergeCell ref="G558:H558"/>
    <mergeCell ref="G559:H559"/>
    <mergeCell ref="G542:H542"/>
    <mergeCell ref="G543:H543"/>
    <mergeCell ref="G544:H544"/>
    <mergeCell ref="G545:H545"/>
    <mergeCell ref="G546:H546"/>
    <mergeCell ref="G547:H547"/>
    <mergeCell ref="G548:H548"/>
    <mergeCell ref="G549:H549"/>
    <mergeCell ref="G550:H550"/>
    <mergeCell ref="G534:H534"/>
    <mergeCell ref="G535:H535"/>
    <mergeCell ref="G536:H536"/>
    <mergeCell ref="G537:H537"/>
    <mergeCell ref="G538:H538"/>
    <mergeCell ref="G539:H539"/>
    <mergeCell ref="G540:H540"/>
    <mergeCell ref="G541:H541"/>
    <mergeCell ref="B549:C549"/>
    <mergeCell ref="B527:C527"/>
    <mergeCell ref="B528:C528"/>
    <mergeCell ref="B529:C529"/>
    <mergeCell ref="B530:C530"/>
    <mergeCell ref="B531:C531"/>
    <mergeCell ref="B532:C532"/>
    <mergeCell ref="B533:C533"/>
    <mergeCell ref="B534:C534"/>
    <mergeCell ref="B535:C535"/>
    <mergeCell ref="B536:C536"/>
    <mergeCell ref="B537:C537"/>
    <mergeCell ref="B538:C538"/>
    <mergeCell ref="B539:C539"/>
    <mergeCell ref="B540:C540"/>
    <mergeCell ref="B541:C541"/>
    <mergeCell ref="B542:C542"/>
    <mergeCell ref="B543:C543"/>
    <mergeCell ref="B544:C544"/>
    <mergeCell ref="B545:C545"/>
    <mergeCell ref="B546:C546"/>
    <mergeCell ref="B547:C547"/>
    <mergeCell ref="B548:C548"/>
    <mergeCell ref="G504:H504"/>
    <mergeCell ref="G505:H505"/>
    <mergeCell ref="G506:H506"/>
    <mergeCell ref="B522:C523"/>
    <mergeCell ref="E524:E525"/>
    <mergeCell ref="G522:H523"/>
    <mergeCell ref="G524:H525"/>
    <mergeCell ref="B524:C524"/>
    <mergeCell ref="B525:C525"/>
    <mergeCell ref="G510:H510"/>
    <mergeCell ref="G511:H511"/>
    <mergeCell ref="G512:H512"/>
    <mergeCell ref="G513:H513"/>
    <mergeCell ref="G514:H514"/>
    <mergeCell ref="G515:H515"/>
    <mergeCell ref="G516:H516"/>
    <mergeCell ref="G517:H517"/>
    <mergeCell ref="G518:H518"/>
    <mergeCell ref="B516:C516"/>
    <mergeCell ref="B517:C517"/>
    <mergeCell ref="B518:C518"/>
    <mergeCell ref="G519:H519"/>
    <mergeCell ref="B514:C514"/>
    <mergeCell ref="B515:C515"/>
    <mergeCell ref="G508:H508"/>
    <mergeCell ref="G509:H509"/>
    <mergeCell ref="B513:C513"/>
    <mergeCell ref="G507:H507"/>
    <mergeCell ref="G500:H500"/>
    <mergeCell ref="G496:H496"/>
    <mergeCell ref="G498:H498"/>
    <mergeCell ref="G499:H499"/>
    <mergeCell ref="G480:H480"/>
    <mergeCell ref="G481:H481"/>
    <mergeCell ref="G482:H482"/>
    <mergeCell ref="G483:H483"/>
    <mergeCell ref="G484:H484"/>
    <mergeCell ref="G485:H485"/>
    <mergeCell ref="G486:H486"/>
    <mergeCell ref="B507:C507"/>
    <mergeCell ref="B508:C508"/>
    <mergeCell ref="B509:C509"/>
    <mergeCell ref="B510:C510"/>
    <mergeCell ref="B511:C511"/>
    <mergeCell ref="B512:C512"/>
    <mergeCell ref="B498:C498"/>
    <mergeCell ref="B499:C499"/>
    <mergeCell ref="B500:C500"/>
    <mergeCell ref="B501:C501"/>
    <mergeCell ref="B502:C502"/>
    <mergeCell ref="B503:C503"/>
    <mergeCell ref="B504:C504"/>
    <mergeCell ref="B505:C505"/>
    <mergeCell ref="B506:C506"/>
    <mergeCell ref="B489:C489"/>
    <mergeCell ref="B490:C490"/>
    <mergeCell ref="B491:C491"/>
    <mergeCell ref="B492:C492"/>
    <mergeCell ref="B493:C493"/>
    <mergeCell ref="B494:C494"/>
    <mergeCell ref="B495:C495"/>
    <mergeCell ref="B496:C496"/>
    <mergeCell ref="B497:C497"/>
    <mergeCell ref="B480:C480"/>
    <mergeCell ref="B481:C481"/>
    <mergeCell ref="B482:C482"/>
    <mergeCell ref="B483:C483"/>
    <mergeCell ref="B484:C484"/>
    <mergeCell ref="B485:C485"/>
    <mergeCell ref="B486:C486"/>
    <mergeCell ref="B487:C487"/>
    <mergeCell ref="B488:C488"/>
    <mergeCell ref="G487:H487"/>
    <mergeCell ref="G488:H488"/>
    <mergeCell ref="G489:H489"/>
    <mergeCell ref="G490:H490"/>
    <mergeCell ref="G491:H491"/>
    <mergeCell ref="G492:H492"/>
    <mergeCell ref="G493:H493"/>
    <mergeCell ref="G494:H494"/>
    <mergeCell ref="G495:H495"/>
    <mergeCell ref="G501:H501"/>
    <mergeCell ref="G502:H502"/>
    <mergeCell ref="G503:H503"/>
    <mergeCell ref="G472:H472"/>
    <mergeCell ref="B477:C477"/>
    <mergeCell ref="B478:C478"/>
    <mergeCell ref="G475:H476"/>
    <mergeCell ref="G477:H478"/>
    <mergeCell ref="E477:E478"/>
    <mergeCell ref="B475:C476"/>
    <mergeCell ref="B479:C479"/>
    <mergeCell ref="G479:H479"/>
    <mergeCell ref="G497:H497"/>
    <mergeCell ref="G463:H463"/>
    <mergeCell ref="G464:H464"/>
    <mergeCell ref="G465:H465"/>
    <mergeCell ref="G466:H466"/>
    <mergeCell ref="G467:H467"/>
    <mergeCell ref="G468:H468"/>
    <mergeCell ref="G469:H469"/>
    <mergeCell ref="G470:H470"/>
    <mergeCell ref="G471:H471"/>
    <mergeCell ref="B469:C469"/>
    <mergeCell ref="B470:C470"/>
    <mergeCell ref="B471:C471"/>
    <mergeCell ref="D475:F475"/>
    <mergeCell ref="D477:D478"/>
    <mergeCell ref="F477:F478"/>
    <mergeCell ref="B465:C465"/>
    <mergeCell ref="B466:C466"/>
    <mergeCell ref="B467:C467"/>
    <mergeCell ref="B468:C468"/>
    <mergeCell ref="G460:H460"/>
    <mergeCell ref="G461:H461"/>
    <mergeCell ref="G462:H462"/>
    <mergeCell ref="G432:H432"/>
    <mergeCell ref="G433:H433"/>
    <mergeCell ref="G434:H434"/>
    <mergeCell ref="G435:H435"/>
    <mergeCell ref="G436:H436"/>
    <mergeCell ref="G437:H437"/>
    <mergeCell ref="G438:H438"/>
    <mergeCell ref="G439:H439"/>
    <mergeCell ref="G440:H440"/>
    <mergeCell ref="G441:H441"/>
    <mergeCell ref="G442:H442"/>
    <mergeCell ref="G443:H443"/>
    <mergeCell ref="G444:H444"/>
    <mergeCell ref="G445:H445"/>
    <mergeCell ref="G446:H446"/>
    <mergeCell ref="G447:H447"/>
    <mergeCell ref="G448:H448"/>
    <mergeCell ref="G449:H449"/>
    <mergeCell ref="G453:H453"/>
    <mergeCell ref="G454:H454"/>
    <mergeCell ref="G455:H455"/>
    <mergeCell ref="G456:H456"/>
    <mergeCell ref="G457:H457"/>
    <mergeCell ref="G458:H458"/>
    <mergeCell ref="G459:H459"/>
    <mergeCell ref="G450:H450"/>
    <mergeCell ref="G451:H451"/>
    <mergeCell ref="G452:H452"/>
    <mergeCell ref="B448:C448"/>
    <mergeCell ref="B449:C449"/>
    <mergeCell ref="B450:C450"/>
    <mergeCell ref="B460:C460"/>
    <mergeCell ref="B461:C461"/>
    <mergeCell ref="B462:C462"/>
    <mergeCell ref="B463:C463"/>
    <mergeCell ref="B464:C464"/>
    <mergeCell ref="B451:C451"/>
    <mergeCell ref="B452:C452"/>
    <mergeCell ref="B453:C453"/>
    <mergeCell ref="B454:C454"/>
    <mergeCell ref="B455:C455"/>
    <mergeCell ref="B456:C456"/>
    <mergeCell ref="B457:C457"/>
    <mergeCell ref="B458:C458"/>
    <mergeCell ref="B459:C459"/>
    <mergeCell ref="B424:C424"/>
    <mergeCell ref="D428:F428"/>
    <mergeCell ref="D430:D431"/>
    <mergeCell ref="F430:F431"/>
    <mergeCell ref="B433:C433"/>
    <mergeCell ref="B434:C434"/>
    <mergeCell ref="B435:C435"/>
    <mergeCell ref="B436:C436"/>
    <mergeCell ref="B437:C437"/>
    <mergeCell ref="B438:C438"/>
    <mergeCell ref="B421:C421"/>
    <mergeCell ref="B442:C442"/>
    <mergeCell ref="B443:C443"/>
    <mergeCell ref="B444:C444"/>
    <mergeCell ref="B445:C445"/>
    <mergeCell ref="B446:C446"/>
    <mergeCell ref="B447:C447"/>
    <mergeCell ref="G416:H416"/>
    <mergeCell ref="G417:H417"/>
    <mergeCell ref="G418:H418"/>
    <mergeCell ref="B413:C413"/>
    <mergeCell ref="B414:C414"/>
    <mergeCell ref="B415:C415"/>
    <mergeCell ref="B416:C416"/>
    <mergeCell ref="B417:C417"/>
    <mergeCell ref="B418:C418"/>
    <mergeCell ref="B419:C419"/>
    <mergeCell ref="B420:C420"/>
    <mergeCell ref="G419:H419"/>
    <mergeCell ref="G420:H420"/>
    <mergeCell ref="G421:H421"/>
    <mergeCell ref="G422:H422"/>
    <mergeCell ref="G423:H423"/>
    <mergeCell ref="B422:C422"/>
    <mergeCell ref="B423:C423"/>
    <mergeCell ref="G391:H391"/>
    <mergeCell ref="G392:H392"/>
    <mergeCell ref="G393:H393"/>
    <mergeCell ref="G394:H394"/>
    <mergeCell ref="G395:H395"/>
    <mergeCell ref="G396:H396"/>
    <mergeCell ref="G397:H397"/>
    <mergeCell ref="G398:H398"/>
    <mergeCell ref="G399:H399"/>
    <mergeCell ref="G400:H400"/>
    <mergeCell ref="G401:H401"/>
    <mergeCell ref="B439:C439"/>
    <mergeCell ref="B440:C440"/>
    <mergeCell ref="B441:C441"/>
    <mergeCell ref="B430:C430"/>
    <mergeCell ref="B428:C429"/>
    <mergeCell ref="B431:C431"/>
    <mergeCell ref="E430:E431"/>
    <mergeCell ref="G428:H429"/>
    <mergeCell ref="G430:H431"/>
    <mergeCell ref="B432:C432"/>
    <mergeCell ref="G425:H425"/>
    <mergeCell ref="G407:H407"/>
    <mergeCell ref="G408:H408"/>
    <mergeCell ref="G409:H409"/>
    <mergeCell ref="G410:H410"/>
    <mergeCell ref="G411:H411"/>
    <mergeCell ref="G412:H412"/>
    <mergeCell ref="G413:H413"/>
    <mergeCell ref="G414:H414"/>
    <mergeCell ref="G415:H415"/>
    <mergeCell ref="G424:H424"/>
    <mergeCell ref="G385:H385"/>
    <mergeCell ref="G378:H378"/>
    <mergeCell ref="D383:D384"/>
    <mergeCell ref="F383:F384"/>
    <mergeCell ref="B404:C404"/>
    <mergeCell ref="B405:C405"/>
    <mergeCell ref="B406:C406"/>
    <mergeCell ref="B407:C407"/>
    <mergeCell ref="B408:C408"/>
    <mergeCell ref="B409:C409"/>
    <mergeCell ref="B410:C410"/>
    <mergeCell ref="B411:C411"/>
    <mergeCell ref="B412:C412"/>
    <mergeCell ref="B395:C395"/>
    <mergeCell ref="B396:C396"/>
    <mergeCell ref="B397:C397"/>
    <mergeCell ref="B398:C398"/>
    <mergeCell ref="B399:C399"/>
    <mergeCell ref="B400:C400"/>
    <mergeCell ref="B401:C401"/>
    <mergeCell ref="B402:C402"/>
    <mergeCell ref="B403:C403"/>
    <mergeCell ref="G406:H406"/>
    <mergeCell ref="G402:H402"/>
    <mergeCell ref="G403:H403"/>
    <mergeCell ref="G404:H404"/>
    <mergeCell ref="G405:H405"/>
    <mergeCell ref="G386:H386"/>
    <mergeCell ref="G387:H387"/>
    <mergeCell ref="G388:H388"/>
    <mergeCell ref="G389:H389"/>
    <mergeCell ref="G390:H390"/>
    <mergeCell ref="G351:H351"/>
    <mergeCell ref="G352:H352"/>
    <mergeCell ref="G353:H353"/>
    <mergeCell ref="G354:H354"/>
    <mergeCell ref="B386:C386"/>
    <mergeCell ref="B387:C387"/>
    <mergeCell ref="B388:C388"/>
    <mergeCell ref="B389:C389"/>
    <mergeCell ref="B390:C390"/>
    <mergeCell ref="B391:C391"/>
    <mergeCell ref="B392:C392"/>
    <mergeCell ref="B393:C393"/>
    <mergeCell ref="B394:C394"/>
    <mergeCell ref="B381:C382"/>
    <mergeCell ref="G381:H382"/>
    <mergeCell ref="B383:C383"/>
    <mergeCell ref="B384:C384"/>
    <mergeCell ref="E383:E384"/>
    <mergeCell ref="G383:H384"/>
    <mergeCell ref="B385:C385"/>
    <mergeCell ref="G369:H369"/>
    <mergeCell ref="G370:H370"/>
    <mergeCell ref="G371:H371"/>
    <mergeCell ref="G372:H372"/>
    <mergeCell ref="G373:H373"/>
    <mergeCell ref="G374:H374"/>
    <mergeCell ref="G375:H375"/>
    <mergeCell ref="G376:H376"/>
    <mergeCell ref="G377:H377"/>
    <mergeCell ref="B375:C375"/>
    <mergeCell ref="B376:C376"/>
    <mergeCell ref="B377:C377"/>
    <mergeCell ref="G368:H368"/>
    <mergeCell ref="G359:H359"/>
    <mergeCell ref="G355:H355"/>
    <mergeCell ref="G356:H356"/>
    <mergeCell ref="G357:H357"/>
    <mergeCell ref="G358:H358"/>
    <mergeCell ref="B366:C366"/>
    <mergeCell ref="B367:C367"/>
    <mergeCell ref="B368:C368"/>
    <mergeCell ref="B369:C369"/>
    <mergeCell ref="B370:C370"/>
    <mergeCell ref="B371:C371"/>
    <mergeCell ref="B372:C372"/>
    <mergeCell ref="B373:C373"/>
    <mergeCell ref="B374:C374"/>
    <mergeCell ref="B357:C357"/>
    <mergeCell ref="B358:C358"/>
    <mergeCell ref="B359:C359"/>
    <mergeCell ref="B360:C360"/>
    <mergeCell ref="B361:C361"/>
    <mergeCell ref="B362:C362"/>
    <mergeCell ref="B363:C363"/>
    <mergeCell ref="B364:C364"/>
    <mergeCell ref="B365:C365"/>
    <mergeCell ref="G360:H360"/>
    <mergeCell ref="G361:H361"/>
    <mergeCell ref="G362:H362"/>
    <mergeCell ref="G363:H363"/>
    <mergeCell ref="G364:H364"/>
    <mergeCell ref="G365:H365"/>
    <mergeCell ref="G366:H366"/>
    <mergeCell ref="G367:H367"/>
    <mergeCell ref="B351:C351"/>
    <mergeCell ref="B352:C352"/>
    <mergeCell ref="B353:C353"/>
    <mergeCell ref="B354:C354"/>
    <mergeCell ref="B355:C355"/>
    <mergeCell ref="B356:C356"/>
    <mergeCell ref="B334:C335"/>
    <mergeCell ref="G334:H335"/>
    <mergeCell ref="G336:H337"/>
    <mergeCell ref="E336:E337"/>
    <mergeCell ref="B337:C337"/>
    <mergeCell ref="B336:C336"/>
    <mergeCell ref="F336:F337"/>
    <mergeCell ref="B338:C338"/>
    <mergeCell ref="B339:C339"/>
    <mergeCell ref="B340:C340"/>
    <mergeCell ref="B341:C341"/>
    <mergeCell ref="B342:C342"/>
    <mergeCell ref="B343:C343"/>
    <mergeCell ref="B344:C344"/>
    <mergeCell ref="B345:C345"/>
    <mergeCell ref="B346:C346"/>
    <mergeCell ref="B347:C347"/>
    <mergeCell ref="G338:H338"/>
    <mergeCell ref="G339:H339"/>
    <mergeCell ref="G340:H340"/>
    <mergeCell ref="G341:H341"/>
    <mergeCell ref="G342:H342"/>
    <mergeCell ref="G343:H343"/>
    <mergeCell ref="G344:H344"/>
    <mergeCell ref="G346:H346"/>
    <mergeCell ref="G347:H347"/>
    <mergeCell ref="G327:H327"/>
    <mergeCell ref="G328:H328"/>
    <mergeCell ref="G329:H329"/>
    <mergeCell ref="G330:H330"/>
    <mergeCell ref="G331:H331"/>
    <mergeCell ref="G314:H314"/>
    <mergeCell ref="G315:H315"/>
    <mergeCell ref="G316:H316"/>
    <mergeCell ref="G317:H317"/>
    <mergeCell ref="G318:H318"/>
    <mergeCell ref="G319:H319"/>
    <mergeCell ref="G320:H320"/>
    <mergeCell ref="G321:H321"/>
    <mergeCell ref="G322:H322"/>
    <mergeCell ref="B348:C348"/>
    <mergeCell ref="B349:C349"/>
    <mergeCell ref="B350:C350"/>
    <mergeCell ref="G345:H345"/>
    <mergeCell ref="G348:H348"/>
    <mergeCell ref="G349:H349"/>
    <mergeCell ref="G350:H350"/>
    <mergeCell ref="G291:H291"/>
    <mergeCell ref="G292:H292"/>
    <mergeCell ref="G293:H293"/>
    <mergeCell ref="G294:H294"/>
    <mergeCell ref="G295:H295"/>
    <mergeCell ref="G296:H296"/>
    <mergeCell ref="G297:H297"/>
    <mergeCell ref="G298:H298"/>
    <mergeCell ref="G299:H299"/>
    <mergeCell ref="G300:H300"/>
    <mergeCell ref="G301:H301"/>
    <mergeCell ref="G302:H302"/>
    <mergeCell ref="G303:H303"/>
    <mergeCell ref="G304:H304"/>
    <mergeCell ref="G305:H305"/>
    <mergeCell ref="G306:H306"/>
    <mergeCell ref="G307:H307"/>
    <mergeCell ref="G308:H308"/>
    <mergeCell ref="G309:H309"/>
    <mergeCell ref="G310:H310"/>
    <mergeCell ref="G311:H311"/>
    <mergeCell ref="G312:H312"/>
    <mergeCell ref="G313:H313"/>
    <mergeCell ref="B327:C327"/>
    <mergeCell ref="B328:C328"/>
    <mergeCell ref="B329:C329"/>
    <mergeCell ref="B330:C330"/>
    <mergeCell ref="B318:C318"/>
    <mergeCell ref="B319:C319"/>
    <mergeCell ref="B320:C320"/>
    <mergeCell ref="B321:C321"/>
    <mergeCell ref="B322:C322"/>
    <mergeCell ref="B323:C323"/>
    <mergeCell ref="B324:C324"/>
    <mergeCell ref="B325:C325"/>
    <mergeCell ref="B326:C326"/>
    <mergeCell ref="B309:C309"/>
    <mergeCell ref="B310:C310"/>
    <mergeCell ref="B311:C311"/>
    <mergeCell ref="B312:C312"/>
    <mergeCell ref="B313:C313"/>
    <mergeCell ref="B314:C314"/>
    <mergeCell ref="B315:C315"/>
    <mergeCell ref="B316:C316"/>
    <mergeCell ref="B317:C317"/>
    <mergeCell ref="G323:H323"/>
    <mergeCell ref="G324:H324"/>
    <mergeCell ref="G325:H325"/>
    <mergeCell ref="G326:H326"/>
    <mergeCell ref="B300:C300"/>
    <mergeCell ref="B301:C301"/>
    <mergeCell ref="B302:C302"/>
    <mergeCell ref="B303:C303"/>
    <mergeCell ref="B304:C304"/>
    <mergeCell ref="B305:C305"/>
    <mergeCell ref="B306:C306"/>
    <mergeCell ref="B307:C307"/>
    <mergeCell ref="B308:C308"/>
    <mergeCell ref="B291:C291"/>
    <mergeCell ref="B292:C292"/>
    <mergeCell ref="B293:C293"/>
    <mergeCell ref="B294:C294"/>
    <mergeCell ref="B295:C295"/>
    <mergeCell ref="B296:C296"/>
    <mergeCell ref="B297:C297"/>
    <mergeCell ref="B298:C298"/>
    <mergeCell ref="B299:C299"/>
    <mergeCell ref="G287:H288"/>
    <mergeCell ref="G273:H273"/>
    <mergeCell ref="B287:C288"/>
    <mergeCell ref="B289:C289"/>
    <mergeCell ref="B290:C290"/>
    <mergeCell ref="E289:E290"/>
    <mergeCell ref="G289:H290"/>
    <mergeCell ref="G274:H274"/>
    <mergeCell ref="G275:H275"/>
    <mergeCell ref="G276:H276"/>
    <mergeCell ref="G277:H277"/>
    <mergeCell ref="G278:H278"/>
    <mergeCell ref="G279:H279"/>
    <mergeCell ref="G280:H280"/>
    <mergeCell ref="G281:H281"/>
    <mergeCell ref="G282:H282"/>
    <mergeCell ref="B281:C281"/>
    <mergeCell ref="B282:C282"/>
    <mergeCell ref="B283:C283"/>
    <mergeCell ref="G283:H283"/>
    <mergeCell ref="G284:H284"/>
    <mergeCell ref="G271:H271"/>
    <mergeCell ref="G272:H272"/>
    <mergeCell ref="G245:H245"/>
    <mergeCell ref="G246:H246"/>
    <mergeCell ref="G247:H247"/>
    <mergeCell ref="G248:H248"/>
    <mergeCell ref="G249:H249"/>
    <mergeCell ref="G250:H250"/>
    <mergeCell ref="G251:H251"/>
    <mergeCell ref="G252:H252"/>
    <mergeCell ref="G253:H253"/>
    <mergeCell ref="G254:H254"/>
    <mergeCell ref="G255:H255"/>
    <mergeCell ref="G256:H256"/>
    <mergeCell ref="G257:H257"/>
    <mergeCell ref="G258:H258"/>
    <mergeCell ref="G259:H259"/>
    <mergeCell ref="G260:H260"/>
    <mergeCell ref="G264:H264"/>
    <mergeCell ref="G261:H261"/>
    <mergeCell ref="G262:H262"/>
    <mergeCell ref="G263:H263"/>
    <mergeCell ref="G265:H265"/>
    <mergeCell ref="G266:H266"/>
    <mergeCell ref="G267:H267"/>
    <mergeCell ref="G268:H268"/>
    <mergeCell ref="G269:H269"/>
    <mergeCell ref="G270:H270"/>
    <mergeCell ref="B272:C272"/>
    <mergeCell ref="B273:C273"/>
    <mergeCell ref="B274:C274"/>
    <mergeCell ref="B275:C275"/>
    <mergeCell ref="B276:C276"/>
    <mergeCell ref="B277:C277"/>
    <mergeCell ref="B278:C278"/>
    <mergeCell ref="B279:C279"/>
    <mergeCell ref="B280:C280"/>
    <mergeCell ref="B263:C263"/>
    <mergeCell ref="B264:C264"/>
    <mergeCell ref="B265:C265"/>
    <mergeCell ref="B266:C266"/>
    <mergeCell ref="B267:C267"/>
    <mergeCell ref="B268:C268"/>
    <mergeCell ref="B269:C269"/>
    <mergeCell ref="B270:C270"/>
    <mergeCell ref="B271:C271"/>
    <mergeCell ref="B254:C254"/>
    <mergeCell ref="B255:C255"/>
    <mergeCell ref="B256:C256"/>
    <mergeCell ref="B257:C257"/>
    <mergeCell ref="B258:C258"/>
    <mergeCell ref="B259:C259"/>
    <mergeCell ref="B260:C260"/>
    <mergeCell ref="B261:C261"/>
    <mergeCell ref="B262:C262"/>
    <mergeCell ref="B245:C245"/>
    <mergeCell ref="B246:C246"/>
    <mergeCell ref="B247:C247"/>
    <mergeCell ref="B248:C248"/>
    <mergeCell ref="B249:C249"/>
    <mergeCell ref="B250:C250"/>
    <mergeCell ref="B251:C251"/>
    <mergeCell ref="B252:C252"/>
    <mergeCell ref="B253:C253"/>
    <mergeCell ref="G242:H243"/>
    <mergeCell ref="G240:H241"/>
    <mergeCell ref="E242:E243"/>
    <mergeCell ref="B243:C243"/>
    <mergeCell ref="B242:C242"/>
    <mergeCell ref="B244:C244"/>
    <mergeCell ref="G227:H227"/>
    <mergeCell ref="G228:H228"/>
    <mergeCell ref="G229:H229"/>
    <mergeCell ref="G230:H230"/>
    <mergeCell ref="G231:H231"/>
    <mergeCell ref="G232:H232"/>
    <mergeCell ref="G233:H233"/>
    <mergeCell ref="G234:H234"/>
    <mergeCell ref="G235:H235"/>
    <mergeCell ref="B233:C233"/>
    <mergeCell ref="B234:C234"/>
    <mergeCell ref="B235:C235"/>
    <mergeCell ref="B236:C236"/>
    <mergeCell ref="G244:H244"/>
    <mergeCell ref="B227:C227"/>
    <mergeCell ref="B228:C228"/>
    <mergeCell ref="B229:C229"/>
    <mergeCell ref="B230:C230"/>
    <mergeCell ref="B231:C231"/>
    <mergeCell ref="B240:C241"/>
    <mergeCell ref="G236:H236"/>
    <mergeCell ref="G237:H237"/>
    <mergeCell ref="D242:D243"/>
    <mergeCell ref="F242:F243"/>
    <mergeCell ref="G216:H216"/>
    <mergeCell ref="G222:H222"/>
    <mergeCell ref="G223:H223"/>
    <mergeCell ref="G224:H224"/>
    <mergeCell ref="G225:H225"/>
    <mergeCell ref="G226:H226"/>
    <mergeCell ref="G197:H197"/>
    <mergeCell ref="G198:H198"/>
    <mergeCell ref="G199:H199"/>
    <mergeCell ref="G200:H200"/>
    <mergeCell ref="G201:H201"/>
    <mergeCell ref="G202:H202"/>
    <mergeCell ref="G203:H203"/>
    <mergeCell ref="G204:H204"/>
    <mergeCell ref="G205:H205"/>
    <mergeCell ref="G206:H206"/>
    <mergeCell ref="G207:H207"/>
    <mergeCell ref="G208:H208"/>
    <mergeCell ref="G209:H209"/>
    <mergeCell ref="G210:H210"/>
    <mergeCell ref="G211:H211"/>
    <mergeCell ref="G212:H212"/>
    <mergeCell ref="G213:H213"/>
    <mergeCell ref="B224:C224"/>
    <mergeCell ref="B225:C225"/>
    <mergeCell ref="B226:C226"/>
    <mergeCell ref="B201:C201"/>
    <mergeCell ref="B202:C202"/>
    <mergeCell ref="B203:C203"/>
    <mergeCell ref="B204:C204"/>
    <mergeCell ref="B205:C205"/>
    <mergeCell ref="G190:H190"/>
    <mergeCell ref="D193:F193"/>
    <mergeCell ref="D195:D196"/>
    <mergeCell ref="B232:C232"/>
    <mergeCell ref="B215:C215"/>
    <mergeCell ref="B216:C216"/>
    <mergeCell ref="B217:C217"/>
    <mergeCell ref="B218:C218"/>
    <mergeCell ref="B219:C219"/>
    <mergeCell ref="B220:C220"/>
    <mergeCell ref="B221:C221"/>
    <mergeCell ref="B222:C222"/>
    <mergeCell ref="B223:C223"/>
    <mergeCell ref="F195:F196"/>
    <mergeCell ref="E195:E196"/>
    <mergeCell ref="G193:H194"/>
    <mergeCell ref="G195:H196"/>
    <mergeCell ref="G217:H217"/>
    <mergeCell ref="G218:H218"/>
    <mergeCell ref="G219:H219"/>
    <mergeCell ref="G220:H220"/>
    <mergeCell ref="G221:H221"/>
    <mergeCell ref="G214:H214"/>
    <mergeCell ref="G215:H215"/>
    <mergeCell ref="B206:C206"/>
    <mergeCell ref="B207:C207"/>
    <mergeCell ref="B208:C208"/>
    <mergeCell ref="B209:C209"/>
    <mergeCell ref="B210:C210"/>
    <mergeCell ref="B211:C211"/>
    <mergeCell ref="B212:C212"/>
    <mergeCell ref="B213:C213"/>
    <mergeCell ref="B214:C214"/>
    <mergeCell ref="B197:C197"/>
    <mergeCell ref="B198:C198"/>
    <mergeCell ref="B199:C199"/>
    <mergeCell ref="B200:C200"/>
    <mergeCell ref="B179:C179"/>
    <mergeCell ref="B180:C180"/>
    <mergeCell ref="B181:C181"/>
    <mergeCell ref="B182:C182"/>
    <mergeCell ref="B183:C183"/>
    <mergeCell ref="B184:C184"/>
    <mergeCell ref="B185:C185"/>
    <mergeCell ref="B193:C194"/>
    <mergeCell ref="B195:C195"/>
    <mergeCell ref="B196:C196"/>
    <mergeCell ref="G183:H183"/>
    <mergeCell ref="G184:H184"/>
    <mergeCell ref="G185:H185"/>
    <mergeCell ref="G186:H186"/>
    <mergeCell ref="G187:H187"/>
    <mergeCell ref="G188:H188"/>
    <mergeCell ref="G189:H189"/>
    <mergeCell ref="B189:C189"/>
    <mergeCell ref="B177:C177"/>
    <mergeCell ref="B178:C178"/>
    <mergeCell ref="G170:H170"/>
    <mergeCell ref="G171:H171"/>
    <mergeCell ref="G172:H172"/>
    <mergeCell ref="B159:C159"/>
    <mergeCell ref="B160:C160"/>
    <mergeCell ref="B161:C161"/>
    <mergeCell ref="B162:C162"/>
    <mergeCell ref="B163:C163"/>
    <mergeCell ref="B164:C164"/>
    <mergeCell ref="B165:C165"/>
    <mergeCell ref="B166:C166"/>
    <mergeCell ref="B167:C167"/>
    <mergeCell ref="B176:C176"/>
    <mergeCell ref="B186:C186"/>
    <mergeCell ref="B187:C187"/>
    <mergeCell ref="B188:C188"/>
    <mergeCell ref="G177:H177"/>
    <mergeCell ref="G178:H178"/>
    <mergeCell ref="G179:H179"/>
    <mergeCell ref="G180:H180"/>
    <mergeCell ref="G181:H181"/>
    <mergeCell ref="G164:H164"/>
    <mergeCell ref="B151:C151"/>
    <mergeCell ref="B152:C152"/>
    <mergeCell ref="B153:C153"/>
    <mergeCell ref="B154:C154"/>
    <mergeCell ref="B155:C155"/>
    <mergeCell ref="B156:C156"/>
    <mergeCell ref="B157:C157"/>
    <mergeCell ref="B158:C158"/>
    <mergeCell ref="B168:C168"/>
    <mergeCell ref="B169:C169"/>
    <mergeCell ref="B170:C170"/>
    <mergeCell ref="B171:C171"/>
    <mergeCell ref="B172:C172"/>
    <mergeCell ref="B173:C173"/>
    <mergeCell ref="B174:C174"/>
    <mergeCell ref="B175:C175"/>
    <mergeCell ref="G182:H182"/>
    <mergeCell ref="G153:H153"/>
    <mergeCell ref="G154:H154"/>
    <mergeCell ref="G155:H155"/>
    <mergeCell ref="G156:H156"/>
    <mergeCell ref="G157:H157"/>
    <mergeCell ref="G158:H158"/>
    <mergeCell ref="G159:H159"/>
    <mergeCell ref="G160:H160"/>
    <mergeCell ref="G161:H161"/>
    <mergeCell ref="G162:H162"/>
    <mergeCell ref="G163:H163"/>
    <mergeCell ref="G173:H173"/>
    <mergeCell ref="G174:H174"/>
    <mergeCell ref="G175:H175"/>
    <mergeCell ref="G176:H176"/>
    <mergeCell ref="B148:C148"/>
    <mergeCell ref="B149:C149"/>
    <mergeCell ref="E148:E149"/>
    <mergeCell ref="G148:H149"/>
    <mergeCell ref="G134:H134"/>
    <mergeCell ref="G135:H135"/>
    <mergeCell ref="G136:H136"/>
    <mergeCell ref="G137:H137"/>
    <mergeCell ref="G138:H138"/>
    <mergeCell ref="G139:H139"/>
    <mergeCell ref="G140:H140"/>
    <mergeCell ref="G141:H141"/>
    <mergeCell ref="G142:H142"/>
    <mergeCell ref="D148:D149"/>
    <mergeCell ref="F148:F149"/>
    <mergeCell ref="D146:F146"/>
    <mergeCell ref="B150:C150"/>
    <mergeCell ref="G128:H128"/>
    <mergeCell ref="G129:H129"/>
    <mergeCell ref="G130:H130"/>
    <mergeCell ref="G131:H131"/>
    <mergeCell ref="G132:H132"/>
    <mergeCell ref="G133:H133"/>
    <mergeCell ref="G116:H116"/>
    <mergeCell ref="G117:H117"/>
    <mergeCell ref="G119:H119"/>
    <mergeCell ref="G120:H120"/>
    <mergeCell ref="G118:H118"/>
    <mergeCell ref="G121:H121"/>
    <mergeCell ref="G122:H122"/>
    <mergeCell ref="G123:H123"/>
    <mergeCell ref="G124:H124"/>
    <mergeCell ref="G143:H143"/>
    <mergeCell ref="B146:C147"/>
    <mergeCell ref="G146:H147"/>
    <mergeCell ref="G113:H113"/>
    <mergeCell ref="G114:H114"/>
    <mergeCell ref="G115:H115"/>
    <mergeCell ref="B142:C142"/>
    <mergeCell ref="B133:C133"/>
    <mergeCell ref="B134:C134"/>
    <mergeCell ref="B135:C135"/>
    <mergeCell ref="B136:C136"/>
    <mergeCell ref="B137:C137"/>
    <mergeCell ref="B138:C138"/>
    <mergeCell ref="B139:C139"/>
    <mergeCell ref="B140:C140"/>
    <mergeCell ref="B141:C141"/>
    <mergeCell ref="B124:C124"/>
    <mergeCell ref="B125:C125"/>
    <mergeCell ref="B126:C126"/>
    <mergeCell ref="B127:C127"/>
    <mergeCell ref="B128:C128"/>
    <mergeCell ref="B129:C129"/>
    <mergeCell ref="B130:C130"/>
    <mergeCell ref="B131:C131"/>
    <mergeCell ref="B132:C132"/>
    <mergeCell ref="B115:C115"/>
    <mergeCell ref="B116:C116"/>
    <mergeCell ref="B117:C117"/>
    <mergeCell ref="B118:C118"/>
    <mergeCell ref="B119:C119"/>
    <mergeCell ref="B120:C120"/>
    <mergeCell ref="B121:C121"/>
    <mergeCell ref="G125:H125"/>
    <mergeCell ref="G126:H126"/>
    <mergeCell ref="G127:H127"/>
    <mergeCell ref="G92:H92"/>
    <mergeCell ref="G93:H93"/>
    <mergeCell ref="G94:H94"/>
    <mergeCell ref="G95:H95"/>
    <mergeCell ref="B99:C100"/>
    <mergeCell ref="B122:C122"/>
    <mergeCell ref="B123:C123"/>
    <mergeCell ref="D99:F99"/>
    <mergeCell ref="D101:D102"/>
    <mergeCell ref="F101:F102"/>
    <mergeCell ref="G106:H106"/>
    <mergeCell ref="G107:H107"/>
    <mergeCell ref="G108:H108"/>
    <mergeCell ref="G109:H109"/>
    <mergeCell ref="B110:C110"/>
    <mergeCell ref="B111:C111"/>
    <mergeCell ref="B112:C112"/>
    <mergeCell ref="B113:C113"/>
    <mergeCell ref="B114:C114"/>
    <mergeCell ref="B106:C106"/>
    <mergeCell ref="B107:C107"/>
    <mergeCell ref="B108:C108"/>
    <mergeCell ref="B109:C109"/>
    <mergeCell ref="B103:C103"/>
    <mergeCell ref="B104:C104"/>
    <mergeCell ref="B105:C105"/>
    <mergeCell ref="G103:H103"/>
    <mergeCell ref="G104:H104"/>
    <mergeCell ref="G105:H105"/>
    <mergeCell ref="G110:H110"/>
    <mergeCell ref="G111:H111"/>
    <mergeCell ref="G112:H112"/>
    <mergeCell ref="G64:H64"/>
    <mergeCell ref="G65:H65"/>
    <mergeCell ref="G66:H66"/>
    <mergeCell ref="G67:H67"/>
    <mergeCell ref="G68:H68"/>
    <mergeCell ref="G69:H69"/>
    <mergeCell ref="G70:H70"/>
    <mergeCell ref="G71:H71"/>
    <mergeCell ref="G72:H72"/>
    <mergeCell ref="G73:H73"/>
    <mergeCell ref="G74:H74"/>
    <mergeCell ref="G75:H75"/>
    <mergeCell ref="G76:H76"/>
    <mergeCell ref="G77:H77"/>
    <mergeCell ref="B66:C66"/>
    <mergeCell ref="B67:C67"/>
    <mergeCell ref="B68:C68"/>
    <mergeCell ref="B69:C69"/>
    <mergeCell ref="B70:C70"/>
    <mergeCell ref="B71:C71"/>
    <mergeCell ref="B72:C72"/>
    <mergeCell ref="B73:C73"/>
    <mergeCell ref="B74:C74"/>
    <mergeCell ref="B75:C75"/>
    <mergeCell ref="B76:C76"/>
    <mergeCell ref="B77:C77"/>
    <mergeCell ref="B65:C65"/>
    <mergeCell ref="G57:H57"/>
    <mergeCell ref="G58:H58"/>
    <mergeCell ref="G59:H59"/>
    <mergeCell ref="G60:H60"/>
    <mergeCell ref="G61:H61"/>
    <mergeCell ref="C6:D6"/>
    <mergeCell ref="E53:E54"/>
    <mergeCell ref="B55:C55"/>
    <mergeCell ref="B56:C56"/>
    <mergeCell ref="B57:C57"/>
    <mergeCell ref="B58:C58"/>
    <mergeCell ref="B59:C59"/>
    <mergeCell ref="B60:C60"/>
    <mergeCell ref="D51:F51"/>
    <mergeCell ref="D53:D54"/>
    <mergeCell ref="F53:F54"/>
    <mergeCell ref="B8:D8"/>
    <mergeCell ref="B53:C53"/>
    <mergeCell ref="B54:C54"/>
    <mergeCell ref="B51:C52"/>
    <mergeCell ref="G51:H52"/>
    <mergeCell ref="G53:H54"/>
    <mergeCell ref="G55:H55"/>
    <mergeCell ref="G56:H56"/>
    <mergeCell ref="E6:F6"/>
    <mergeCell ref="B61:C61"/>
    <mergeCell ref="G62:H62"/>
    <mergeCell ref="G63:H63"/>
    <mergeCell ref="D287:F287"/>
    <mergeCell ref="D289:D290"/>
    <mergeCell ref="F289:F290"/>
    <mergeCell ref="G710:H711"/>
    <mergeCell ref="G712:H713"/>
    <mergeCell ref="B714:C714"/>
    <mergeCell ref="B715:C715"/>
    <mergeCell ref="B716:C716"/>
    <mergeCell ref="B717:C717"/>
    <mergeCell ref="B718:C718"/>
    <mergeCell ref="D663:F663"/>
    <mergeCell ref="D665:D666"/>
    <mergeCell ref="F665:F666"/>
    <mergeCell ref="D851:F851"/>
    <mergeCell ref="D712:D713"/>
    <mergeCell ref="F712:F713"/>
    <mergeCell ref="B819:C819"/>
    <mergeCell ref="B559:C559"/>
    <mergeCell ref="B560:C560"/>
    <mergeCell ref="B561:C561"/>
    <mergeCell ref="B562:C562"/>
    <mergeCell ref="B563:C563"/>
    <mergeCell ref="B564:C564"/>
    <mergeCell ref="B565:C565"/>
    <mergeCell ref="B592:C592"/>
    <mergeCell ref="B573:C573"/>
    <mergeCell ref="B575:C575"/>
    <mergeCell ref="B576:C576"/>
    <mergeCell ref="B577:C577"/>
    <mergeCell ref="B578:C578"/>
    <mergeCell ref="B579:C579"/>
    <mergeCell ref="B602:C602"/>
    <mergeCell ref="B553:C553"/>
    <mergeCell ref="B554:C554"/>
    <mergeCell ref="B555:C555"/>
    <mergeCell ref="B556:C556"/>
    <mergeCell ref="B526:C526"/>
    <mergeCell ref="B710:C711"/>
    <mergeCell ref="B712:C712"/>
    <mergeCell ref="B713:C713"/>
    <mergeCell ref="E712:E713"/>
    <mergeCell ref="D381:F381"/>
    <mergeCell ref="B82:C82"/>
    <mergeCell ref="B83:C83"/>
    <mergeCell ref="B84:C84"/>
    <mergeCell ref="D334:F334"/>
    <mergeCell ref="D336:D337"/>
    <mergeCell ref="B580:C580"/>
    <mergeCell ref="B581:C581"/>
    <mergeCell ref="B582:C582"/>
    <mergeCell ref="B583:C583"/>
    <mergeCell ref="D569:F569"/>
    <mergeCell ref="D571:D572"/>
    <mergeCell ref="F571:F572"/>
    <mergeCell ref="B87:C87"/>
    <mergeCell ref="B88:C88"/>
    <mergeCell ref="B606:C606"/>
    <mergeCell ref="B607:C607"/>
    <mergeCell ref="B608:C608"/>
    <mergeCell ref="B609:C609"/>
    <mergeCell ref="B622:C622"/>
    <mergeCell ref="D240:F240"/>
    <mergeCell ref="B81:C81"/>
    <mergeCell ref="G101:H102"/>
    <mergeCell ref="E101:E102"/>
    <mergeCell ref="B101:C101"/>
    <mergeCell ref="B102:C102"/>
    <mergeCell ref="B78:C78"/>
    <mergeCell ref="B79:C79"/>
    <mergeCell ref="B62:C62"/>
    <mergeCell ref="B63:C63"/>
    <mergeCell ref="B64:C64"/>
    <mergeCell ref="F853:F854"/>
    <mergeCell ref="D804:F804"/>
    <mergeCell ref="D806:D807"/>
    <mergeCell ref="F806:F807"/>
    <mergeCell ref="B808:C808"/>
    <mergeCell ref="B809:C809"/>
    <mergeCell ref="B810:C810"/>
    <mergeCell ref="B811:C811"/>
    <mergeCell ref="B812:C812"/>
    <mergeCell ref="B813:C813"/>
    <mergeCell ref="B814:C814"/>
    <mergeCell ref="B815:C815"/>
    <mergeCell ref="B816:C816"/>
    <mergeCell ref="B817:C817"/>
    <mergeCell ref="B818:C818"/>
    <mergeCell ref="D522:F522"/>
    <mergeCell ref="D524:D525"/>
    <mergeCell ref="F524:F525"/>
    <mergeCell ref="B550:C550"/>
    <mergeCell ref="B551:C551"/>
    <mergeCell ref="D710:F710"/>
    <mergeCell ref="B552:C552"/>
    <mergeCell ref="G99:H100"/>
    <mergeCell ref="G88:H88"/>
    <mergeCell ref="G89:H89"/>
    <mergeCell ref="G90:H90"/>
    <mergeCell ref="G91:H91"/>
    <mergeCell ref="G165:H165"/>
    <mergeCell ref="G166:H166"/>
    <mergeCell ref="G167:H167"/>
    <mergeCell ref="G168:H168"/>
    <mergeCell ref="G169:H169"/>
    <mergeCell ref="G150:H150"/>
    <mergeCell ref="G151:H151"/>
    <mergeCell ref="G152:H152"/>
    <mergeCell ref="G78:H78"/>
    <mergeCell ref="B89:C89"/>
    <mergeCell ref="B90:C90"/>
    <mergeCell ref="B91:C91"/>
    <mergeCell ref="B92:C92"/>
    <mergeCell ref="B93:C93"/>
    <mergeCell ref="B94:C94"/>
    <mergeCell ref="B80:C80"/>
    <mergeCell ref="B85:C85"/>
    <mergeCell ref="B86:C86"/>
    <mergeCell ref="G79:H79"/>
    <mergeCell ref="G80:H80"/>
    <mergeCell ref="G81:H81"/>
    <mergeCell ref="G82:H82"/>
    <mergeCell ref="G83:H83"/>
    <mergeCell ref="G84:H84"/>
    <mergeCell ref="G85:H85"/>
    <mergeCell ref="G86:H86"/>
    <mergeCell ref="G87:H87"/>
  </mergeCells>
  <hyperlinks>
    <hyperlink ref="B992:L992" r:id="rId1" display="Faire parvenir ce formulaire en format Excel à : efficaciteenergetique@energir.com" xr:uid="{9C38C1AD-18A3-4918-8F1F-98D51DF07253}"/>
  </hyperlinks>
  <pageMargins left="0.7" right="0.7" top="0.75" bottom="0.75" header="0.3" footer="0.3"/>
  <pageSetup orientation="portrait" horizontalDpi="4294967293" verticalDpi="0"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1BDA4-D64B-46A2-B2AA-721110FFE6BD}">
  <sheetPr codeName="Feuil21">
    <tabColor rgb="FF7BA6DE"/>
  </sheetPr>
  <dimension ref="A1:R327"/>
  <sheetViews>
    <sheetView showGridLines="0" zoomScale="115" zoomScaleNormal="115" zoomScaleSheetLayoutView="130" workbookViewId="0">
      <selection activeCell="C85" sqref="C85:D85"/>
    </sheetView>
  </sheetViews>
  <sheetFormatPr baseColWidth="10" defaultColWidth="11" defaultRowHeight="13.8" outlineLevelRow="2"/>
  <cols>
    <col min="1" max="2" width="2.59765625" customWidth="1"/>
    <col min="3" max="3" width="32.59765625" customWidth="1"/>
    <col min="4" max="4" width="17" customWidth="1"/>
    <col min="5" max="5" width="16" customWidth="1"/>
    <col min="6" max="6" width="14.09765625" customWidth="1"/>
    <col min="7" max="7" width="15.19921875" customWidth="1"/>
    <col min="8" max="8" width="21.5" customWidth="1"/>
    <col min="9" max="9" width="21.3984375" customWidth="1"/>
    <col min="10" max="10" width="20.3984375" customWidth="1"/>
    <col min="11" max="11" width="14" customWidth="1"/>
    <col min="12" max="12" width="2.5" customWidth="1"/>
    <col min="13" max="13" width="3.09765625" customWidth="1"/>
    <col min="14" max="15" width="11" style="371"/>
    <col min="16" max="16" width="12" style="371" bestFit="1" customWidth="1"/>
    <col min="17" max="17" width="11" style="371"/>
  </cols>
  <sheetData>
    <row r="1" spans="2:17">
      <c r="M1" s="371"/>
    </row>
    <row r="2" spans="2:17" ht="24.6">
      <c r="B2" s="49" t="s">
        <v>133</v>
      </c>
      <c r="D2" s="59"/>
      <c r="E2" s="59"/>
      <c r="F2" s="59"/>
      <c r="G2" s="59"/>
      <c r="H2" s="59"/>
      <c r="I2" s="59"/>
      <c r="J2" s="59"/>
      <c r="K2" s="59"/>
      <c r="L2" s="59"/>
      <c r="M2" s="372"/>
      <c r="N2" s="372"/>
      <c r="O2" s="372"/>
      <c r="P2" s="372"/>
    </row>
    <row r="3" spans="2:17" ht="17.399999999999999">
      <c r="B3" s="50" t="s">
        <v>1</v>
      </c>
      <c r="F3" s="61"/>
      <c r="G3" s="61"/>
      <c r="H3" s="61"/>
      <c r="I3" s="61"/>
      <c r="J3" s="61"/>
      <c r="M3" s="371"/>
    </row>
    <row r="4" spans="2:17" ht="17.399999999999999">
      <c r="B4" s="50"/>
      <c r="F4" s="61"/>
      <c r="G4" s="61"/>
      <c r="H4" s="61"/>
      <c r="I4" s="61"/>
      <c r="J4" s="61"/>
      <c r="M4" s="371"/>
    </row>
    <row r="5" spans="2:17" ht="14.85" customHeight="1">
      <c r="B5" s="72"/>
      <c r="M5" s="371"/>
    </row>
    <row r="6" spans="2:17" s="235" customFormat="1" ht="20.100000000000001" customHeight="1">
      <c r="B6" s="233"/>
      <c r="C6" s="234" t="s">
        <v>134</v>
      </c>
      <c r="D6" s="234"/>
      <c r="E6" s="234"/>
      <c r="M6" s="371"/>
      <c r="N6" s="397"/>
      <c r="O6" s="397"/>
      <c r="P6" s="397"/>
      <c r="Q6" s="397"/>
    </row>
    <row r="7" spans="2:17" s="235" customFormat="1" ht="5.0999999999999996" customHeight="1">
      <c r="B7" s="236"/>
      <c r="C7" s="237"/>
      <c r="D7" s="238"/>
      <c r="E7" s="239"/>
      <c r="M7" s="371"/>
      <c r="N7" s="397"/>
      <c r="O7" s="397"/>
      <c r="P7" s="397"/>
      <c r="Q7" s="397"/>
    </row>
    <row r="8" spans="2:17" s="235" customFormat="1" ht="14.1" customHeight="1">
      <c r="B8" s="240"/>
      <c r="C8" s="846" t="s">
        <v>135</v>
      </c>
      <c r="D8" s="847" t="str">
        <f>'2.Rapport détaillé des coûts'!F8</f>
        <v>PE2XX-XXXX</v>
      </c>
      <c r="E8" s="245"/>
      <c r="M8" s="371"/>
      <c r="N8" s="397"/>
      <c r="O8" s="397"/>
      <c r="P8" s="397"/>
      <c r="Q8" s="397"/>
    </row>
    <row r="9" spans="2:17" s="235" customFormat="1" ht="12" customHeight="1">
      <c r="B9" s="240"/>
      <c r="C9" s="846"/>
      <c r="D9" s="848"/>
      <c r="E9" s="242"/>
      <c r="M9" s="371"/>
      <c r="N9" s="397"/>
      <c r="O9" s="397"/>
      <c r="P9" s="397"/>
      <c r="Q9" s="397"/>
    </row>
    <row r="10" spans="2:17" s="235" customFormat="1" ht="7.35" hidden="1" customHeight="1" outlineLevel="1">
      <c r="B10" s="240"/>
      <c r="C10" s="243"/>
      <c r="D10" s="244"/>
      <c r="E10" s="245"/>
      <c r="H10" s="200"/>
      <c r="I10" s="200"/>
      <c r="J10" s="200"/>
      <c r="K10" s="200"/>
      <c r="L10" s="200"/>
      <c r="M10" s="371"/>
      <c r="N10" s="397"/>
      <c r="O10" s="397"/>
      <c r="P10" s="397"/>
      <c r="Q10" s="397"/>
    </row>
    <row r="11" spans="2:17" s="235" customFormat="1" ht="14.85" hidden="1" customHeight="1" outlineLevel="1">
      <c r="B11" s="240"/>
      <c r="C11" s="241" t="s">
        <v>83</v>
      </c>
      <c r="D11" s="246" t="str">
        <f>'2.Rapport détaillé des coûts'!F10</f>
        <v>PE2XX-XXXX</v>
      </c>
      <c r="E11" s="247"/>
      <c r="H11" s="200"/>
      <c r="I11" s="200"/>
      <c r="J11" s="200"/>
      <c r="K11" s="200"/>
      <c r="L11" s="200"/>
      <c r="M11" s="371"/>
      <c r="N11" s="397"/>
      <c r="O11" s="397"/>
      <c r="P11" s="397"/>
      <c r="Q11" s="397"/>
    </row>
    <row r="12" spans="2:17" s="235" customFormat="1" ht="7.35" hidden="1" customHeight="1" outlineLevel="1">
      <c r="B12" s="240"/>
      <c r="C12" s="243"/>
      <c r="D12" s="244"/>
      <c r="E12" s="245"/>
      <c r="H12" s="200"/>
      <c r="I12" s="200"/>
      <c r="J12" s="200"/>
      <c r="K12" s="200"/>
      <c r="L12" s="200"/>
      <c r="M12" s="371"/>
      <c r="N12" s="397"/>
      <c r="O12" s="397"/>
      <c r="P12" s="397"/>
      <c r="Q12" s="397"/>
    </row>
    <row r="13" spans="2:17" s="235" customFormat="1" ht="14.85" hidden="1" customHeight="1" outlineLevel="1">
      <c r="B13" s="240"/>
      <c r="C13" s="241" t="s">
        <v>84</v>
      </c>
      <c r="D13" s="246" t="str">
        <f>'2.Rapport détaillé des coûts'!F12</f>
        <v>PE2XX-XXXX</v>
      </c>
      <c r="E13" s="247"/>
      <c r="H13" s="200"/>
      <c r="I13" s="200"/>
      <c r="J13" s="200"/>
      <c r="K13" s="200"/>
      <c r="L13" s="200"/>
      <c r="M13" s="371"/>
      <c r="N13" s="397"/>
      <c r="O13" s="397"/>
      <c r="P13" s="397"/>
      <c r="Q13" s="397"/>
    </row>
    <row r="14" spans="2:17" s="235" customFormat="1" ht="7.35" hidden="1" customHeight="1" outlineLevel="1">
      <c r="B14" s="240"/>
      <c r="C14" s="243"/>
      <c r="D14" s="244"/>
      <c r="E14" s="245"/>
      <c r="H14" s="200"/>
      <c r="I14" s="200"/>
      <c r="J14" s="200"/>
      <c r="K14" s="200"/>
      <c r="L14" s="200"/>
      <c r="M14" s="371"/>
      <c r="N14" s="397"/>
      <c r="O14" s="397"/>
      <c r="P14" s="397"/>
      <c r="Q14" s="397"/>
    </row>
    <row r="15" spans="2:17" s="235" customFormat="1" ht="14.85" hidden="1" customHeight="1" outlineLevel="1">
      <c r="B15" s="240"/>
      <c r="C15" s="241" t="s">
        <v>85</v>
      </c>
      <c r="D15" s="246" t="str">
        <f>'2.Rapport détaillé des coûts'!F14</f>
        <v>PE2XX-XXXX</v>
      </c>
      <c r="E15" s="247"/>
      <c r="H15" s="200"/>
      <c r="I15" s="200"/>
      <c r="J15" s="200"/>
      <c r="K15" s="200"/>
      <c r="L15" s="200"/>
      <c r="M15" s="371"/>
      <c r="N15" s="397"/>
      <c r="O15" s="397"/>
      <c r="P15" s="397"/>
      <c r="Q15" s="397"/>
    </row>
    <row r="16" spans="2:17" s="235" customFormat="1" ht="7.35" hidden="1" customHeight="1" outlineLevel="1">
      <c r="B16" s="240"/>
      <c r="C16" s="243"/>
      <c r="D16" s="244"/>
      <c r="E16" s="245"/>
      <c r="H16" s="200"/>
      <c r="I16" s="200"/>
      <c r="J16" s="200"/>
      <c r="K16" s="200"/>
      <c r="L16" s="200"/>
      <c r="M16" s="371"/>
      <c r="N16" s="397"/>
      <c r="O16" s="397"/>
      <c r="P16" s="397"/>
      <c r="Q16" s="397"/>
    </row>
    <row r="17" spans="2:17" s="235" customFormat="1" ht="14.85" hidden="1" customHeight="1" outlineLevel="1">
      <c r="B17" s="240"/>
      <c r="C17" s="241" t="s">
        <v>86</v>
      </c>
      <c r="D17" s="246" t="str">
        <f>'2.Rapport détaillé des coûts'!F16</f>
        <v>PE2XX-XXXX</v>
      </c>
      <c r="E17" s="247"/>
      <c r="H17" s="200"/>
      <c r="I17" s="200"/>
      <c r="J17" s="200"/>
      <c r="K17" s="200"/>
      <c r="L17" s="200"/>
      <c r="M17" s="371"/>
      <c r="N17" s="397"/>
      <c r="O17" s="397"/>
      <c r="P17" s="397"/>
      <c r="Q17" s="397"/>
    </row>
    <row r="18" spans="2:17" s="235" customFormat="1" ht="7.35" hidden="1" customHeight="1" outlineLevel="1">
      <c r="B18" s="240"/>
      <c r="C18" s="243"/>
      <c r="D18" s="244"/>
      <c r="E18" s="245"/>
      <c r="H18" s="200"/>
      <c r="I18" s="200"/>
      <c r="J18" s="200"/>
      <c r="K18" s="200"/>
      <c r="L18" s="200"/>
      <c r="M18" s="371"/>
      <c r="N18" s="397"/>
      <c r="O18" s="397"/>
      <c r="P18" s="397"/>
      <c r="Q18" s="397"/>
    </row>
    <row r="19" spans="2:17" s="235" customFormat="1" ht="14.85" hidden="1" customHeight="1" outlineLevel="1">
      <c r="B19" s="240"/>
      <c r="C19" s="241" t="s">
        <v>87</v>
      </c>
      <c r="D19" s="246" t="str">
        <f>'2.Rapport détaillé des coûts'!F18</f>
        <v>PE2XX-XXXX</v>
      </c>
      <c r="E19" s="247"/>
      <c r="H19" s="200"/>
      <c r="I19" s="200"/>
      <c r="J19" s="200"/>
      <c r="K19" s="200"/>
      <c r="L19" s="200"/>
      <c r="M19" s="371"/>
      <c r="N19" s="397"/>
      <c r="O19" s="397"/>
      <c r="P19" s="397"/>
      <c r="Q19" s="397"/>
    </row>
    <row r="20" spans="2:17" s="235" customFormat="1" ht="7.35" hidden="1" customHeight="1" outlineLevel="1">
      <c r="B20" s="240"/>
      <c r="C20" s="243"/>
      <c r="D20" s="244"/>
      <c r="E20" s="245"/>
      <c r="H20" s="200"/>
      <c r="I20" s="200"/>
      <c r="J20" s="200"/>
      <c r="K20" s="200"/>
      <c r="L20" s="200"/>
      <c r="M20" s="371"/>
      <c r="N20" s="397"/>
      <c r="O20" s="397"/>
      <c r="P20" s="397"/>
      <c r="Q20" s="397"/>
    </row>
    <row r="21" spans="2:17" s="235" customFormat="1" ht="14.85" hidden="1" customHeight="1" outlineLevel="1">
      <c r="B21" s="240"/>
      <c r="C21" s="241" t="s">
        <v>88</v>
      </c>
      <c r="D21" s="246" t="str">
        <f>'2.Rapport détaillé des coûts'!F20</f>
        <v>PE2XX-XXXX</v>
      </c>
      <c r="E21" s="247"/>
      <c r="H21" s="200"/>
      <c r="I21" s="200"/>
      <c r="J21" s="200"/>
      <c r="K21" s="200"/>
      <c r="L21" s="200"/>
      <c r="M21" s="371"/>
      <c r="N21" s="397"/>
      <c r="O21" s="397"/>
      <c r="P21" s="397"/>
      <c r="Q21" s="397"/>
    </row>
    <row r="22" spans="2:17" s="235" customFormat="1" ht="7.35" hidden="1" customHeight="1" outlineLevel="1">
      <c r="B22" s="240"/>
      <c r="C22" s="243"/>
      <c r="D22" s="244"/>
      <c r="E22" s="245"/>
      <c r="H22" s="200"/>
      <c r="I22" s="200"/>
      <c r="J22" s="200"/>
      <c r="K22" s="200"/>
      <c r="L22" s="200"/>
      <c r="M22" s="371"/>
      <c r="N22" s="397"/>
      <c r="O22" s="397"/>
      <c r="P22" s="397"/>
      <c r="Q22" s="397"/>
    </row>
    <row r="23" spans="2:17" s="235" customFormat="1" ht="14.85" hidden="1" customHeight="1" outlineLevel="1">
      <c r="B23" s="240"/>
      <c r="C23" s="241" t="s">
        <v>89</v>
      </c>
      <c r="D23" s="246" t="str">
        <f>'2.Rapport détaillé des coûts'!F22</f>
        <v>PE2XX-XXXX</v>
      </c>
      <c r="E23" s="247"/>
      <c r="H23" s="200"/>
      <c r="I23" s="200"/>
      <c r="J23" s="200"/>
      <c r="K23" s="200"/>
      <c r="L23" s="200"/>
      <c r="M23" s="371"/>
      <c r="N23" s="397"/>
      <c r="O23" s="397"/>
      <c r="P23" s="397"/>
      <c r="Q23" s="397"/>
    </row>
    <row r="24" spans="2:17" s="235" customFormat="1" ht="7.35" hidden="1" customHeight="1" outlineLevel="1">
      <c r="B24" s="240"/>
      <c r="C24" s="243"/>
      <c r="D24" s="244"/>
      <c r="E24" s="245"/>
      <c r="H24" s="200"/>
      <c r="I24" s="200"/>
      <c r="J24" s="200"/>
      <c r="K24" s="200"/>
      <c r="L24" s="200"/>
      <c r="M24" s="371"/>
      <c r="N24" s="397"/>
      <c r="O24" s="397"/>
      <c r="P24" s="397"/>
      <c r="Q24" s="397"/>
    </row>
    <row r="25" spans="2:17" s="235" customFormat="1" ht="14.85" hidden="1" customHeight="1" outlineLevel="1">
      <c r="B25" s="240"/>
      <c r="C25" s="241" t="s">
        <v>90</v>
      </c>
      <c r="D25" s="246" t="str">
        <f>'2.Rapport détaillé des coûts'!F24</f>
        <v>PE2XX-XXXX</v>
      </c>
      <c r="E25" s="247"/>
      <c r="H25" s="200"/>
      <c r="I25" s="200"/>
      <c r="J25" s="200"/>
      <c r="K25" s="200"/>
      <c r="L25" s="200"/>
      <c r="M25" s="371"/>
      <c r="N25" s="397"/>
      <c r="O25" s="397"/>
      <c r="P25" s="397"/>
      <c r="Q25" s="397"/>
    </row>
    <row r="26" spans="2:17" s="235" customFormat="1" ht="7.35" hidden="1" customHeight="1" outlineLevel="1">
      <c r="B26" s="240"/>
      <c r="C26" s="243"/>
      <c r="D26" s="244"/>
      <c r="E26" s="245"/>
      <c r="H26" s="200"/>
      <c r="I26" s="200"/>
      <c r="J26" s="200"/>
      <c r="K26" s="200"/>
      <c r="L26" s="200"/>
      <c r="M26" s="371"/>
      <c r="N26" s="397"/>
      <c r="O26" s="397"/>
      <c r="P26" s="397"/>
      <c r="Q26" s="397"/>
    </row>
    <row r="27" spans="2:17" s="235" customFormat="1" ht="14.85" hidden="1" customHeight="1" outlineLevel="1">
      <c r="B27" s="240"/>
      <c r="C27" s="241" t="s">
        <v>91</v>
      </c>
      <c r="D27" s="246" t="str">
        <f>'2.Rapport détaillé des coûts'!F26</f>
        <v>PE2XX-XXXX</v>
      </c>
      <c r="E27" s="247"/>
      <c r="H27" s="200"/>
      <c r="I27" s="200"/>
      <c r="J27" s="200"/>
      <c r="K27" s="200"/>
      <c r="L27" s="200"/>
      <c r="M27" s="371"/>
      <c r="N27" s="397"/>
      <c r="O27" s="397"/>
      <c r="P27" s="397"/>
      <c r="Q27" s="397"/>
    </row>
    <row r="28" spans="2:17" s="235" customFormat="1" ht="7.35" hidden="1" customHeight="1" outlineLevel="1">
      <c r="B28" s="240"/>
      <c r="C28" s="243"/>
      <c r="D28" s="244"/>
      <c r="E28" s="245"/>
      <c r="H28" s="200"/>
      <c r="I28" s="200"/>
      <c r="J28" s="200"/>
      <c r="K28" s="200"/>
      <c r="L28" s="200"/>
      <c r="M28" s="371"/>
      <c r="N28" s="397"/>
      <c r="O28" s="397"/>
      <c r="P28" s="397"/>
      <c r="Q28" s="397"/>
    </row>
    <row r="29" spans="2:17" s="235" customFormat="1" ht="14.85" hidden="1" customHeight="1" outlineLevel="1">
      <c r="B29" s="240"/>
      <c r="C29" s="241" t="s">
        <v>92</v>
      </c>
      <c r="D29" s="246" t="str">
        <f>'2.Rapport détaillé des coûts'!F28</f>
        <v>PE2XX-XXXX</v>
      </c>
      <c r="E29" s="247"/>
      <c r="H29" s="200"/>
      <c r="I29" s="200"/>
      <c r="J29" s="200"/>
      <c r="K29" s="200"/>
      <c r="L29" s="200"/>
      <c r="M29" s="371"/>
      <c r="N29" s="397"/>
      <c r="O29" s="397"/>
      <c r="P29" s="397"/>
      <c r="Q29" s="397"/>
    </row>
    <row r="30" spans="2:17" s="235" customFormat="1" ht="7.35" hidden="1" customHeight="1" outlineLevel="1">
      <c r="B30" s="240"/>
      <c r="C30" s="243"/>
      <c r="D30" s="244"/>
      <c r="E30" s="245"/>
      <c r="H30" s="200"/>
      <c r="I30" s="200"/>
      <c r="J30" s="200"/>
      <c r="K30" s="200"/>
      <c r="L30" s="200"/>
      <c r="M30" s="371"/>
      <c r="N30" s="397"/>
      <c r="O30" s="397"/>
      <c r="P30" s="397"/>
      <c r="Q30" s="397"/>
    </row>
    <row r="31" spans="2:17" s="235" customFormat="1" ht="14.85" hidden="1" customHeight="1" outlineLevel="1">
      <c r="B31" s="240"/>
      <c r="C31" s="241" t="s">
        <v>93</v>
      </c>
      <c r="D31" s="246" t="str">
        <f>'2.Rapport détaillé des coûts'!F30</f>
        <v>PE2XX-XXXX</v>
      </c>
      <c r="E31" s="247"/>
      <c r="H31" s="200"/>
      <c r="I31" s="200"/>
      <c r="J31" s="200"/>
      <c r="K31" s="200"/>
      <c r="L31" s="200"/>
      <c r="M31" s="371"/>
      <c r="N31" s="397"/>
      <c r="O31" s="397"/>
      <c r="P31" s="397"/>
      <c r="Q31" s="397"/>
    </row>
    <row r="32" spans="2:17" s="235" customFormat="1" ht="7.35" hidden="1" customHeight="1" outlineLevel="1">
      <c r="B32" s="240"/>
      <c r="C32" s="243"/>
      <c r="D32" s="244"/>
      <c r="E32" s="245"/>
      <c r="H32" s="200"/>
      <c r="I32" s="200"/>
      <c r="J32" s="200"/>
      <c r="K32" s="200"/>
      <c r="L32" s="200"/>
      <c r="M32" s="371"/>
      <c r="N32" s="397"/>
      <c r="O32" s="397"/>
      <c r="P32" s="397"/>
      <c r="Q32" s="397"/>
    </row>
    <row r="33" spans="2:17" s="235" customFormat="1" ht="14.85" hidden="1" customHeight="1" outlineLevel="1">
      <c r="B33" s="240"/>
      <c r="C33" s="241" t="s">
        <v>94</v>
      </c>
      <c r="D33" s="246" t="str">
        <f>'2.Rapport détaillé des coûts'!F32</f>
        <v>PE2XX-XXXX</v>
      </c>
      <c r="E33" s="247"/>
      <c r="H33" s="200"/>
      <c r="I33" s="200"/>
      <c r="J33" s="200"/>
      <c r="K33" s="200"/>
      <c r="L33" s="200"/>
      <c r="M33" s="371"/>
      <c r="N33" s="397"/>
      <c r="O33" s="397"/>
      <c r="P33" s="397"/>
      <c r="Q33" s="397"/>
    </row>
    <row r="34" spans="2:17" s="235" customFormat="1" ht="7.35" hidden="1" customHeight="1" outlineLevel="1">
      <c r="B34" s="240"/>
      <c r="C34" s="243"/>
      <c r="D34" s="244"/>
      <c r="E34" s="245"/>
      <c r="H34" s="200"/>
      <c r="I34" s="200"/>
      <c r="J34" s="200"/>
      <c r="K34" s="200"/>
      <c r="L34" s="200"/>
      <c r="M34" s="371"/>
      <c r="N34" s="397"/>
      <c r="O34" s="397"/>
      <c r="P34" s="397"/>
      <c r="Q34" s="397"/>
    </row>
    <row r="35" spans="2:17" s="235" customFormat="1" ht="14.85" hidden="1" customHeight="1" outlineLevel="1">
      <c r="B35" s="240"/>
      <c r="C35" s="241" t="s">
        <v>95</v>
      </c>
      <c r="D35" s="246" t="str">
        <f>'2.Rapport détaillé des coûts'!F34</f>
        <v>PE2XX-XXXX</v>
      </c>
      <c r="E35" s="247"/>
      <c r="H35" s="200"/>
      <c r="I35" s="200"/>
      <c r="J35" s="200"/>
      <c r="K35" s="200"/>
      <c r="L35" s="200"/>
      <c r="M35" s="371"/>
      <c r="N35" s="397"/>
      <c r="O35" s="397"/>
      <c r="P35" s="397"/>
      <c r="Q35" s="397"/>
    </row>
    <row r="36" spans="2:17" s="235" customFormat="1" ht="7.35" hidden="1" customHeight="1" outlineLevel="1">
      <c r="B36" s="240"/>
      <c r="C36" s="243"/>
      <c r="D36" s="244"/>
      <c r="E36" s="245"/>
      <c r="H36" s="200"/>
      <c r="I36" s="200"/>
      <c r="J36" s="200"/>
      <c r="K36" s="200"/>
      <c r="L36" s="200"/>
      <c r="M36" s="371"/>
      <c r="N36" s="397"/>
      <c r="O36" s="397"/>
      <c r="P36" s="397"/>
      <c r="Q36" s="397"/>
    </row>
    <row r="37" spans="2:17" s="235" customFormat="1" ht="14.85" hidden="1" customHeight="1" outlineLevel="1">
      <c r="B37" s="240"/>
      <c r="C37" s="241" t="s">
        <v>96</v>
      </c>
      <c r="D37" s="246" t="str">
        <f>'2.Rapport détaillé des coûts'!F36</f>
        <v>PE2XX-XXXX</v>
      </c>
      <c r="E37" s="247"/>
      <c r="H37" s="200"/>
      <c r="I37" s="200"/>
      <c r="J37" s="200"/>
      <c r="K37" s="200"/>
      <c r="L37" s="200"/>
      <c r="M37" s="371"/>
      <c r="N37" s="397"/>
      <c r="O37" s="397"/>
      <c r="P37" s="397"/>
      <c r="Q37" s="397"/>
    </row>
    <row r="38" spans="2:17" s="235" customFormat="1" ht="7.35" hidden="1" customHeight="1" outlineLevel="1">
      <c r="B38" s="240"/>
      <c r="C38" s="243"/>
      <c r="D38" s="244"/>
      <c r="E38" s="245"/>
      <c r="H38" s="200"/>
      <c r="I38" s="200"/>
      <c r="J38" s="200"/>
      <c r="K38" s="200"/>
      <c r="L38" s="200"/>
      <c r="M38" s="371"/>
      <c r="N38" s="397"/>
      <c r="O38" s="397"/>
      <c r="P38" s="397"/>
      <c r="Q38" s="397"/>
    </row>
    <row r="39" spans="2:17" s="235" customFormat="1" ht="14.85" hidden="1" customHeight="1" outlineLevel="1">
      <c r="B39" s="240"/>
      <c r="C39" s="241" t="s">
        <v>97</v>
      </c>
      <c r="D39" s="246" t="str">
        <f>'2.Rapport détaillé des coûts'!F38</f>
        <v>PE2XX-XXXX</v>
      </c>
      <c r="E39" s="247"/>
      <c r="H39" s="200"/>
      <c r="I39" s="200"/>
      <c r="J39" s="200"/>
      <c r="K39" s="200"/>
      <c r="L39" s="200"/>
      <c r="M39" s="371"/>
      <c r="N39" s="397"/>
      <c r="O39" s="397"/>
      <c r="P39" s="397"/>
      <c r="Q39" s="397"/>
    </row>
    <row r="40" spans="2:17" s="235" customFormat="1" ht="7.35" hidden="1" customHeight="1" outlineLevel="1">
      <c r="B40" s="240"/>
      <c r="C40" s="243"/>
      <c r="D40" s="244"/>
      <c r="E40" s="245"/>
      <c r="H40" s="200"/>
      <c r="I40" s="200"/>
      <c r="J40" s="200"/>
      <c r="K40" s="200"/>
      <c r="L40" s="200"/>
      <c r="M40" s="371"/>
      <c r="N40" s="397"/>
      <c r="O40" s="397"/>
      <c r="P40" s="397"/>
      <c r="Q40" s="397"/>
    </row>
    <row r="41" spans="2:17" s="235" customFormat="1" ht="14.85" hidden="1" customHeight="1" outlineLevel="1">
      <c r="B41" s="240"/>
      <c r="C41" s="241" t="s">
        <v>98</v>
      </c>
      <c r="D41" s="246" t="str">
        <f>'2.Rapport détaillé des coûts'!F40</f>
        <v>PE2XX-XXXX</v>
      </c>
      <c r="E41" s="247"/>
      <c r="H41" s="200"/>
      <c r="I41" s="200"/>
      <c r="J41" s="200"/>
      <c r="K41" s="200"/>
      <c r="L41" s="200"/>
      <c r="M41" s="371"/>
      <c r="N41" s="397"/>
      <c r="O41" s="397"/>
      <c r="P41" s="397"/>
      <c r="Q41" s="397"/>
    </row>
    <row r="42" spans="2:17" s="235" customFormat="1" ht="7.35" hidden="1" customHeight="1" outlineLevel="1">
      <c r="B42" s="240"/>
      <c r="C42" s="243"/>
      <c r="D42" s="244"/>
      <c r="E42" s="245"/>
      <c r="H42" s="200"/>
      <c r="I42" s="200"/>
      <c r="J42" s="200"/>
      <c r="K42" s="200"/>
      <c r="L42" s="200"/>
      <c r="M42" s="371"/>
      <c r="N42" s="397"/>
      <c r="O42" s="397"/>
      <c r="P42" s="397"/>
      <c r="Q42" s="397"/>
    </row>
    <row r="43" spans="2:17" s="235" customFormat="1" ht="14.85" hidden="1" customHeight="1" outlineLevel="1">
      <c r="B43" s="240"/>
      <c r="C43" s="241" t="s">
        <v>99</v>
      </c>
      <c r="D43" s="246" t="str">
        <f>'2.Rapport détaillé des coûts'!F42</f>
        <v>PE2XX-XXXX</v>
      </c>
      <c r="E43" s="247"/>
      <c r="H43" s="200"/>
      <c r="I43" s="200"/>
      <c r="J43" s="200"/>
      <c r="K43" s="200"/>
      <c r="L43" s="200"/>
      <c r="M43" s="371"/>
      <c r="N43" s="397"/>
      <c r="O43" s="397"/>
      <c r="P43" s="397"/>
      <c r="Q43" s="397"/>
    </row>
    <row r="44" spans="2:17" s="235" customFormat="1" ht="7.35" hidden="1" customHeight="1" outlineLevel="1">
      <c r="B44" s="240"/>
      <c r="C44" s="243"/>
      <c r="D44" s="244"/>
      <c r="E44" s="245"/>
      <c r="H44" s="200"/>
      <c r="I44" s="200"/>
      <c r="J44" s="200"/>
      <c r="K44" s="200"/>
      <c r="L44" s="200"/>
      <c r="M44" s="371"/>
      <c r="N44" s="397"/>
      <c r="O44" s="397"/>
      <c r="P44" s="397"/>
      <c r="Q44" s="397"/>
    </row>
    <row r="45" spans="2:17" s="235" customFormat="1" ht="14.85" hidden="1" customHeight="1" outlineLevel="1">
      <c r="B45" s="240"/>
      <c r="C45" s="241" t="s">
        <v>100</v>
      </c>
      <c r="D45" s="246" t="str">
        <f>'2.Rapport détaillé des coûts'!F44</f>
        <v>PE2XX-XXXX</v>
      </c>
      <c r="E45" s="247"/>
      <c r="H45" s="200"/>
      <c r="I45" s="200"/>
      <c r="J45" s="200"/>
      <c r="K45" s="200"/>
      <c r="L45" s="200"/>
      <c r="M45" s="371"/>
      <c r="N45" s="397"/>
      <c r="O45" s="397"/>
      <c r="P45" s="397"/>
      <c r="Q45" s="397"/>
    </row>
    <row r="46" spans="2:17" s="235" customFormat="1" ht="7.35" hidden="1" customHeight="1" outlineLevel="1">
      <c r="B46" s="240"/>
      <c r="C46" s="243"/>
      <c r="D46" s="244"/>
      <c r="E46" s="245"/>
      <c r="H46" s="200"/>
      <c r="I46" s="200"/>
      <c r="J46" s="200"/>
      <c r="K46" s="200"/>
      <c r="L46" s="200"/>
      <c r="M46" s="371"/>
      <c r="N46" s="397"/>
      <c r="O46" s="397"/>
      <c r="P46" s="397"/>
      <c r="Q46" s="397"/>
    </row>
    <row r="47" spans="2:17" s="235" customFormat="1" ht="14.85" hidden="1" customHeight="1" outlineLevel="1">
      <c r="B47" s="240"/>
      <c r="C47" s="241" t="s">
        <v>101</v>
      </c>
      <c r="D47" s="246" t="str">
        <f>'2.Rapport détaillé des coûts'!F46</f>
        <v>PE2XX-XXXX</v>
      </c>
      <c r="E47" s="247"/>
      <c r="H47" s="200"/>
      <c r="I47" s="200"/>
      <c r="J47" s="200"/>
      <c r="K47" s="200"/>
      <c r="L47" s="200"/>
      <c r="M47" s="371"/>
      <c r="N47" s="397"/>
      <c r="O47" s="397"/>
      <c r="P47" s="397"/>
      <c r="Q47" s="397"/>
    </row>
    <row r="48" spans="2:17" s="235" customFormat="1" ht="14.85" customHeight="1" collapsed="1">
      <c r="B48" s="248"/>
      <c r="C48" s="249"/>
      <c r="D48" s="250"/>
      <c r="E48" s="251"/>
      <c r="H48" s="200"/>
      <c r="I48" s="200"/>
      <c r="J48" s="200"/>
      <c r="K48" s="200"/>
      <c r="L48" s="200"/>
      <c r="M48" s="398"/>
      <c r="N48" s="397"/>
      <c r="O48" s="397"/>
      <c r="P48" s="397"/>
      <c r="Q48" s="397"/>
    </row>
    <row r="49" spans="1:17" s="235" customFormat="1" ht="14.85" customHeight="1">
      <c r="B49" s="99" t="s">
        <v>81</v>
      </c>
      <c r="C49" s="243"/>
      <c r="D49" s="244"/>
      <c r="E49" s="244"/>
      <c r="M49" s="398"/>
      <c r="N49" s="397"/>
      <c r="O49" s="397"/>
      <c r="P49" s="397"/>
      <c r="Q49" s="397"/>
    </row>
    <row r="50" spans="1:17" s="235" customFormat="1" ht="14.85" customHeight="1">
      <c r="B50" s="200"/>
      <c r="D50" s="72"/>
      <c r="E50" s="72"/>
      <c r="F50" s="200"/>
      <c r="G50" s="200"/>
      <c r="H50" s="244"/>
      <c r="I50" s="200"/>
      <c r="J50" s="202"/>
      <c r="K50" s="200"/>
      <c r="M50" s="398"/>
      <c r="N50" s="397"/>
      <c r="O50" s="397"/>
      <c r="P50" s="397"/>
      <c r="Q50" s="397"/>
    </row>
    <row r="51" spans="1:17" s="235" customFormat="1" ht="14.85" customHeight="1">
      <c r="B51" s="200"/>
      <c r="G51" s="305"/>
      <c r="H51" s="244"/>
      <c r="I51" s="200"/>
      <c r="J51" s="202"/>
      <c r="K51" s="200"/>
      <c r="L51" s="253"/>
      <c r="M51" s="398"/>
      <c r="N51" s="397"/>
      <c r="O51" s="397"/>
      <c r="P51" s="397"/>
      <c r="Q51" s="397"/>
    </row>
    <row r="52" spans="1:17">
      <c r="A52" s="235"/>
      <c r="D52" s="254"/>
      <c r="E52" s="254"/>
      <c r="L52" s="253" t="s">
        <v>5</v>
      </c>
      <c r="M52" s="371"/>
    </row>
    <row r="53" spans="1:17" ht="15" customHeight="1">
      <c r="A53" s="235"/>
      <c r="B53" s="255"/>
      <c r="C53" s="256" t="s">
        <v>146</v>
      </c>
      <c r="D53" s="255"/>
      <c r="E53" s="255"/>
      <c r="F53" s="255"/>
      <c r="G53" s="255"/>
      <c r="H53" s="255"/>
      <c r="I53" s="255"/>
      <c r="J53" s="255"/>
      <c r="K53" s="255"/>
      <c r="L53" s="255"/>
      <c r="M53" s="371"/>
    </row>
    <row r="54" spans="1:17" ht="15" customHeight="1">
      <c r="A54" s="235"/>
      <c r="B54" s="112"/>
      <c r="C54" s="112"/>
      <c r="D54" s="112"/>
      <c r="E54" s="112"/>
      <c r="F54" s="112"/>
      <c r="G54" s="112"/>
      <c r="H54" s="112"/>
      <c r="I54" s="112"/>
      <c r="J54" s="112"/>
      <c r="K54" s="112"/>
      <c r="L54" s="112"/>
      <c r="M54" s="371"/>
    </row>
    <row r="55" spans="1:17" ht="15" customHeight="1">
      <c r="A55" s="235"/>
      <c r="B55" s="112"/>
      <c r="C55" s="52" t="s">
        <v>297</v>
      </c>
      <c r="D55" s="112"/>
      <c r="E55" s="112"/>
      <c r="F55" s="112"/>
      <c r="G55" s="112"/>
      <c r="H55" s="112"/>
      <c r="I55" s="112"/>
      <c r="J55" s="112"/>
      <c r="K55" s="112"/>
      <c r="L55" s="112"/>
      <c r="M55" s="371"/>
    </row>
    <row r="56" spans="1:17" ht="15" customHeight="1">
      <c r="A56" s="235"/>
      <c r="B56" s="112"/>
      <c r="C56" s="859" t="s">
        <v>147</v>
      </c>
      <c r="D56" s="859"/>
      <c r="E56" s="859"/>
      <c r="F56" s="859"/>
      <c r="G56" s="112"/>
      <c r="H56" s="112"/>
      <c r="I56" s="112"/>
      <c r="J56" s="112"/>
      <c r="K56" s="112"/>
      <c r="L56" s="112"/>
      <c r="M56" s="371"/>
    </row>
    <row r="57" spans="1:17" ht="15" customHeight="1">
      <c r="A57" s="235"/>
      <c r="B57" s="112"/>
      <c r="C57" s="310"/>
      <c r="D57" s="302"/>
      <c r="E57" s="304"/>
      <c r="F57" s="311"/>
      <c r="G57" s="112"/>
      <c r="H57" s="112"/>
      <c r="I57" s="112"/>
      <c r="J57" s="112"/>
      <c r="K57" s="112"/>
      <c r="L57" s="112"/>
      <c r="M57" s="371"/>
    </row>
    <row r="58" spans="1:17" ht="15" customHeight="1">
      <c r="A58" s="235"/>
      <c r="B58" s="112"/>
      <c r="C58" s="303" t="s">
        <v>148</v>
      </c>
      <c r="D58" s="445" t="s">
        <v>295</v>
      </c>
      <c r="E58" s="308"/>
      <c r="F58" s="305" t="s">
        <v>149</v>
      </c>
      <c r="G58" s="112"/>
      <c r="H58" s="112"/>
      <c r="I58" s="112"/>
      <c r="J58" s="112"/>
      <c r="K58" s="112"/>
      <c r="L58" s="112"/>
      <c r="M58" s="371"/>
    </row>
    <row r="59" spans="1:17" ht="15" customHeight="1">
      <c r="A59" s="235"/>
      <c r="B59" s="112"/>
      <c r="C59" s="306"/>
      <c r="D59" s="307"/>
      <c r="E59" s="308"/>
      <c r="F59" s="309"/>
      <c r="G59" s="112"/>
      <c r="H59" s="112"/>
      <c r="I59" s="112"/>
      <c r="J59" s="112"/>
      <c r="K59" s="112"/>
      <c r="L59" s="112"/>
      <c r="M59" s="371"/>
    </row>
    <row r="60" spans="1:17" ht="15" customHeight="1">
      <c r="A60" s="235"/>
      <c r="B60" s="112"/>
      <c r="C60" s="112" t="s">
        <v>299</v>
      </c>
      <c r="D60" s="112"/>
      <c r="E60" s="112"/>
      <c r="F60" s="112"/>
      <c r="G60" s="112"/>
      <c r="H60" s="112"/>
      <c r="I60" s="112"/>
      <c r="J60" s="112"/>
      <c r="K60" s="112"/>
      <c r="L60" s="112"/>
      <c r="M60" s="371"/>
    </row>
    <row r="61" spans="1:17" ht="15" customHeight="1">
      <c r="A61" s="235"/>
      <c r="B61" s="112"/>
      <c r="C61" s="112"/>
      <c r="D61" s="112"/>
      <c r="E61" s="112"/>
      <c r="F61" s="112"/>
      <c r="G61" s="112"/>
      <c r="H61" s="112"/>
      <c r="I61" s="112"/>
      <c r="J61" s="112"/>
      <c r="K61" s="112"/>
      <c r="L61" s="112"/>
      <c r="M61" s="371"/>
    </row>
    <row r="62" spans="1:17" s="235" customFormat="1" ht="14.85" customHeight="1">
      <c r="B62" s="438"/>
      <c r="C62" s="438" t="s">
        <v>298</v>
      </c>
      <c r="D62" s="52"/>
      <c r="E62" s="52"/>
      <c r="F62" s="438"/>
      <c r="G62" s="438"/>
      <c r="H62" s="439"/>
      <c r="I62" s="438"/>
      <c r="J62" s="257"/>
      <c r="K62" s="440" t="str">
        <f>'1.Demande d''admissibilité'!R6</f>
        <v>version n°2 2023-11</v>
      </c>
      <c r="L62" s="441"/>
      <c r="M62" s="398"/>
      <c r="N62" s="397"/>
      <c r="O62" s="397"/>
      <c r="P62" s="397"/>
      <c r="Q62" s="397"/>
    </row>
    <row r="63" spans="1:17" s="235" customFormat="1" ht="33.6" customHeight="1" thickBot="1">
      <c r="B63" s="438"/>
      <c r="C63" s="404" t="s">
        <v>136</v>
      </c>
      <c r="D63" s="860" t="s">
        <v>137</v>
      </c>
      <c r="E63" s="861"/>
      <c r="F63" s="52"/>
      <c r="G63" s="438"/>
      <c r="H63" s="864" t="s">
        <v>138</v>
      </c>
      <c r="I63" s="865"/>
      <c r="J63" s="865"/>
      <c r="K63" s="866"/>
      <c r="L63" s="440"/>
      <c r="N63" s="397"/>
      <c r="O63" s="397"/>
      <c r="P63" s="397"/>
      <c r="Q63" s="397"/>
    </row>
    <row r="64" spans="1:17" s="235" customFormat="1" ht="24.9" customHeight="1">
      <c r="B64" s="438"/>
      <c r="C64" s="405" t="s">
        <v>139</v>
      </c>
      <c r="D64" s="406" t="s">
        <v>140</v>
      </c>
      <c r="E64" s="407"/>
      <c r="F64" s="58" t="s">
        <v>141</v>
      </c>
      <c r="G64" s="438"/>
      <c r="H64" s="862" t="s">
        <v>140</v>
      </c>
      <c r="I64" s="863"/>
      <c r="J64" s="821"/>
      <c r="K64" s="822"/>
      <c r="L64" s="58" t="s">
        <v>141</v>
      </c>
      <c r="N64" s="397"/>
      <c r="O64" s="397"/>
      <c r="P64" s="397"/>
      <c r="Q64" s="397"/>
    </row>
    <row r="65" spans="1:17" s="235" customFormat="1" ht="14.85" customHeight="1">
      <c r="B65" s="438"/>
      <c r="C65" s="408" t="s">
        <v>142</v>
      </c>
      <c r="D65" s="409" t="s">
        <v>143</v>
      </c>
      <c r="E65" s="410"/>
      <c r="F65" s="58" t="s">
        <v>141</v>
      </c>
      <c r="G65" s="438"/>
      <c r="H65" s="412" t="s">
        <v>144</v>
      </c>
      <c r="I65" s="413"/>
      <c r="J65" s="825"/>
      <c r="K65" s="826"/>
      <c r="L65" s="58" t="s">
        <v>141</v>
      </c>
      <c r="N65" s="397"/>
      <c r="O65" s="397"/>
      <c r="P65" s="397"/>
      <c r="Q65" s="397"/>
    </row>
    <row r="66" spans="1:17" s="235" customFormat="1" ht="18.899999999999999" customHeight="1" thickBot="1">
      <c r="B66" s="438"/>
      <c r="C66" s="408" t="s">
        <v>145</v>
      </c>
      <c r="D66" s="409" t="s">
        <v>143</v>
      </c>
      <c r="E66" s="411"/>
      <c r="F66" s="58" t="s">
        <v>141</v>
      </c>
      <c r="G66" s="438"/>
      <c r="H66" s="412" t="s">
        <v>144</v>
      </c>
      <c r="I66" s="413"/>
      <c r="J66" s="823"/>
      <c r="K66" s="824"/>
      <c r="L66" s="58" t="s">
        <v>141</v>
      </c>
      <c r="N66" s="397"/>
      <c r="O66" s="397"/>
      <c r="P66" s="397"/>
      <c r="Q66" s="397"/>
    </row>
    <row r="67" spans="1:17" s="235" customFormat="1" ht="14.85" customHeight="1">
      <c r="B67" s="438"/>
      <c r="C67" s="438"/>
      <c r="D67" s="439" t="s">
        <v>305</v>
      </c>
      <c r="E67" s="258">
        <f>E64+E65+E66</f>
        <v>0</v>
      </c>
      <c r="F67" s="58" t="s">
        <v>141</v>
      </c>
      <c r="G67" s="438"/>
      <c r="H67" s="52"/>
      <c r="I67" s="439" t="s">
        <v>306</v>
      </c>
      <c r="J67" s="827">
        <f>J64+J65+J66</f>
        <v>0</v>
      </c>
      <c r="K67" s="827"/>
      <c r="L67" s="58" t="s">
        <v>141</v>
      </c>
      <c r="N67" s="397"/>
      <c r="O67" s="397"/>
      <c r="P67" s="397"/>
      <c r="Q67" s="397"/>
    </row>
    <row r="68" spans="1:17" ht="15" customHeight="1">
      <c r="A68" s="235"/>
      <c r="B68" s="112"/>
      <c r="C68" s="112"/>
      <c r="D68" s="112"/>
      <c r="E68" s="112"/>
      <c r="F68" s="112"/>
      <c r="G68" s="112"/>
      <c r="H68" s="112"/>
      <c r="I68" s="112"/>
      <c r="J68" s="112"/>
      <c r="K68" s="112"/>
      <c r="L68" s="112"/>
      <c r="M68" s="371"/>
    </row>
    <row r="69" spans="1:17" ht="6.6" customHeight="1">
      <c r="A69" s="235"/>
      <c r="B69" s="112"/>
      <c r="C69" s="112"/>
      <c r="D69" s="112"/>
      <c r="E69" s="112"/>
      <c r="F69" s="112"/>
      <c r="G69" s="112"/>
      <c r="H69" s="112"/>
      <c r="I69" s="112"/>
      <c r="J69" s="112"/>
      <c r="K69" s="112"/>
      <c r="L69" s="112"/>
      <c r="M69" s="371"/>
    </row>
    <row r="70" spans="1:17" ht="6.6" customHeight="1" thickBot="1">
      <c r="A70" s="235"/>
      <c r="B70" s="112"/>
      <c r="C70" s="112"/>
      <c r="D70" s="112"/>
      <c r="E70" s="112"/>
      <c r="F70" s="112"/>
      <c r="G70" s="112"/>
      <c r="H70" s="112"/>
      <c r="I70" s="112"/>
      <c r="J70" s="112"/>
      <c r="K70" s="112"/>
      <c r="L70" s="112"/>
      <c r="M70" s="371"/>
    </row>
    <row r="71" spans="1:17" ht="29.25" customHeight="1" thickBot="1">
      <c r="A71" s="235"/>
      <c r="B71" s="112"/>
      <c r="C71" s="463" t="s">
        <v>150</v>
      </c>
      <c r="D71" s="464" t="str">
        <f>IF('1.Demande d''admissibilité'!F36=0,"",'1.Demande d''admissibilité'!F36)</f>
        <v/>
      </c>
      <c r="E71" s="464"/>
      <c r="F71" s="464"/>
      <c r="G71" s="464"/>
      <c r="H71" s="466"/>
      <c r="I71" s="466" t="str">
        <f>D8</f>
        <v>PE2XX-XXXX</v>
      </c>
      <c r="J71" s="467"/>
      <c r="K71" s="112"/>
      <c r="L71" s="465"/>
      <c r="M71" s="371"/>
      <c r="Q71"/>
    </row>
    <row r="72" spans="1:17" ht="59.4" customHeight="1" thickBot="1">
      <c r="A72" s="235"/>
      <c r="B72" s="112"/>
      <c r="C72" s="836" t="s">
        <v>151</v>
      </c>
      <c r="D72" s="837"/>
      <c r="E72" s="503" t="s">
        <v>300</v>
      </c>
      <c r="F72" s="504" t="s">
        <v>301</v>
      </c>
      <c r="G72" s="505" t="s">
        <v>152</v>
      </c>
      <c r="H72" s="505" t="s">
        <v>153</v>
      </c>
      <c r="I72" s="505" t="s">
        <v>314</v>
      </c>
      <c r="J72" s="52"/>
      <c r="K72" s="465"/>
      <c r="L72" s="465"/>
      <c r="M72" s="371"/>
      <c r="P72"/>
      <c r="Q72"/>
    </row>
    <row r="73" spans="1:17">
      <c r="A73" s="235"/>
      <c r="B73" s="112"/>
      <c r="C73" s="838"/>
      <c r="D73" s="839"/>
      <c r="E73" s="499"/>
      <c r="F73" s="500"/>
      <c r="G73" s="501">
        <f>'2.Rapport détaillé des coûts'!F62</f>
        <v>0</v>
      </c>
      <c r="H73" s="502">
        <f>IFERROR(G73/F73,0)</f>
        <v>0</v>
      </c>
      <c r="I73" s="468"/>
      <c r="J73" s="112"/>
      <c r="K73" s="465"/>
      <c r="L73" s="465"/>
      <c r="M73" s="371"/>
      <c r="P73"/>
      <c r="Q73"/>
    </row>
    <row r="74" spans="1:17">
      <c r="A74" s="235"/>
      <c r="B74" s="112"/>
      <c r="C74" s="828"/>
      <c r="D74" s="829"/>
      <c r="E74" s="457"/>
      <c r="F74" s="451"/>
      <c r="G74" s="449">
        <f>'2.Rapport détaillé des coûts'!F70</f>
        <v>0</v>
      </c>
      <c r="H74" s="461">
        <f>IFERROR(G74/F74,0)</f>
        <v>0</v>
      </c>
      <c r="I74" s="469"/>
      <c r="J74" s="112"/>
      <c r="K74" s="465"/>
      <c r="L74" s="465"/>
      <c r="M74" s="371"/>
      <c r="P74"/>
      <c r="Q74"/>
    </row>
    <row r="75" spans="1:17">
      <c r="A75" s="235"/>
      <c r="B75" s="112"/>
      <c r="C75" s="828"/>
      <c r="D75" s="829"/>
      <c r="E75" s="448"/>
      <c r="F75" s="451"/>
      <c r="G75" s="449">
        <f>'2.Rapport détaillé des coûts'!F78</f>
        <v>0</v>
      </c>
      <c r="H75" s="461">
        <f>IFERROR(G75/F75,0)</f>
        <v>0</v>
      </c>
      <c r="I75" s="469"/>
      <c r="J75" s="112"/>
      <c r="K75" s="465"/>
      <c r="L75" s="465"/>
      <c r="M75" s="371"/>
      <c r="P75"/>
      <c r="Q75"/>
    </row>
    <row r="76" spans="1:17">
      <c r="A76" s="235"/>
      <c r="B76" s="112"/>
      <c r="C76" s="828"/>
      <c r="D76" s="829"/>
      <c r="E76" s="448"/>
      <c r="F76" s="451"/>
      <c r="G76" s="449">
        <f>'2.Rapport détaillé des coûts'!F86</f>
        <v>0</v>
      </c>
      <c r="H76" s="461">
        <f>IFERROR(G76/F76,0)</f>
        <v>0</v>
      </c>
      <c r="I76" s="470"/>
      <c r="J76" s="112"/>
      <c r="K76" s="465"/>
      <c r="L76" s="465"/>
      <c r="M76" s="371"/>
      <c r="P76"/>
      <c r="Q76"/>
    </row>
    <row r="77" spans="1:17" ht="14.4" thickBot="1">
      <c r="A77" s="235"/>
      <c r="B77" s="112"/>
      <c r="C77" s="830"/>
      <c r="D77" s="831"/>
      <c r="E77" s="458"/>
      <c r="F77" s="459"/>
      <c r="G77" s="460">
        <f>'2.Rapport détaillé des coûts'!F94</f>
        <v>0</v>
      </c>
      <c r="H77" s="462">
        <f>IFERROR(G77/F77,0)</f>
        <v>0</v>
      </c>
      <c r="I77" s="471"/>
      <c r="J77" s="112"/>
      <c r="K77" s="465"/>
      <c r="L77" s="465"/>
      <c r="M77" s="371"/>
      <c r="P77"/>
      <c r="Q77"/>
    </row>
    <row r="78" spans="1:17" ht="20.25" customHeight="1">
      <c r="A78" s="235"/>
      <c r="B78" s="112"/>
      <c r="C78" s="52"/>
      <c r="D78" s="257" t="s">
        <v>155</v>
      </c>
      <c r="E78" s="258">
        <f>SUM(E73:E77)</f>
        <v>0</v>
      </c>
      <c r="F78" s="66"/>
      <c r="G78" s="66"/>
      <c r="H78" s="66"/>
      <c r="I78" s="472">
        <f>SUM(I73:I77)</f>
        <v>0</v>
      </c>
      <c r="J78" s="52"/>
      <c r="K78" s="52"/>
      <c r="L78" s="465"/>
      <c r="M78" s="371"/>
      <c r="Q78"/>
    </row>
    <row r="79" spans="1:17" ht="14.85" customHeight="1">
      <c r="A79" s="235"/>
      <c r="B79" s="112"/>
      <c r="C79" s="98" t="s">
        <v>40</v>
      </c>
      <c r="D79" s="54"/>
      <c r="E79" s="54"/>
      <c r="F79" s="66"/>
      <c r="G79" s="66"/>
      <c r="H79" s="66"/>
      <c r="I79" s="66"/>
      <c r="J79" s="66"/>
      <c r="K79" s="66"/>
      <c r="L79" s="52"/>
      <c r="M79" s="371"/>
    </row>
    <row r="80" spans="1:17" ht="29.25" hidden="1" customHeight="1" outlineLevel="1" thickBot="1">
      <c r="A80" s="235"/>
      <c r="B80" s="112"/>
      <c r="C80" s="463" t="s">
        <v>156</v>
      </c>
      <c r="D80" s="464" t="str">
        <f>IF('1.Demande d''admissibilité'!F45=0,"",'1.Demande d''admissibilité'!F45)</f>
        <v/>
      </c>
      <c r="E80" s="464"/>
      <c r="F80" s="464"/>
      <c r="G80" s="464"/>
      <c r="H80" s="466"/>
      <c r="I80" s="481" t="str">
        <f>D11</f>
        <v>PE2XX-XXXX</v>
      </c>
      <c r="J80" s="467"/>
      <c r="K80" s="477"/>
      <c r="L80" s="112"/>
      <c r="M80" s="371"/>
    </row>
    <row r="81" spans="1:13" ht="60" hidden="1" customHeight="1" outlineLevel="1" thickBot="1">
      <c r="A81" s="235"/>
      <c r="B81" s="112"/>
      <c r="C81" s="836" t="s">
        <v>151</v>
      </c>
      <c r="D81" s="837"/>
      <c r="E81" s="503" t="s">
        <v>300</v>
      </c>
      <c r="F81" s="504" t="s">
        <v>301</v>
      </c>
      <c r="G81" s="505" t="s">
        <v>152</v>
      </c>
      <c r="H81" s="505" t="s">
        <v>153</v>
      </c>
      <c r="I81" s="508" t="s">
        <v>314</v>
      </c>
      <c r="J81" s="478"/>
      <c r="K81" s="478"/>
      <c r="L81" s="52"/>
      <c r="M81" s="371"/>
    </row>
    <row r="82" spans="1:13" hidden="1" outlineLevel="1">
      <c r="A82" s="235"/>
      <c r="B82" s="112"/>
      <c r="C82" s="838"/>
      <c r="D82" s="839"/>
      <c r="E82" s="499"/>
      <c r="F82" s="500"/>
      <c r="G82" s="506">
        <f>'2.Rapport détaillé des coûts'!F110</f>
        <v>0</v>
      </c>
      <c r="H82" s="507">
        <f>IFERROR(G82/F82,0)</f>
        <v>0</v>
      </c>
      <c r="I82" s="482"/>
      <c r="J82" s="479"/>
      <c r="K82" s="480"/>
      <c r="L82" s="112"/>
      <c r="M82" s="371"/>
    </row>
    <row r="83" spans="1:13" hidden="1" outlineLevel="1">
      <c r="A83" s="235"/>
      <c r="B83" s="112"/>
      <c r="C83" s="828"/>
      <c r="D83" s="829"/>
      <c r="E83" s="457"/>
      <c r="F83" s="451"/>
      <c r="G83" s="495">
        <f>'2.Rapport détaillé des coûts'!F118</f>
        <v>0</v>
      </c>
      <c r="H83" s="493">
        <f>IFERROR(G83/F83,0)</f>
        <v>0</v>
      </c>
      <c r="I83" s="483"/>
      <c r="J83" s="479"/>
      <c r="K83" s="480"/>
      <c r="L83" s="112"/>
      <c r="M83" s="371"/>
    </row>
    <row r="84" spans="1:13" hidden="1" outlineLevel="1">
      <c r="A84" s="235"/>
      <c r="B84" s="112"/>
      <c r="C84" s="828"/>
      <c r="D84" s="829"/>
      <c r="E84" s="448"/>
      <c r="F84" s="451"/>
      <c r="G84" s="495">
        <f>'2.Rapport détaillé des coûts'!F126</f>
        <v>0</v>
      </c>
      <c r="H84" s="493">
        <f>IFERROR(G84/F84,0)</f>
        <v>0</v>
      </c>
      <c r="I84" s="483"/>
      <c r="J84" s="479"/>
      <c r="K84" s="480"/>
      <c r="L84" s="112"/>
      <c r="M84" s="371"/>
    </row>
    <row r="85" spans="1:13" hidden="1" outlineLevel="1">
      <c r="A85" s="235"/>
      <c r="B85" s="112"/>
      <c r="C85" s="828"/>
      <c r="D85" s="829"/>
      <c r="E85" s="448"/>
      <c r="F85" s="451"/>
      <c r="G85" s="495">
        <f>'2.Rapport détaillé des coûts'!F134</f>
        <v>0</v>
      </c>
      <c r="H85" s="493">
        <f>IFERROR(G85/F85,0)</f>
        <v>0</v>
      </c>
      <c r="I85" s="484"/>
      <c r="J85" s="479"/>
      <c r="K85" s="480"/>
      <c r="L85" s="112"/>
      <c r="M85" s="371"/>
    </row>
    <row r="86" spans="1:13" ht="14.4" hidden="1" outlineLevel="1" thickBot="1">
      <c r="A86" s="235"/>
      <c r="B86" s="112"/>
      <c r="C86" s="830"/>
      <c r="D86" s="831"/>
      <c r="E86" s="458"/>
      <c r="F86" s="459"/>
      <c r="G86" s="496">
        <f>'2.Rapport détaillé des coûts'!F142</f>
        <v>0</v>
      </c>
      <c r="H86" s="494">
        <f>IFERROR(G86/F86,0)</f>
        <v>0</v>
      </c>
      <c r="I86" s="485"/>
      <c r="J86" s="479"/>
      <c r="K86" s="480"/>
      <c r="L86" s="112"/>
      <c r="M86" s="371"/>
    </row>
    <row r="87" spans="1:13" ht="16.5" hidden="1" customHeight="1" outlineLevel="1">
      <c r="A87" s="235"/>
      <c r="B87" s="112"/>
      <c r="C87" s="52"/>
      <c r="D87" s="257" t="s">
        <v>155</v>
      </c>
      <c r="E87" s="258">
        <f>SUM(E82:E86)</f>
        <v>0</v>
      </c>
      <c r="F87" s="66"/>
      <c r="G87" s="497"/>
      <c r="H87" s="66"/>
      <c r="I87" s="486">
        <f>SUM(I82:I86)</f>
        <v>0</v>
      </c>
      <c r="J87" s="66"/>
      <c r="K87" s="66"/>
      <c r="L87" s="112"/>
      <c r="M87" s="371"/>
    </row>
    <row r="88" spans="1:13" ht="14.85" hidden="1" customHeight="1" outlineLevel="1">
      <c r="A88" s="235"/>
      <c r="B88" s="112"/>
      <c r="C88" s="52"/>
      <c r="D88" s="54"/>
      <c r="E88" s="54"/>
      <c r="F88" s="66"/>
      <c r="G88" s="66"/>
      <c r="H88" s="66"/>
      <c r="I88" s="66"/>
      <c r="J88" s="66"/>
      <c r="K88" s="66"/>
      <c r="L88" s="52"/>
      <c r="M88" s="371"/>
    </row>
    <row r="89" spans="1:13" ht="29.25" hidden="1" customHeight="1" outlineLevel="2" thickBot="1">
      <c r="A89" s="235"/>
      <c r="B89" s="112"/>
      <c r="C89" s="463" t="s">
        <v>157</v>
      </c>
      <c r="D89" s="464" t="str">
        <f>IF('1.Demande d''admissibilité'!F54=0,"",'1.Demande d''admissibilité'!F54)</f>
        <v/>
      </c>
      <c r="E89" s="464"/>
      <c r="F89" s="464"/>
      <c r="G89" s="464"/>
      <c r="H89" s="466"/>
      <c r="I89" s="488" t="str">
        <f>D13</f>
        <v>PE2XX-XXXX</v>
      </c>
      <c r="J89" s="467"/>
      <c r="K89" s="477"/>
      <c r="L89" s="112"/>
      <c r="M89" s="371"/>
    </row>
    <row r="90" spans="1:13" ht="65.849999999999994" hidden="1" customHeight="1" outlineLevel="2" thickBot="1">
      <c r="A90" s="235"/>
      <c r="B90" s="112"/>
      <c r="C90" s="836" t="s">
        <v>151</v>
      </c>
      <c r="D90" s="837"/>
      <c r="E90" s="503" t="s">
        <v>300</v>
      </c>
      <c r="F90" s="504" t="s">
        <v>301</v>
      </c>
      <c r="G90" s="505" t="s">
        <v>152</v>
      </c>
      <c r="H90" s="505" t="s">
        <v>153</v>
      </c>
      <c r="I90" s="505" t="s">
        <v>314</v>
      </c>
      <c r="J90" s="478"/>
      <c r="K90" s="478"/>
      <c r="L90" s="52"/>
      <c r="M90" s="371"/>
    </row>
    <row r="91" spans="1:13" ht="13.35" hidden="1" customHeight="1" outlineLevel="2">
      <c r="A91" s="235"/>
      <c r="B91" s="112"/>
      <c r="C91" s="838"/>
      <c r="D91" s="839"/>
      <c r="E91" s="499"/>
      <c r="F91" s="500"/>
      <c r="G91" s="501">
        <f>'2.Rapport détaillé des coûts'!F157</f>
        <v>0</v>
      </c>
      <c r="H91" s="502">
        <f>IFERROR(G91/F91,0)</f>
        <v>0</v>
      </c>
      <c r="I91" s="489"/>
      <c r="J91" s="479"/>
      <c r="K91" s="480"/>
      <c r="L91" s="112"/>
      <c r="M91" s="371"/>
    </row>
    <row r="92" spans="1:13" ht="13.35" hidden="1" customHeight="1" outlineLevel="2">
      <c r="A92" s="235"/>
      <c r="B92" s="112"/>
      <c r="C92" s="828"/>
      <c r="D92" s="829"/>
      <c r="E92" s="457"/>
      <c r="F92" s="451"/>
      <c r="G92" s="449">
        <f>'2.Rapport détaillé des coûts'!F165</f>
        <v>0</v>
      </c>
      <c r="H92" s="461">
        <f>IFERROR(G92/F92,0)</f>
        <v>0</v>
      </c>
      <c r="I92" s="490"/>
      <c r="J92" s="479"/>
      <c r="K92" s="480"/>
      <c r="L92" s="112"/>
      <c r="M92" s="371"/>
    </row>
    <row r="93" spans="1:13" ht="13.35" hidden="1" customHeight="1" outlineLevel="2">
      <c r="A93" s="235"/>
      <c r="B93" s="112"/>
      <c r="C93" s="828"/>
      <c r="D93" s="829"/>
      <c r="E93" s="448"/>
      <c r="F93" s="451"/>
      <c r="G93" s="449">
        <f>'2.Rapport détaillé des coûts'!F173</f>
        <v>0</v>
      </c>
      <c r="H93" s="461">
        <f>IFERROR(G93/F93,0)</f>
        <v>0</v>
      </c>
      <c r="I93" s="490"/>
      <c r="J93" s="479"/>
      <c r="K93" s="480"/>
      <c r="L93" s="112"/>
      <c r="M93" s="371"/>
    </row>
    <row r="94" spans="1:13" ht="13.35" hidden="1" customHeight="1" outlineLevel="2">
      <c r="A94" s="235"/>
      <c r="B94" s="112"/>
      <c r="C94" s="828"/>
      <c r="D94" s="829"/>
      <c r="E94" s="448"/>
      <c r="F94" s="451"/>
      <c r="G94" s="449">
        <f>'2.Rapport détaillé des coûts'!F181</f>
        <v>0</v>
      </c>
      <c r="H94" s="461">
        <f>IFERROR(G94/F94,0)</f>
        <v>0</v>
      </c>
      <c r="I94" s="491"/>
      <c r="J94" s="479"/>
      <c r="K94" s="480"/>
      <c r="L94" s="112"/>
      <c r="M94" s="371"/>
    </row>
    <row r="95" spans="1:13" ht="13.35" hidden="1" customHeight="1" outlineLevel="2" thickBot="1">
      <c r="A95" s="235"/>
      <c r="B95" s="112"/>
      <c r="C95" s="830"/>
      <c r="D95" s="831"/>
      <c r="E95" s="458"/>
      <c r="F95" s="459"/>
      <c r="G95" s="498">
        <f>'2.Rapport détaillé des coûts'!F189</f>
        <v>0</v>
      </c>
      <c r="H95" s="462">
        <f>IFERROR(G95/F95,0)</f>
        <v>0</v>
      </c>
      <c r="I95" s="492"/>
      <c r="J95" s="479"/>
      <c r="K95" s="480"/>
      <c r="L95" s="112"/>
      <c r="M95" s="371"/>
    </row>
    <row r="96" spans="1:13" ht="13.35" hidden="1" customHeight="1" outlineLevel="2">
      <c r="A96" s="235"/>
      <c r="B96" s="112"/>
      <c r="C96" s="52"/>
      <c r="D96" s="257" t="s">
        <v>155</v>
      </c>
      <c r="E96" s="258">
        <f>SUM(E91:E95)</f>
        <v>0</v>
      </c>
      <c r="F96" s="66"/>
      <c r="G96" s="497"/>
      <c r="H96" s="66"/>
      <c r="I96" s="472">
        <f>SUM(I91:I95)</f>
        <v>0</v>
      </c>
      <c r="J96" s="66"/>
      <c r="K96" s="66"/>
      <c r="L96" s="112"/>
      <c r="M96" s="371"/>
    </row>
    <row r="97" spans="1:13" ht="14.85" hidden="1" customHeight="1" outlineLevel="1" collapsed="1">
      <c r="A97" s="235"/>
      <c r="B97" s="112"/>
      <c r="C97" s="52"/>
      <c r="D97" s="54"/>
      <c r="E97" s="54"/>
      <c r="F97" s="66"/>
      <c r="G97" s="66"/>
      <c r="H97" s="66"/>
      <c r="I97" s="66"/>
      <c r="J97" s="66"/>
      <c r="K97" s="66"/>
      <c r="L97" s="52"/>
      <c r="M97" s="371"/>
    </row>
    <row r="98" spans="1:13" ht="29.25" hidden="1" customHeight="1" outlineLevel="2" thickBot="1">
      <c r="A98" s="235"/>
      <c r="B98" s="112"/>
      <c r="C98" s="463" t="s">
        <v>159</v>
      </c>
      <c r="D98" s="464" t="str">
        <f>IF('1.Demande d''admissibilité'!F63=0,"",'1.Demande d''admissibilité'!F63)</f>
        <v/>
      </c>
      <c r="E98" s="464"/>
      <c r="F98" s="464"/>
      <c r="G98" s="464"/>
      <c r="H98" s="466"/>
      <c r="I98" s="488" t="str">
        <f>D15</f>
        <v>PE2XX-XXXX</v>
      </c>
      <c r="J98" s="467"/>
      <c r="K98" s="477"/>
      <c r="L98" s="112"/>
      <c r="M98" s="371"/>
    </row>
    <row r="99" spans="1:13" ht="65.849999999999994" hidden="1" customHeight="1" outlineLevel="2" thickBot="1">
      <c r="A99" s="235"/>
      <c r="B99" s="112"/>
      <c r="C99" s="836" t="s">
        <v>151</v>
      </c>
      <c r="D99" s="837"/>
      <c r="E99" s="503" t="s">
        <v>300</v>
      </c>
      <c r="F99" s="504" t="s">
        <v>301</v>
      </c>
      <c r="G99" s="505" t="s">
        <v>152</v>
      </c>
      <c r="H99" s="505" t="s">
        <v>153</v>
      </c>
      <c r="I99" s="505" t="s">
        <v>314</v>
      </c>
      <c r="J99" s="478"/>
      <c r="K99" s="478"/>
      <c r="L99" s="52"/>
      <c r="M99" s="371"/>
    </row>
    <row r="100" spans="1:13" ht="13.35" hidden="1" customHeight="1" outlineLevel="2">
      <c r="A100" s="235"/>
      <c r="B100" s="112"/>
      <c r="C100" s="838"/>
      <c r="D100" s="839"/>
      <c r="E100" s="499"/>
      <c r="F100" s="500"/>
      <c r="G100" s="501">
        <f>'2.Rapport détaillé des coûts'!F204</f>
        <v>0</v>
      </c>
      <c r="H100" s="502">
        <f>IFERROR(G100/F100,0)</f>
        <v>0</v>
      </c>
      <c r="I100" s="489"/>
      <c r="J100" s="479"/>
      <c r="K100" s="480"/>
      <c r="L100" s="112"/>
      <c r="M100" s="371"/>
    </row>
    <row r="101" spans="1:13" ht="13.35" hidden="1" customHeight="1" outlineLevel="2">
      <c r="A101" s="235"/>
      <c r="B101" s="112"/>
      <c r="C101" s="828"/>
      <c r="D101" s="829"/>
      <c r="E101" s="457"/>
      <c r="F101" s="451"/>
      <c r="G101" s="449">
        <f>'2.Rapport détaillé des coûts'!F2012</f>
        <v>0</v>
      </c>
      <c r="H101" s="461">
        <f>IFERROR(G101/F101,0)</f>
        <v>0</v>
      </c>
      <c r="I101" s="490"/>
      <c r="J101" s="479"/>
      <c r="K101" s="480"/>
      <c r="L101" s="112"/>
      <c r="M101" s="371"/>
    </row>
    <row r="102" spans="1:13" ht="13.35" hidden="1" customHeight="1" outlineLevel="2">
      <c r="A102" s="235"/>
      <c r="B102" s="112"/>
      <c r="C102" s="828"/>
      <c r="D102" s="829"/>
      <c r="E102" s="448"/>
      <c r="F102" s="451"/>
      <c r="G102" s="449">
        <f>'2.Rapport détaillé des coûts'!F220</f>
        <v>0</v>
      </c>
      <c r="H102" s="461">
        <f>IFERROR(G102/F102,0)</f>
        <v>0</v>
      </c>
      <c r="I102" s="490"/>
      <c r="J102" s="479"/>
      <c r="K102" s="480"/>
      <c r="L102" s="112"/>
      <c r="M102" s="371"/>
    </row>
    <row r="103" spans="1:13" ht="13.35" hidden="1" customHeight="1" outlineLevel="2">
      <c r="A103" s="235"/>
      <c r="B103" s="112"/>
      <c r="C103" s="828"/>
      <c r="D103" s="829"/>
      <c r="E103" s="448"/>
      <c r="F103" s="451"/>
      <c r="G103" s="449">
        <f>'2.Rapport détaillé des coûts'!F228</f>
        <v>0</v>
      </c>
      <c r="H103" s="461">
        <f>IFERROR(G103/F103,0)</f>
        <v>0</v>
      </c>
      <c r="I103" s="491"/>
      <c r="J103" s="479"/>
      <c r="K103" s="480"/>
      <c r="L103" s="112"/>
      <c r="M103" s="371"/>
    </row>
    <row r="104" spans="1:13" ht="13.35" hidden="1" customHeight="1" outlineLevel="2" thickBot="1">
      <c r="A104" s="235"/>
      <c r="B104" s="112"/>
      <c r="C104" s="830"/>
      <c r="D104" s="831"/>
      <c r="E104" s="458"/>
      <c r="F104" s="459"/>
      <c r="G104" s="498">
        <f>'2.Rapport détaillé des coûts'!F236</f>
        <v>0</v>
      </c>
      <c r="H104" s="462">
        <f>IFERROR(G104/F104,0)</f>
        <v>0</v>
      </c>
      <c r="I104" s="492"/>
      <c r="J104" s="479"/>
      <c r="K104" s="480"/>
      <c r="L104" s="112"/>
      <c r="M104" s="371"/>
    </row>
    <row r="105" spans="1:13" ht="13.35" hidden="1" customHeight="1" outlineLevel="2">
      <c r="A105" s="235"/>
      <c r="B105" s="112"/>
      <c r="C105" s="52"/>
      <c r="D105" s="257" t="s">
        <v>155</v>
      </c>
      <c r="E105" s="258">
        <f>SUM(E100:E104)</f>
        <v>0</v>
      </c>
      <c r="F105" s="66"/>
      <c r="G105" s="497"/>
      <c r="H105" s="66"/>
      <c r="I105" s="472">
        <f>SUM(I100:I104)</f>
        <v>0</v>
      </c>
      <c r="J105" s="66"/>
      <c r="K105" s="66"/>
      <c r="L105" s="112"/>
      <c r="M105" s="371"/>
    </row>
    <row r="106" spans="1:13" ht="14.85" hidden="1" customHeight="1" outlineLevel="1" collapsed="1">
      <c r="A106" s="235"/>
      <c r="B106" s="112"/>
      <c r="C106" s="52"/>
      <c r="D106" s="54"/>
      <c r="E106" s="54"/>
      <c r="F106" s="66"/>
      <c r="G106" s="66"/>
      <c r="H106" s="66"/>
      <c r="I106" s="66"/>
      <c r="J106" s="66"/>
      <c r="K106" s="66"/>
      <c r="L106" s="52"/>
      <c r="M106" s="371"/>
    </row>
    <row r="107" spans="1:13" ht="29.25" hidden="1" customHeight="1" outlineLevel="2" thickBot="1">
      <c r="A107" s="235"/>
      <c r="B107" s="112"/>
      <c r="C107" s="463" t="s">
        <v>160</v>
      </c>
      <c r="D107" s="464" t="str">
        <f>IF('1.Demande d''admissibilité'!F72=0,"",'1.Demande d''admissibilité'!F72)</f>
        <v/>
      </c>
      <c r="E107" s="464"/>
      <c r="F107" s="464"/>
      <c r="G107" s="464"/>
      <c r="H107" s="466"/>
      <c r="I107" s="488" t="str">
        <f>D17</f>
        <v>PE2XX-XXXX</v>
      </c>
      <c r="J107" s="467"/>
      <c r="K107" s="477"/>
      <c r="L107" s="112"/>
      <c r="M107" s="371"/>
    </row>
    <row r="108" spans="1:13" ht="65.849999999999994" hidden="1" customHeight="1" outlineLevel="2" thickBot="1">
      <c r="A108" s="235"/>
      <c r="B108" s="112"/>
      <c r="C108" s="836" t="s">
        <v>151</v>
      </c>
      <c r="D108" s="837"/>
      <c r="E108" s="503" t="s">
        <v>300</v>
      </c>
      <c r="F108" s="504" t="s">
        <v>301</v>
      </c>
      <c r="G108" s="505" t="s">
        <v>152</v>
      </c>
      <c r="H108" s="505" t="s">
        <v>153</v>
      </c>
      <c r="I108" s="505" t="s">
        <v>314</v>
      </c>
      <c r="J108" s="478"/>
      <c r="K108" s="478"/>
      <c r="L108" s="52"/>
      <c r="M108" s="371"/>
    </row>
    <row r="109" spans="1:13" ht="13.35" hidden="1" customHeight="1" outlineLevel="2">
      <c r="A109" s="235"/>
      <c r="B109" s="112"/>
      <c r="C109" s="838"/>
      <c r="D109" s="839"/>
      <c r="E109" s="499"/>
      <c r="F109" s="500"/>
      <c r="G109" s="501">
        <f>'2.Rapport détaillé des coûts'!F251</f>
        <v>0</v>
      </c>
      <c r="H109" s="502">
        <f>IFERROR(G109/F109,0)</f>
        <v>0</v>
      </c>
      <c r="I109" s="489"/>
      <c r="J109" s="479"/>
      <c r="K109" s="480"/>
      <c r="L109" s="112"/>
      <c r="M109" s="371"/>
    </row>
    <row r="110" spans="1:13" ht="13.35" hidden="1" customHeight="1" outlineLevel="2">
      <c r="A110" s="235"/>
      <c r="B110" s="112"/>
      <c r="C110" s="828"/>
      <c r="D110" s="829"/>
      <c r="E110" s="457"/>
      <c r="F110" s="451"/>
      <c r="G110" s="449">
        <f>'2.Rapport détaillé des coûts'!F259</f>
        <v>0</v>
      </c>
      <c r="H110" s="461">
        <f>IFERROR(G110/F110,0)</f>
        <v>0</v>
      </c>
      <c r="I110" s="490"/>
      <c r="J110" s="479"/>
      <c r="K110" s="480"/>
      <c r="L110" s="112"/>
      <c r="M110" s="371"/>
    </row>
    <row r="111" spans="1:13" ht="13.35" hidden="1" customHeight="1" outlineLevel="2">
      <c r="A111" s="235"/>
      <c r="B111" s="112"/>
      <c r="C111" s="828"/>
      <c r="D111" s="829"/>
      <c r="E111" s="448"/>
      <c r="F111" s="451"/>
      <c r="G111" s="449">
        <f>'2.Rapport détaillé des coûts'!F267</f>
        <v>0</v>
      </c>
      <c r="H111" s="461">
        <f>IFERROR(G111/F111,0)</f>
        <v>0</v>
      </c>
      <c r="I111" s="490"/>
      <c r="J111" s="479"/>
      <c r="K111" s="480"/>
      <c r="L111" s="112"/>
      <c r="M111" s="371"/>
    </row>
    <row r="112" spans="1:13" ht="13.35" hidden="1" customHeight="1" outlineLevel="2">
      <c r="A112" s="235"/>
      <c r="B112" s="112"/>
      <c r="C112" s="828"/>
      <c r="D112" s="829"/>
      <c r="E112" s="448"/>
      <c r="F112" s="451"/>
      <c r="G112" s="449">
        <f>'2.Rapport détaillé des coûts'!F275</f>
        <v>0</v>
      </c>
      <c r="H112" s="461">
        <f>IFERROR(G112/F112,0)</f>
        <v>0</v>
      </c>
      <c r="I112" s="491"/>
      <c r="J112" s="479"/>
      <c r="K112" s="480"/>
      <c r="L112" s="112"/>
      <c r="M112" s="371"/>
    </row>
    <row r="113" spans="1:13" ht="13.35" hidden="1" customHeight="1" outlineLevel="2" thickBot="1">
      <c r="A113" s="235"/>
      <c r="B113" s="112"/>
      <c r="C113" s="830"/>
      <c r="D113" s="831"/>
      <c r="E113" s="458"/>
      <c r="F113" s="459"/>
      <c r="G113" s="460">
        <f>'2.Rapport détaillé des coûts'!F283</f>
        <v>0</v>
      </c>
      <c r="H113" s="462">
        <f>IFERROR(G113/F113,0)</f>
        <v>0</v>
      </c>
      <c r="I113" s="492"/>
      <c r="J113" s="479"/>
      <c r="K113" s="480"/>
      <c r="L113" s="112"/>
      <c r="M113" s="371"/>
    </row>
    <row r="114" spans="1:13" ht="13.35" hidden="1" customHeight="1" outlineLevel="2">
      <c r="A114" s="235"/>
      <c r="B114" s="112"/>
      <c r="C114" s="52"/>
      <c r="D114" s="257" t="s">
        <v>155</v>
      </c>
      <c r="E114" s="258">
        <f>SUM(E109:E113)</f>
        <v>0</v>
      </c>
      <c r="F114" s="66"/>
      <c r="G114" s="66"/>
      <c r="H114" s="66"/>
      <c r="I114" s="472">
        <f>SUM(I109:I113)</f>
        <v>0</v>
      </c>
      <c r="J114" s="66"/>
      <c r="K114" s="66"/>
      <c r="L114" s="112"/>
      <c r="M114" s="371"/>
    </row>
    <row r="115" spans="1:13" ht="14.85" hidden="1" customHeight="1" outlineLevel="1" collapsed="1">
      <c r="A115" s="235"/>
      <c r="B115" s="112"/>
      <c r="C115" s="52"/>
      <c r="D115" s="54"/>
      <c r="E115" s="54"/>
      <c r="F115" s="66"/>
      <c r="G115" s="66"/>
      <c r="H115" s="66"/>
      <c r="I115" s="66"/>
      <c r="J115" s="66"/>
      <c r="K115" s="66"/>
      <c r="L115" s="52"/>
      <c r="M115" s="371"/>
    </row>
    <row r="116" spans="1:13" ht="29.25" hidden="1" customHeight="1" outlineLevel="2" thickBot="1">
      <c r="A116" s="235"/>
      <c r="B116" s="112"/>
      <c r="C116" s="463" t="s">
        <v>161</v>
      </c>
      <c r="D116" s="464" t="str">
        <f>IF('1.Demande d''admissibilité'!F81=0,"",'1.Demande d''admissibilité'!F81)</f>
        <v/>
      </c>
      <c r="E116" s="464"/>
      <c r="F116" s="464"/>
      <c r="G116" s="464"/>
      <c r="H116" s="466"/>
      <c r="I116" s="488" t="str">
        <f>D19</f>
        <v>PE2XX-XXXX</v>
      </c>
      <c r="J116" s="467"/>
      <c r="K116" s="477"/>
      <c r="L116" s="112"/>
      <c r="M116" s="371"/>
    </row>
    <row r="117" spans="1:13" ht="65.849999999999994" hidden="1" customHeight="1" outlineLevel="2" thickBot="1">
      <c r="A117" s="235"/>
      <c r="B117" s="112"/>
      <c r="C117" s="836" t="s">
        <v>151</v>
      </c>
      <c r="D117" s="837"/>
      <c r="E117" s="503" t="s">
        <v>300</v>
      </c>
      <c r="F117" s="504" t="s">
        <v>301</v>
      </c>
      <c r="G117" s="505" t="s">
        <v>152</v>
      </c>
      <c r="H117" s="505" t="s">
        <v>153</v>
      </c>
      <c r="I117" s="505" t="s">
        <v>314</v>
      </c>
      <c r="J117" s="478"/>
      <c r="K117" s="478"/>
      <c r="L117" s="52"/>
      <c r="M117" s="371"/>
    </row>
    <row r="118" spans="1:13" hidden="1" outlineLevel="2">
      <c r="A118" s="235"/>
      <c r="B118" s="112"/>
      <c r="C118" s="838"/>
      <c r="D118" s="839"/>
      <c r="E118" s="499"/>
      <c r="F118" s="500"/>
      <c r="G118" s="501">
        <f>'2.Rapport détaillé des coûts'!F298</f>
        <v>0</v>
      </c>
      <c r="H118" s="502">
        <f>IFERROR(G118/F118,0)</f>
        <v>0</v>
      </c>
      <c r="I118" s="489"/>
      <c r="J118" s="479"/>
      <c r="K118" s="480"/>
      <c r="L118" s="112"/>
      <c r="M118" s="371"/>
    </row>
    <row r="119" spans="1:13" hidden="1" outlineLevel="2">
      <c r="A119" s="235"/>
      <c r="B119" s="112"/>
      <c r="C119" s="828"/>
      <c r="D119" s="829"/>
      <c r="E119" s="457"/>
      <c r="F119" s="451"/>
      <c r="G119" s="449">
        <f>'2.Rapport détaillé des coûts'!F306</f>
        <v>0</v>
      </c>
      <c r="H119" s="461">
        <f>IFERROR(G119/F119,0)</f>
        <v>0</v>
      </c>
      <c r="I119" s="490"/>
      <c r="J119" s="479"/>
      <c r="K119" s="480"/>
      <c r="L119" s="112"/>
      <c r="M119" s="371"/>
    </row>
    <row r="120" spans="1:13" hidden="1" outlineLevel="2">
      <c r="A120" s="235"/>
      <c r="B120" s="112"/>
      <c r="C120" s="828"/>
      <c r="D120" s="829"/>
      <c r="E120" s="448"/>
      <c r="F120" s="451"/>
      <c r="G120" s="449">
        <f>'2.Rapport détaillé des coûts'!F314</f>
        <v>0</v>
      </c>
      <c r="H120" s="461">
        <f>IFERROR(G120/F120,0)</f>
        <v>0</v>
      </c>
      <c r="I120" s="490"/>
      <c r="J120" s="479"/>
      <c r="K120" s="480"/>
      <c r="L120" s="112"/>
      <c r="M120" s="371"/>
    </row>
    <row r="121" spans="1:13" hidden="1" outlineLevel="2">
      <c r="A121" s="235"/>
      <c r="B121" s="112"/>
      <c r="C121" s="828"/>
      <c r="D121" s="829"/>
      <c r="E121" s="448"/>
      <c r="F121" s="451"/>
      <c r="G121" s="449">
        <f>'2.Rapport détaillé des coûts'!F322</f>
        <v>0</v>
      </c>
      <c r="H121" s="461">
        <f>IFERROR(G121/F121,0)</f>
        <v>0</v>
      </c>
      <c r="I121" s="491"/>
      <c r="J121" s="479"/>
      <c r="K121" s="480"/>
      <c r="L121" s="112"/>
      <c r="M121" s="371"/>
    </row>
    <row r="122" spans="1:13" ht="14.4" hidden="1" outlineLevel="2" thickBot="1">
      <c r="A122" s="235"/>
      <c r="B122" s="112"/>
      <c r="C122" s="830"/>
      <c r="D122" s="831"/>
      <c r="E122" s="458"/>
      <c r="F122" s="459"/>
      <c r="G122" s="460">
        <f>'2.Rapport détaillé des coûts'!F330</f>
        <v>0</v>
      </c>
      <c r="H122" s="462">
        <f>IFERROR(G122/F122,0)</f>
        <v>0</v>
      </c>
      <c r="I122" s="492"/>
      <c r="J122" s="479"/>
      <c r="K122" s="480"/>
      <c r="L122" s="112"/>
      <c r="M122" s="371"/>
    </row>
    <row r="123" spans="1:13" hidden="1" outlineLevel="2">
      <c r="A123" s="235"/>
      <c r="B123" s="112"/>
      <c r="C123" s="52"/>
      <c r="D123" s="257" t="s">
        <v>155</v>
      </c>
      <c r="E123" s="258">
        <f>SUM(E118:E122)</f>
        <v>0</v>
      </c>
      <c r="F123" s="66"/>
      <c r="G123" s="66"/>
      <c r="H123" s="66"/>
      <c r="I123" s="472">
        <f>SUM(I118:I122)</f>
        <v>0</v>
      </c>
      <c r="J123" s="66"/>
      <c r="K123" s="66"/>
      <c r="L123" s="112"/>
      <c r="M123" s="371"/>
    </row>
    <row r="124" spans="1:13" ht="14.85" hidden="1" customHeight="1" outlineLevel="1" collapsed="1">
      <c r="A124" s="235"/>
      <c r="B124" s="112"/>
      <c r="C124" s="52"/>
      <c r="D124" s="54"/>
      <c r="E124" s="54"/>
      <c r="F124" s="66"/>
      <c r="G124" s="66"/>
      <c r="H124" s="66"/>
      <c r="I124" s="66"/>
      <c r="J124" s="66"/>
      <c r="K124" s="66"/>
      <c r="L124" s="52"/>
      <c r="M124" s="371"/>
    </row>
    <row r="125" spans="1:13" ht="29.25" hidden="1" customHeight="1" outlineLevel="2" thickBot="1">
      <c r="A125" s="235"/>
      <c r="B125" s="112"/>
      <c r="C125" s="463" t="s">
        <v>162</v>
      </c>
      <c r="D125" s="464" t="str">
        <f>IF('1.Demande d''admissibilité'!F90=0,"",'1.Demande d''admissibilité'!F90)</f>
        <v/>
      </c>
      <c r="E125" s="464"/>
      <c r="F125" s="464"/>
      <c r="G125" s="464"/>
      <c r="H125" s="466"/>
      <c r="I125" s="488" t="str">
        <f>D21</f>
        <v>PE2XX-XXXX</v>
      </c>
      <c r="J125" s="467"/>
      <c r="K125" s="477"/>
      <c r="L125" s="112"/>
      <c r="M125" s="371"/>
    </row>
    <row r="126" spans="1:13" ht="65.849999999999994" hidden="1" customHeight="1" outlineLevel="2" thickBot="1">
      <c r="A126" s="235"/>
      <c r="B126" s="112"/>
      <c r="C126" s="836" t="s">
        <v>151</v>
      </c>
      <c r="D126" s="837"/>
      <c r="E126" s="503" t="s">
        <v>300</v>
      </c>
      <c r="F126" s="504" t="s">
        <v>301</v>
      </c>
      <c r="G126" s="505" t="s">
        <v>152</v>
      </c>
      <c r="H126" s="505" t="s">
        <v>153</v>
      </c>
      <c r="I126" s="505" t="s">
        <v>314</v>
      </c>
      <c r="J126" s="478"/>
      <c r="K126" s="478"/>
      <c r="L126" s="52"/>
      <c r="M126" s="371"/>
    </row>
    <row r="127" spans="1:13" hidden="1" outlineLevel="2">
      <c r="A127" s="235"/>
      <c r="B127" s="112"/>
      <c r="C127" s="838"/>
      <c r="D127" s="839"/>
      <c r="E127" s="499"/>
      <c r="F127" s="500"/>
      <c r="G127" s="501">
        <f>'2.Rapport détaillé des coûts'!F345</f>
        <v>0</v>
      </c>
      <c r="H127" s="502">
        <f>IFERROR(G127/F127,0)</f>
        <v>0</v>
      </c>
      <c r="I127" s="489"/>
      <c r="J127" s="479"/>
      <c r="K127" s="480"/>
      <c r="L127" s="112"/>
      <c r="M127" s="371"/>
    </row>
    <row r="128" spans="1:13" hidden="1" outlineLevel="2">
      <c r="A128" s="235"/>
      <c r="B128" s="112"/>
      <c r="C128" s="828"/>
      <c r="D128" s="829"/>
      <c r="E128" s="457"/>
      <c r="F128" s="451"/>
      <c r="G128" s="449">
        <f>'2.Rapport détaillé des coûts'!F353</f>
        <v>0</v>
      </c>
      <c r="H128" s="461">
        <f>IFERROR(G128/F128,0)</f>
        <v>0</v>
      </c>
      <c r="I128" s="490"/>
      <c r="J128" s="479"/>
      <c r="K128" s="480"/>
      <c r="L128" s="112"/>
      <c r="M128" s="371"/>
    </row>
    <row r="129" spans="1:13" hidden="1" outlineLevel="2">
      <c r="A129" s="235"/>
      <c r="B129" s="112"/>
      <c r="C129" s="828"/>
      <c r="D129" s="829"/>
      <c r="E129" s="448"/>
      <c r="F129" s="451"/>
      <c r="G129" s="449">
        <f>'2.Rapport détaillé des coûts'!F361</f>
        <v>0</v>
      </c>
      <c r="H129" s="461">
        <f>IFERROR(G129/F129,0)</f>
        <v>0</v>
      </c>
      <c r="I129" s="490"/>
      <c r="J129" s="479"/>
      <c r="K129" s="480"/>
      <c r="L129" s="112"/>
      <c r="M129" s="371"/>
    </row>
    <row r="130" spans="1:13" hidden="1" outlineLevel="2">
      <c r="A130" s="235"/>
      <c r="B130" s="112"/>
      <c r="C130" s="828"/>
      <c r="D130" s="829"/>
      <c r="E130" s="448"/>
      <c r="F130" s="451"/>
      <c r="G130" s="449">
        <f>'2.Rapport détaillé des coûts'!F369</f>
        <v>0</v>
      </c>
      <c r="H130" s="461">
        <f>IFERROR(G130/F130,0)</f>
        <v>0</v>
      </c>
      <c r="I130" s="491"/>
      <c r="J130" s="479"/>
      <c r="K130" s="480"/>
      <c r="L130" s="112"/>
      <c r="M130" s="371"/>
    </row>
    <row r="131" spans="1:13" ht="14.4" hidden="1" outlineLevel="2" thickBot="1">
      <c r="A131" s="235"/>
      <c r="B131" s="112"/>
      <c r="C131" s="830"/>
      <c r="D131" s="831"/>
      <c r="E131" s="458"/>
      <c r="F131" s="459"/>
      <c r="G131" s="460">
        <f>'2.Rapport détaillé des coûts'!F377</f>
        <v>0</v>
      </c>
      <c r="H131" s="462">
        <f>IFERROR(G131/F131,0)</f>
        <v>0</v>
      </c>
      <c r="I131" s="492"/>
      <c r="J131" s="479"/>
      <c r="K131" s="480"/>
      <c r="L131" s="112"/>
      <c r="M131" s="371"/>
    </row>
    <row r="132" spans="1:13" hidden="1" outlineLevel="2">
      <c r="A132" s="235"/>
      <c r="B132" s="112"/>
      <c r="C132" s="52"/>
      <c r="D132" s="257" t="s">
        <v>155</v>
      </c>
      <c r="E132" s="258">
        <f>SUM(E127:E131)</f>
        <v>0</v>
      </c>
      <c r="F132" s="66"/>
      <c r="G132" s="66"/>
      <c r="H132" s="66"/>
      <c r="I132" s="472">
        <f>SUM(I127:I131)</f>
        <v>0</v>
      </c>
      <c r="J132" s="66"/>
      <c r="K132" s="66"/>
      <c r="L132" s="112"/>
      <c r="M132" s="371"/>
    </row>
    <row r="133" spans="1:13" ht="14.85" hidden="1" customHeight="1" outlineLevel="1" collapsed="1">
      <c r="A133" s="235"/>
      <c r="B133" s="112"/>
      <c r="C133" s="52"/>
      <c r="D133" s="54"/>
      <c r="E133" s="54"/>
      <c r="F133" s="66"/>
      <c r="G133" s="66"/>
      <c r="H133" s="66"/>
      <c r="I133" s="66"/>
      <c r="J133" s="66"/>
      <c r="K133" s="66"/>
      <c r="L133" s="52"/>
      <c r="M133" s="371"/>
    </row>
    <row r="134" spans="1:13" ht="29.25" hidden="1" customHeight="1" outlineLevel="2" thickBot="1">
      <c r="A134" s="235"/>
      <c r="B134" s="112"/>
      <c r="C134" s="509" t="s">
        <v>163</v>
      </c>
      <c r="D134" s="510" t="str">
        <f>IF('1.Demande d''admissibilité'!F99=0,"",'1.Demande d''admissibilité'!F99)</f>
        <v/>
      </c>
      <c r="E134" s="464"/>
      <c r="F134" s="464"/>
      <c r="G134" s="464"/>
      <c r="H134" s="466"/>
      <c r="I134" s="488" t="str">
        <f>D23</f>
        <v>PE2XX-XXXX</v>
      </c>
      <c r="J134" s="467"/>
      <c r="K134" s="477"/>
      <c r="L134" s="112"/>
      <c r="M134" s="371"/>
    </row>
    <row r="135" spans="1:13" ht="65.849999999999994" hidden="1" customHeight="1" outlineLevel="2" thickBot="1">
      <c r="A135" s="235"/>
      <c r="B135" s="112"/>
      <c r="C135" s="836" t="s">
        <v>151</v>
      </c>
      <c r="D135" s="837"/>
      <c r="E135" s="503" t="s">
        <v>300</v>
      </c>
      <c r="F135" s="504" t="s">
        <v>301</v>
      </c>
      <c r="G135" s="505" t="s">
        <v>152</v>
      </c>
      <c r="H135" s="505" t="s">
        <v>153</v>
      </c>
      <c r="I135" s="505" t="s">
        <v>314</v>
      </c>
      <c r="J135" s="478"/>
      <c r="K135" s="478"/>
      <c r="L135" s="52"/>
      <c r="M135" s="371"/>
    </row>
    <row r="136" spans="1:13" ht="13.35" hidden="1" customHeight="1" outlineLevel="2">
      <c r="A136" s="235"/>
      <c r="B136" s="112"/>
      <c r="C136" s="838"/>
      <c r="D136" s="839"/>
      <c r="E136" s="499"/>
      <c r="F136" s="500"/>
      <c r="G136" s="501">
        <f>'2.Rapport détaillé des coûts'!F392</f>
        <v>0</v>
      </c>
      <c r="H136" s="502">
        <f>IFERROR(G136/F136,0)</f>
        <v>0</v>
      </c>
      <c r="I136" s="489"/>
      <c r="J136" s="479"/>
      <c r="K136" s="480"/>
      <c r="L136" s="112"/>
      <c r="M136" s="371"/>
    </row>
    <row r="137" spans="1:13" ht="13.35" hidden="1" customHeight="1" outlineLevel="2">
      <c r="A137" s="235"/>
      <c r="B137" s="112"/>
      <c r="C137" s="828"/>
      <c r="D137" s="829"/>
      <c r="E137" s="457"/>
      <c r="F137" s="451"/>
      <c r="G137" s="449">
        <f>'2.Rapport détaillé des coûts'!F400</f>
        <v>0</v>
      </c>
      <c r="H137" s="461">
        <f>IFERROR(G137/F137,0)</f>
        <v>0</v>
      </c>
      <c r="I137" s="490"/>
      <c r="J137" s="479"/>
      <c r="K137" s="480"/>
      <c r="L137" s="112"/>
      <c r="M137" s="371"/>
    </row>
    <row r="138" spans="1:13" ht="13.35" hidden="1" customHeight="1" outlineLevel="2">
      <c r="A138" s="235"/>
      <c r="B138" s="112"/>
      <c r="C138" s="828"/>
      <c r="D138" s="829"/>
      <c r="E138" s="448"/>
      <c r="F138" s="451"/>
      <c r="G138" s="449">
        <f>'2.Rapport détaillé des coûts'!F408</f>
        <v>0</v>
      </c>
      <c r="H138" s="461">
        <f>IFERROR(G138/F138,0)</f>
        <v>0</v>
      </c>
      <c r="I138" s="490"/>
      <c r="J138" s="479"/>
      <c r="K138" s="480"/>
      <c r="L138" s="112"/>
      <c r="M138" s="371"/>
    </row>
    <row r="139" spans="1:13" ht="13.35" hidden="1" customHeight="1" outlineLevel="2">
      <c r="A139" s="235"/>
      <c r="B139" s="112"/>
      <c r="C139" s="828"/>
      <c r="D139" s="829"/>
      <c r="E139" s="448"/>
      <c r="F139" s="451"/>
      <c r="G139" s="449">
        <f>'2.Rapport détaillé des coûts'!F416</f>
        <v>0</v>
      </c>
      <c r="H139" s="461">
        <f>IFERROR(G139/F139,0)</f>
        <v>0</v>
      </c>
      <c r="I139" s="491"/>
      <c r="J139" s="479"/>
      <c r="K139" s="480"/>
      <c r="L139" s="112"/>
      <c r="M139" s="371"/>
    </row>
    <row r="140" spans="1:13" ht="13.35" hidden="1" customHeight="1" outlineLevel="2" thickBot="1">
      <c r="A140" s="235"/>
      <c r="B140" s="112"/>
      <c r="C140" s="830"/>
      <c r="D140" s="831"/>
      <c r="E140" s="458"/>
      <c r="F140" s="459"/>
      <c r="G140" s="460">
        <f>'2.Rapport détaillé des coûts'!F424</f>
        <v>0</v>
      </c>
      <c r="H140" s="462">
        <f>IFERROR(G140/F140,0)</f>
        <v>0</v>
      </c>
      <c r="I140" s="492"/>
      <c r="J140" s="479"/>
      <c r="K140" s="480"/>
      <c r="L140" s="112"/>
      <c r="M140" s="371"/>
    </row>
    <row r="141" spans="1:13" ht="13.35" hidden="1" customHeight="1" outlineLevel="2">
      <c r="A141" s="235"/>
      <c r="B141" s="112"/>
      <c r="C141" s="52"/>
      <c r="D141" s="257" t="s">
        <v>155</v>
      </c>
      <c r="E141" s="258">
        <f>SUM(E136:E140)</f>
        <v>0</v>
      </c>
      <c r="F141" s="66"/>
      <c r="G141" s="66"/>
      <c r="H141" s="66"/>
      <c r="I141" s="472">
        <f>SUM(I136:I140)</f>
        <v>0</v>
      </c>
      <c r="J141" s="66"/>
      <c r="K141" s="66"/>
      <c r="L141" s="112"/>
      <c r="M141" s="371"/>
    </row>
    <row r="142" spans="1:13" ht="14.85" hidden="1" customHeight="1" outlineLevel="1" collapsed="1">
      <c r="A142" s="235"/>
      <c r="B142" s="112"/>
      <c r="C142" s="52"/>
      <c r="D142" s="54"/>
      <c r="E142" s="54"/>
      <c r="F142" s="66"/>
      <c r="G142" s="66"/>
      <c r="H142" s="66"/>
      <c r="I142" s="66"/>
      <c r="J142" s="66"/>
      <c r="K142" s="66"/>
      <c r="L142" s="52"/>
      <c r="M142" s="371"/>
    </row>
    <row r="143" spans="1:13" ht="29.25" hidden="1" customHeight="1" outlineLevel="2" thickBot="1">
      <c r="A143" s="235"/>
      <c r="B143" s="112"/>
      <c r="C143" s="515" t="s">
        <v>164</v>
      </c>
      <c r="D143" s="516" t="str">
        <f>IF('1.Demande d''admissibilité'!F108=0,"",'1.Demande d''admissibilité'!F108)</f>
        <v/>
      </c>
      <c r="E143" s="516"/>
      <c r="F143" s="516"/>
      <c r="G143" s="516"/>
      <c r="H143" s="517"/>
      <c r="I143" s="518" t="str">
        <f>D25</f>
        <v>PE2XX-XXXX</v>
      </c>
      <c r="J143" s="467"/>
      <c r="K143" s="477"/>
      <c r="L143" s="112"/>
      <c r="M143" s="371"/>
    </row>
    <row r="144" spans="1:13" ht="65.849999999999994" hidden="1" customHeight="1" outlineLevel="2" thickBot="1">
      <c r="A144" s="235"/>
      <c r="B144" s="112"/>
      <c r="C144" s="832" t="s">
        <v>151</v>
      </c>
      <c r="D144" s="833"/>
      <c r="E144" s="511" t="s">
        <v>300</v>
      </c>
      <c r="F144" s="512" t="s">
        <v>301</v>
      </c>
      <c r="G144" s="513" t="s">
        <v>152</v>
      </c>
      <c r="H144" s="513" t="s">
        <v>153</v>
      </c>
      <c r="I144" s="514" t="s">
        <v>314</v>
      </c>
      <c r="J144" s="478"/>
      <c r="K144" s="478"/>
      <c r="L144" s="52"/>
      <c r="M144" s="371"/>
    </row>
    <row r="145" spans="1:13" ht="13.35" hidden="1" customHeight="1" outlineLevel="2">
      <c r="A145" s="235"/>
      <c r="B145" s="112"/>
      <c r="C145" s="834"/>
      <c r="D145" s="835"/>
      <c r="E145" s="447"/>
      <c r="F145" s="450"/>
      <c r="G145" s="449">
        <f>'2.Rapport détaillé des coûts'!F439</f>
        <v>0</v>
      </c>
      <c r="H145" s="461">
        <f>IFERROR(G145/F145,0)</f>
        <v>0</v>
      </c>
      <c r="I145" s="489"/>
      <c r="J145" s="479"/>
      <c r="K145" s="480"/>
      <c r="L145" s="112"/>
      <c r="M145" s="371"/>
    </row>
    <row r="146" spans="1:13" ht="13.35" hidden="1" customHeight="1" outlineLevel="2">
      <c r="A146" s="235"/>
      <c r="B146" s="112"/>
      <c r="C146" s="828"/>
      <c r="D146" s="829"/>
      <c r="E146" s="457"/>
      <c r="F146" s="451"/>
      <c r="G146" s="449">
        <f>'2.Rapport détaillé des coûts'!F447</f>
        <v>0</v>
      </c>
      <c r="H146" s="461">
        <f>IFERROR(G146/F146,0)</f>
        <v>0</v>
      </c>
      <c r="I146" s="490"/>
      <c r="J146" s="479"/>
      <c r="K146" s="480"/>
      <c r="L146" s="112"/>
      <c r="M146" s="371"/>
    </row>
    <row r="147" spans="1:13" ht="13.35" hidden="1" customHeight="1" outlineLevel="2">
      <c r="A147" s="235"/>
      <c r="B147" s="112"/>
      <c r="C147" s="828"/>
      <c r="D147" s="829"/>
      <c r="E147" s="448"/>
      <c r="F147" s="451"/>
      <c r="G147" s="449">
        <f>'2.Rapport détaillé des coûts'!F455</f>
        <v>0</v>
      </c>
      <c r="H147" s="461">
        <f>IFERROR(G147/F147,0)</f>
        <v>0</v>
      </c>
      <c r="I147" s="490"/>
      <c r="J147" s="479"/>
      <c r="K147" s="480"/>
      <c r="L147" s="112"/>
      <c r="M147" s="371"/>
    </row>
    <row r="148" spans="1:13" ht="13.35" hidden="1" customHeight="1" outlineLevel="2">
      <c r="A148" s="235"/>
      <c r="B148" s="112"/>
      <c r="C148" s="828"/>
      <c r="D148" s="829"/>
      <c r="E148" s="448"/>
      <c r="F148" s="451"/>
      <c r="G148" s="449">
        <f>'2.Rapport détaillé des coûts'!F463</f>
        <v>0</v>
      </c>
      <c r="H148" s="461">
        <f>IFERROR(G148/F148,0)</f>
        <v>0</v>
      </c>
      <c r="I148" s="491"/>
      <c r="J148" s="479"/>
      <c r="K148" s="480"/>
      <c r="L148" s="112"/>
      <c r="M148" s="371"/>
    </row>
    <row r="149" spans="1:13" ht="13.35" hidden="1" customHeight="1" outlineLevel="2" thickBot="1">
      <c r="A149" s="235"/>
      <c r="B149" s="112"/>
      <c r="C149" s="830"/>
      <c r="D149" s="831"/>
      <c r="E149" s="458"/>
      <c r="F149" s="459"/>
      <c r="G149" s="460">
        <f>'2.Rapport détaillé des coûts'!F471</f>
        <v>0</v>
      </c>
      <c r="H149" s="462">
        <f>IFERROR(G149/F149,0)</f>
        <v>0</v>
      </c>
      <c r="I149" s="492"/>
      <c r="J149" s="479"/>
      <c r="K149" s="480"/>
      <c r="L149" s="112"/>
      <c r="M149" s="371"/>
    </row>
    <row r="150" spans="1:13" ht="13.35" hidden="1" customHeight="1" outlineLevel="2">
      <c r="A150" s="235"/>
      <c r="B150" s="112"/>
      <c r="C150" s="52"/>
      <c r="D150" s="257" t="s">
        <v>155</v>
      </c>
      <c r="E150" s="258">
        <f>SUM(E145:E149)</f>
        <v>0</v>
      </c>
      <c r="F150" s="66"/>
      <c r="G150" s="66"/>
      <c r="H150" s="66"/>
      <c r="I150" s="472">
        <f>SUM(I145:I149)</f>
        <v>0</v>
      </c>
      <c r="J150" s="66"/>
      <c r="K150" s="66"/>
      <c r="L150" s="112"/>
      <c r="M150" s="371"/>
    </row>
    <row r="151" spans="1:13" ht="14.85" hidden="1" customHeight="1" outlineLevel="1" collapsed="1">
      <c r="A151" s="235"/>
      <c r="B151" s="112"/>
      <c r="C151" s="52"/>
      <c r="D151" s="54"/>
      <c r="E151" s="54"/>
      <c r="F151" s="66"/>
      <c r="G151" s="66"/>
      <c r="H151" s="66"/>
      <c r="I151" s="66"/>
      <c r="J151" s="66"/>
      <c r="K151" s="66"/>
      <c r="L151" s="52"/>
      <c r="M151" s="371"/>
    </row>
    <row r="152" spans="1:13" ht="29.25" hidden="1" customHeight="1" outlineLevel="2" thickBot="1">
      <c r="A152" s="235"/>
      <c r="B152" s="112"/>
      <c r="C152" s="463" t="s">
        <v>165</v>
      </c>
      <c r="D152" s="464" t="str">
        <f>IF('1.Demande d''admissibilité'!F117=0,"",'1.Demande d''admissibilité'!F117)</f>
        <v/>
      </c>
      <c r="E152" s="464"/>
      <c r="F152" s="464"/>
      <c r="G152" s="464"/>
      <c r="H152" s="466"/>
      <c r="I152" s="488" t="str">
        <f>D27</f>
        <v>PE2XX-XXXX</v>
      </c>
      <c r="J152" s="467"/>
      <c r="K152" s="477"/>
      <c r="L152" s="112"/>
      <c r="M152" s="371"/>
    </row>
    <row r="153" spans="1:13" ht="65.849999999999994" hidden="1" customHeight="1" outlineLevel="2" thickBot="1">
      <c r="A153" s="235"/>
      <c r="B153" s="112"/>
      <c r="C153" s="836" t="s">
        <v>151</v>
      </c>
      <c r="D153" s="837"/>
      <c r="E153" s="503" t="s">
        <v>300</v>
      </c>
      <c r="F153" s="504" t="s">
        <v>301</v>
      </c>
      <c r="G153" s="505" t="s">
        <v>152</v>
      </c>
      <c r="H153" s="505" t="s">
        <v>153</v>
      </c>
      <c r="I153" s="505" t="s">
        <v>314</v>
      </c>
      <c r="J153" s="478"/>
      <c r="K153" s="478"/>
      <c r="L153" s="52"/>
      <c r="M153" s="371"/>
    </row>
    <row r="154" spans="1:13" ht="13.35" hidden="1" customHeight="1" outlineLevel="2">
      <c r="A154" s="235"/>
      <c r="B154" s="112"/>
      <c r="C154" s="838"/>
      <c r="D154" s="839"/>
      <c r="E154" s="499"/>
      <c r="F154" s="500"/>
      <c r="G154" s="501">
        <f>'2.Rapport détaillé des coûts'!F486</f>
        <v>0</v>
      </c>
      <c r="H154" s="502">
        <f>IFERROR(G154/F154,0)</f>
        <v>0</v>
      </c>
      <c r="I154" s="489"/>
      <c r="J154" s="487"/>
      <c r="K154" s="480"/>
      <c r="L154" s="112"/>
      <c r="M154" s="371"/>
    </row>
    <row r="155" spans="1:13" ht="13.35" hidden="1" customHeight="1" outlineLevel="2">
      <c r="A155" s="235"/>
      <c r="B155" s="112"/>
      <c r="C155" s="828"/>
      <c r="D155" s="829"/>
      <c r="E155" s="457"/>
      <c r="F155" s="451"/>
      <c r="G155" s="449">
        <f>'2.Rapport détaillé des coûts'!F494</f>
        <v>0</v>
      </c>
      <c r="H155" s="461">
        <f>IFERROR(G155/F155,0)</f>
        <v>0</v>
      </c>
      <c r="I155" s="490"/>
      <c r="J155" s="487"/>
      <c r="K155" s="480"/>
      <c r="L155" s="112"/>
      <c r="M155" s="371"/>
    </row>
    <row r="156" spans="1:13" ht="13.35" hidden="1" customHeight="1" outlineLevel="2">
      <c r="A156" s="235"/>
      <c r="B156" s="112"/>
      <c r="C156" s="828"/>
      <c r="D156" s="829"/>
      <c r="E156" s="448"/>
      <c r="F156" s="451"/>
      <c r="G156" s="449">
        <f>'2.Rapport détaillé des coûts'!F502</f>
        <v>0</v>
      </c>
      <c r="H156" s="461">
        <f>IFERROR(G156/F156,0)</f>
        <v>0</v>
      </c>
      <c r="I156" s="490"/>
      <c r="J156" s="487"/>
      <c r="K156" s="480"/>
      <c r="L156" s="112"/>
      <c r="M156" s="371"/>
    </row>
    <row r="157" spans="1:13" ht="13.35" hidden="1" customHeight="1" outlineLevel="2">
      <c r="A157" s="235"/>
      <c r="B157" s="112"/>
      <c r="C157" s="828"/>
      <c r="D157" s="829"/>
      <c r="E157" s="448"/>
      <c r="F157" s="451"/>
      <c r="G157" s="449">
        <f>'2.Rapport détaillé des coûts'!F510</f>
        <v>0</v>
      </c>
      <c r="H157" s="461">
        <f>IFERROR(G157/F157,0)</f>
        <v>0</v>
      </c>
      <c r="I157" s="491"/>
      <c r="J157" s="487"/>
      <c r="K157" s="480"/>
      <c r="L157" s="112"/>
      <c r="M157" s="371"/>
    </row>
    <row r="158" spans="1:13" ht="13.35" hidden="1" customHeight="1" outlineLevel="2" thickBot="1">
      <c r="A158" s="235"/>
      <c r="B158" s="112"/>
      <c r="C158" s="830"/>
      <c r="D158" s="831"/>
      <c r="E158" s="458"/>
      <c r="F158" s="459"/>
      <c r="G158" s="460">
        <f>'2.Rapport détaillé des coûts'!F518</f>
        <v>0</v>
      </c>
      <c r="H158" s="462">
        <f>IFERROR(G158/F158,0)</f>
        <v>0</v>
      </c>
      <c r="I158" s="492"/>
      <c r="J158" s="487"/>
      <c r="K158" s="480"/>
      <c r="L158" s="112"/>
      <c r="M158" s="371"/>
    </row>
    <row r="159" spans="1:13" ht="13.35" hidden="1" customHeight="1" outlineLevel="2">
      <c r="A159" s="235"/>
      <c r="B159" s="112"/>
      <c r="C159" s="52"/>
      <c r="D159" s="257" t="s">
        <v>155</v>
      </c>
      <c r="E159" s="258">
        <f>SUM(E154:E158)</f>
        <v>0</v>
      </c>
      <c r="F159" s="66"/>
      <c r="G159" s="66"/>
      <c r="H159" s="66"/>
      <c r="I159" s="472">
        <f>SUM(I154:I158)</f>
        <v>0</v>
      </c>
      <c r="J159" s="66"/>
      <c r="K159" s="66"/>
      <c r="L159" s="112"/>
      <c r="M159" s="371"/>
    </row>
    <row r="160" spans="1:13" ht="13.35" hidden="1" customHeight="1" outlineLevel="1" collapsed="1">
      <c r="A160" s="235"/>
      <c r="B160" s="112"/>
      <c r="C160" s="52"/>
      <c r="D160" s="54"/>
      <c r="E160" s="54"/>
      <c r="F160" s="66"/>
      <c r="G160" s="66"/>
      <c r="H160" s="66"/>
      <c r="I160" s="66"/>
      <c r="J160" s="66"/>
      <c r="K160" s="66"/>
      <c r="L160" s="52"/>
      <c r="M160" s="371"/>
    </row>
    <row r="161" spans="1:13" ht="29.25" hidden="1" customHeight="1" outlineLevel="2" thickBot="1">
      <c r="A161" s="235"/>
      <c r="B161" s="112"/>
      <c r="C161" s="519" t="s">
        <v>166</v>
      </c>
      <c r="D161" s="520" t="str">
        <f>IF('1.Demande d''admissibilité'!F126=0,"",'1.Demande d''admissibilité'!F126)</f>
        <v/>
      </c>
      <c r="E161" s="520"/>
      <c r="F161" s="520"/>
      <c r="G161" s="520"/>
      <c r="H161" s="521"/>
      <c r="I161" s="522" t="str">
        <f>D29</f>
        <v>PE2XX-XXXX</v>
      </c>
      <c r="J161" s="467"/>
      <c r="K161" s="477"/>
      <c r="L161" s="112"/>
      <c r="M161" s="371"/>
    </row>
    <row r="162" spans="1:13" ht="65.849999999999994" hidden="1" customHeight="1" outlineLevel="2" thickBot="1">
      <c r="A162" s="235"/>
      <c r="B162" s="112"/>
      <c r="C162" s="832" t="s">
        <v>151</v>
      </c>
      <c r="D162" s="833"/>
      <c r="E162" s="511" t="s">
        <v>300</v>
      </c>
      <c r="F162" s="512" t="s">
        <v>301</v>
      </c>
      <c r="G162" s="513" t="s">
        <v>152</v>
      </c>
      <c r="H162" s="513" t="s">
        <v>153</v>
      </c>
      <c r="I162" s="514" t="s">
        <v>314</v>
      </c>
      <c r="J162" s="478"/>
      <c r="K162" s="478"/>
      <c r="L162" s="52"/>
      <c r="M162" s="371"/>
    </row>
    <row r="163" spans="1:13" hidden="1" outlineLevel="2">
      <c r="A163" s="235"/>
      <c r="B163" s="112"/>
      <c r="C163" s="834"/>
      <c r="D163" s="835"/>
      <c r="E163" s="447"/>
      <c r="F163" s="450"/>
      <c r="G163" s="449">
        <f>'2.Rapport détaillé des coûts'!F533</f>
        <v>0</v>
      </c>
      <c r="H163" s="461">
        <f>IFERROR(G163/F163,0)</f>
        <v>0</v>
      </c>
      <c r="I163" s="489"/>
      <c r="J163" s="479"/>
      <c r="K163" s="480"/>
      <c r="L163" s="112"/>
      <c r="M163" s="371"/>
    </row>
    <row r="164" spans="1:13" hidden="1" outlineLevel="2">
      <c r="A164" s="235"/>
      <c r="B164" s="112"/>
      <c r="C164" s="828"/>
      <c r="D164" s="829"/>
      <c r="E164" s="457"/>
      <c r="F164" s="451"/>
      <c r="G164" s="449">
        <f>'2.Rapport détaillé des coûts'!F541</f>
        <v>0</v>
      </c>
      <c r="H164" s="461">
        <f>IFERROR(G164/F164,0)</f>
        <v>0</v>
      </c>
      <c r="I164" s="490"/>
      <c r="J164" s="479"/>
      <c r="K164" s="480"/>
      <c r="L164" s="112"/>
      <c r="M164" s="371"/>
    </row>
    <row r="165" spans="1:13" hidden="1" outlineLevel="2">
      <c r="A165" s="235"/>
      <c r="B165" s="112"/>
      <c r="C165" s="828"/>
      <c r="D165" s="829"/>
      <c r="E165" s="448"/>
      <c r="F165" s="451"/>
      <c r="G165" s="449">
        <f>'2.Rapport détaillé des coûts'!F549</f>
        <v>0</v>
      </c>
      <c r="H165" s="461">
        <f>IFERROR(G165/F165,0)</f>
        <v>0</v>
      </c>
      <c r="I165" s="490"/>
      <c r="J165" s="479"/>
      <c r="K165" s="480"/>
      <c r="L165" s="112"/>
      <c r="M165" s="371"/>
    </row>
    <row r="166" spans="1:13" hidden="1" outlineLevel="2">
      <c r="A166" s="235"/>
      <c r="B166" s="112"/>
      <c r="C166" s="828"/>
      <c r="D166" s="829"/>
      <c r="E166" s="448"/>
      <c r="F166" s="451"/>
      <c r="G166" s="449">
        <f>'2.Rapport détaillé des coûts'!F557</f>
        <v>0</v>
      </c>
      <c r="H166" s="461">
        <f>IFERROR(G166/F166,0)</f>
        <v>0</v>
      </c>
      <c r="I166" s="491"/>
      <c r="J166" s="479"/>
      <c r="K166" s="480"/>
      <c r="L166" s="112"/>
      <c r="M166" s="371"/>
    </row>
    <row r="167" spans="1:13" ht="14.4" hidden="1" outlineLevel="2" thickBot="1">
      <c r="A167" s="235"/>
      <c r="B167" s="112"/>
      <c r="C167" s="830"/>
      <c r="D167" s="831"/>
      <c r="E167" s="458"/>
      <c r="F167" s="459"/>
      <c r="G167" s="460">
        <f>'2.Rapport détaillé des coûts'!F565</f>
        <v>0</v>
      </c>
      <c r="H167" s="462">
        <f>IFERROR(G167/F167,0)</f>
        <v>0</v>
      </c>
      <c r="I167" s="492"/>
      <c r="J167" s="479"/>
      <c r="K167" s="480"/>
      <c r="L167" s="112"/>
      <c r="M167" s="371"/>
    </row>
    <row r="168" spans="1:13" hidden="1" outlineLevel="2">
      <c r="A168" s="235"/>
      <c r="B168" s="112"/>
      <c r="C168" s="52"/>
      <c r="D168" s="257" t="s">
        <v>155</v>
      </c>
      <c r="E168" s="258">
        <f>SUM(E163:E167)</f>
        <v>0</v>
      </c>
      <c r="F168" s="66"/>
      <c r="G168" s="66"/>
      <c r="H168" s="66"/>
      <c r="I168" s="472">
        <f>SUM(I163:I167)</f>
        <v>0</v>
      </c>
      <c r="J168" s="66"/>
      <c r="K168" s="66"/>
      <c r="L168" s="112"/>
      <c r="M168" s="371"/>
    </row>
    <row r="169" spans="1:13" ht="14.1" hidden="1" customHeight="1" outlineLevel="1" collapsed="1">
      <c r="A169" s="235"/>
      <c r="B169" s="112"/>
      <c r="C169" s="52"/>
      <c r="D169" s="54"/>
      <c r="E169" s="54"/>
      <c r="F169" s="66"/>
      <c r="G169" s="66"/>
      <c r="H169" s="66"/>
      <c r="I169" s="66"/>
      <c r="J169" s="66"/>
      <c r="K169" s="66"/>
      <c r="L169" s="52"/>
      <c r="M169" s="371"/>
    </row>
    <row r="170" spans="1:13" ht="29.25" hidden="1" customHeight="1" outlineLevel="2" thickBot="1">
      <c r="A170" s="235"/>
      <c r="B170" s="112"/>
      <c r="C170" s="515" t="s">
        <v>167</v>
      </c>
      <c r="D170" s="516" t="str">
        <f>IF('1.Demande d''admissibilité'!F135=0,"",'1.Demande d''admissibilité'!F135)</f>
        <v/>
      </c>
      <c r="E170" s="516"/>
      <c r="F170" s="516"/>
      <c r="G170" s="516"/>
      <c r="H170" s="517"/>
      <c r="I170" s="518" t="str">
        <f>D31</f>
        <v>PE2XX-XXXX</v>
      </c>
      <c r="J170" s="467"/>
      <c r="K170" s="477"/>
      <c r="L170" s="112"/>
      <c r="M170" s="371"/>
    </row>
    <row r="171" spans="1:13" ht="65.849999999999994" hidden="1" customHeight="1" outlineLevel="2" thickBot="1">
      <c r="A171" s="235"/>
      <c r="B171" s="112"/>
      <c r="C171" s="832" t="s">
        <v>151</v>
      </c>
      <c r="D171" s="833"/>
      <c r="E171" s="511" t="s">
        <v>300</v>
      </c>
      <c r="F171" s="512" t="s">
        <v>301</v>
      </c>
      <c r="G171" s="513" t="s">
        <v>152</v>
      </c>
      <c r="H171" s="513" t="s">
        <v>153</v>
      </c>
      <c r="I171" s="514" t="s">
        <v>314</v>
      </c>
      <c r="J171" s="478"/>
      <c r="K171" s="478"/>
      <c r="L171" s="52"/>
      <c r="M171" s="371"/>
    </row>
    <row r="172" spans="1:13" hidden="1" outlineLevel="2">
      <c r="A172" s="235"/>
      <c r="B172" s="112"/>
      <c r="C172" s="834"/>
      <c r="D172" s="835"/>
      <c r="E172" s="447"/>
      <c r="F172" s="450"/>
      <c r="G172" s="449">
        <f>'2.Rapport détaillé des coûts'!F580</f>
        <v>0</v>
      </c>
      <c r="H172" s="461">
        <f>IFERROR(G172/F172,0)</f>
        <v>0</v>
      </c>
      <c r="I172" s="489"/>
      <c r="J172" s="487"/>
      <c r="K172" s="480"/>
      <c r="L172" s="112"/>
      <c r="M172" s="371"/>
    </row>
    <row r="173" spans="1:13" hidden="1" outlineLevel="2">
      <c r="A173" s="235"/>
      <c r="B173" s="112"/>
      <c r="C173" s="828"/>
      <c r="D173" s="829"/>
      <c r="E173" s="457"/>
      <c r="F173" s="451"/>
      <c r="G173" s="449">
        <f>'2.Rapport détaillé des coûts'!F588</f>
        <v>0</v>
      </c>
      <c r="H173" s="461">
        <f>IFERROR(G173/F173,0)</f>
        <v>0</v>
      </c>
      <c r="I173" s="490"/>
      <c r="J173" s="487"/>
      <c r="K173" s="480"/>
      <c r="L173" s="112"/>
      <c r="M173" s="371"/>
    </row>
    <row r="174" spans="1:13" hidden="1" outlineLevel="2">
      <c r="A174" s="235"/>
      <c r="B174" s="112"/>
      <c r="C174" s="828"/>
      <c r="D174" s="829"/>
      <c r="E174" s="448"/>
      <c r="F174" s="451"/>
      <c r="G174" s="449">
        <f>'2.Rapport détaillé des coûts'!F596</f>
        <v>0</v>
      </c>
      <c r="H174" s="461">
        <f>IFERROR(G174/F174,0)</f>
        <v>0</v>
      </c>
      <c r="I174" s="490"/>
      <c r="J174" s="487"/>
      <c r="K174" s="480"/>
      <c r="L174" s="112"/>
      <c r="M174" s="371"/>
    </row>
    <row r="175" spans="1:13" hidden="1" outlineLevel="2">
      <c r="A175" s="235"/>
      <c r="B175" s="112"/>
      <c r="C175" s="828"/>
      <c r="D175" s="829"/>
      <c r="E175" s="448"/>
      <c r="F175" s="451"/>
      <c r="G175" s="449">
        <f>'2.Rapport détaillé des coûts'!F604</f>
        <v>0</v>
      </c>
      <c r="H175" s="461">
        <f>IFERROR(G175/F175,0)</f>
        <v>0</v>
      </c>
      <c r="I175" s="491"/>
      <c r="J175" s="487"/>
      <c r="K175" s="480"/>
      <c r="L175" s="112"/>
      <c r="M175" s="371"/>
    </row>
    <row r="176" spans="1:13" ht="14.4" hidden="1" outlineLevel="2" thickBot="1">
      <c r="A176" s="235"/>
      <c r="B176" s="112"/>
      <c r="C176" s="830"/>
      <c r="D176" s="831"/>
      <c r="E176" s="458"/>
      <c r="F176" s="459"/>
      <c r="G176" s="460">
        <f>'2.Rapport détaillé des coûts'!F612</f>
        <v>0</v>
      </c>
      <c r="H176" s="462">
        <f>IFERROR(G176/F176,0)</f>
        <v>0</v>
      </c>
      <c r="I176" s="492"/>
      <c r="J176" s="487"/>
      <c r="K176" s="480"/>
      <c r="L176" s="112"/>
      <c r="M176" s="371"/>
    </row>
    <row r="177" spans="1:13" hidden="1" outlineLevel="2">
      <c r="A177" s="235"/>
      <c r="B177" s="112"/>
      <c r="C177" s="52"/>
      <c r="D177" s="257" t="s">
        <v>155</v>
      </c>
      <c r="E177" s="258">
        <f>SUM(E172:E176)</f>
        <v>0</v>
      </c>
      <c r="F177" s="66"/>
      <c r="G177" s="66"/>
      <c r="H177" s="66"/>
      <c r="I177" s="472">
        <f>SUM(I172:I176)</f>
        <v>0</v>
      </c>
      <c r="J177" s="66"/>
      <c r="K177" s="66"/>
      <c r="L177" s="112"/>
      <c r="M177" s="371"/>
    </row>
    <row r="178" spans="1:13" ht="14.1" hidden="1" customHeight="1" outlineLevel="1" collapsed="1">
      <c r="A178" s="235"/>
      <c r="B178" s="112"/>
      <c r="C178" s="52"/>
      <c r="D178" s="54"/>
      <c r="E178" s="54"/>
      <c r="F178" s="66"/>
      <c r="G178" s="66"/>
      <c r="H178" s="66"/>
      <c r="I178" s="66"/>
      <c r="J178" s="66"/>
      <c r="K178" s="66"/>
      <c r="L178" s="52"/>
      <c r="M178" s="371"/>
    </row>
    <row r="179" spans="1:13" ht="29.25" hidden="1" customHeight="1" outlineLevel="2" thickBot="1">
      <c r="A179" s="235"/>
      <c r="B179" s="112"/>
      <c r="C179" s="519" t="s">
        <v>168</v>
      </c>
      <c r="D179" s="520" t="str">
        <f>IF('1.Demande d''admissibilité'!F144=0,"",'1.Demande d''admissibilité'!F144)</f>
        <v/>
      </c>
      <c r="E179" s="520"/>
      <c r="F179" s="520"/>
      <c r="G179" s="520"/>
      <c r="H179" s="521"/>
      <c r="I179" s="522" t="str">
        <f>D33</f>
        <v>PE2XX-XXXX</v>
      </c>
      <c r="J179" s="467"/>
      <c r="K179" s="477"/>
      <c r="L179" s="112"/>
      <c r="M179" s="371"/>
    </row>
    <row r="180" spans="1:13" ht="65.849999999999994" hidden="1" customHeight="1" outlineLevel="2" thickBot="1">
      <c r="A180" s="235"/>
      <c r="B180" s="112"/>
      <c r="C180" s="832" t="s">
        <v>151</v>
      </c>
      <c r="D180" s="833"/>
      <c r="E180" s="511" t="s">
        <v>300</v>
      </c>
      <c r="F180" s="512" t="s">
        <v>301</v>
      </c>
      <c r="G180" s="513" t="s">
        <v>152</v>
      </c>
      <c r="H180" s="513" t="s">
        <v>153</v>
      </c>
      <c r="I180" s="514" t="s">
        <v>314</v>
      </c>
      <c r="J180" s="478"/>
      <c r="K180" s="478"/>
      <c r="L180" s="52"/>
      <c r="M180" s="371"/>
    </row>
    <row r="181" spans="1:13" ht="13.35" hidden="1" customHeight="1" outlineLevel="2">
      <c r="A181" s="235"/>
      <c r="B181" s="112"/>
      <c r="C181" s="834"/>
      <c r="D181" s="835"/>
      <c r="E181" s="447"/>
      <c r="F181" s="450"/>
      <c r="G181" s="449">
        <f>'2.Rapport détaillé des coûts'!F627</f>
        <v>0</v>
      </c>
      <c r="H181" s="461">
        <f>IFERROR(G181/F181,0)</f>
        <v>0</v>
      </c>
      <c r="I181" s="489"/>
      <c r="J181" s="479"/>
      <c r="K181" s="480"/>
      <c r="L181" s="112"/>
      <c r="M181" s="371"/>
    </row>
    <row r="182" spans="1:13" ht="13.35" hidden="1" customHeight="1" outlineLevel="2">
      <c r="A182" s="235"/>
      <c r="B182" s="112"/>
      <c r="C182" s="828"/>
      <c r="D182" s="829"/>
      <c r="E182" s="457"/>
      <c r="F182" s="451"/>
      <c r="G182" s="449">
        <f>'2.Rapport détaillé des coûts'!F635</f>
        <v>0</v>
      </c>
      <c r="H182" s="461">
        <f>IFERROR(G182/F182,0)</f>
        <v>0</v>
      </c>
      <c r="I182" s="490"/>
      <c r="J182" s="479"/>
      <c r="K182" s="480"/>
      <c r="L182" s="112"/>
      <c r="M182" s="371"/>
    </row>
    <row r="183" spans="1:13" ht="13.35" hidden="1" customHeight="1" outlineLevel="2">
      <c r="A183" s="235"/>
      <c r="B183" s="112"/>
      <c r="C183" s="828"/>
      <c r="D183" s="829"/>
      <c r="E183" s="448"/>
      <c r="F183" s="451"/>
      <c r="G183" s="449">
        <f>'2.Rapport détaillé des coûts'!F643</f>
        <v>0</v>
      </c>
      <c r="H183" s="461">
        <f>IFERROR(G183/F183,0)</f>
        <v>0</v>
      </c>
      <c r="I183" s="490"/>
      <c r="J183" s="479"/>
      <c r="K183" s="480"/>
      <c r="L183" s="112"/>
      <c r="M183" s="371"/>
    </row>
    <row r="184" spans="1:13" ht="13.35" hidden="1" customHeight="1" outlineLevel="2">
      <c r="A184" s="235"/>
      <c r="B184" s="112"/>
      <c r="C184" s="828"/>
      <c r="D184" s="829"/>
      <c r="E184" s="448"/>
      <c r="F184" s="451"/>
      <c r="G184" s="449">
        <f>'2.Rapport détaillé des coûts'!F451</f>
        <v>0</v>
      </c>
      <c r="H184" s="461">
        <f>IFERROR(G184/F184,0)</f>
        <v>0</v>
      </c>
      <c r="I184" s="491"/>
      <c r="J184" s="479"/>
      <c r="K184" s="480"/>
      <c r="L184" s="112"/>
      <c r="M184" s="371"/>
    </row>
    <row r="185" spans="1:13" ht="13.35" hidden="1" customHeight="1" outlineLevel="2" thickBot="1">
      <c r="A185" s="235"/>
      <c r="B185" s="112"/>
      <c r="C185" s="830"/>
      <c r="D185" s="831"/>
      <c r="E185" s="458"/>
      <c r="F185" s="459"/>
      <c r="G185" s="460">
        <f>'2.Rapport détaillé des coûts'!F659</f>
        <v>0</v>
      </c>
      <c r="H185" s="462">
        <f>IFERROR(G185/F185,0)</f>
        <v>0</v>
      </c>
      <c r="I185" s="492"/>
      <c r="J185" s="479"/>
      <c r="K185" s="480"/>
      <c r="L185" s="112"/>
      <c r="M185" s="371"/>
    </row>
    <row r="186" spans="1:13" ht="13.35" hidden="1" customHeight="1" outlineLevel="2">
      <c r="A186" s="235"/>
      <c r="B186" s="112"/>
      <c r="C186" s="52"/>
      <c r="D186" s="257" t="s">
        <v>155</v>
      </c>
      <c r="E186" s="258">
        <f>SUM(E181:E185)</f>
        <v>0</v>
      </c>
      <c r="F186" s="66"/>
      <c r="G186" s="66"/>
      <c r="H186" s="66"/>
      <c r="I186" s="472">
        <f>SUM(I181:I185)</f>
        <v>0</v>
      </c>
      <c r="J186" s="66"/>
      <c r="K186" s="66"/>
      <c r="L186" s="112"/>
      <c r="M186" s="371"/>
    </row>
    <row r="187" spans="1:13" ht="14.1" hidden="1" customHeight="1" outlineLevel="1" collapsed="1">
      <c r="A187" s="235"/>
      <c r="B187" s="112"/>
      <c r="C187" s="52"/>
      <c r="D187" s="54"/>
      <c r="E187" s="54"/>
      <c r="F187" s="66"/>
      <c r="G187" s="66"/>
      <c r="H187" s="66"/>
      <c r="I187" s="66"/>
      <c r="J187" s="66"/>
      <c r="K187" s="66"/>
      <c r="L187" s="52"/>
      <c r="M187" s="371"/>
    </row>
    <row r="188" spans="1:13" ht="29.25" hidden="1" customHeight="1" outlineLevel="2" thickBot="1">
      <c r="A188" s="235"/>
      <c r="B188" s="112"/>
      <c r="C188" s="463" t="s">
        <v>169</v>
      </c>
      <c r="D188" s="464" t="str">
        <f>IF('1.Demande d''admissibilité'!F153=0,"",'1.Demande d''admissibilité'!F153)</f>
        <v/>
      </c>
      <c r="E188" s="464"/>
      <c r="F188" s="464"/>
      <c r="G188" s="464"/>
      <c r="H188" s="466"/>
      <c r="I188" s="488" t="str">
        <f>D35</f>
        <v>PE2XX-XXXX</v>
      </c>
      <c r="J188" s="467"/>
      <c r="K188" s="477"/>
      <c r="L188" s="112"/>
      <c r="M188" s="371"/>
    </row>
    <row r="189" spans="1:13" ht="65.849999999999994" hidden="1" customHeight="1" outlineLevel="2" thickBot="1">
      <c r="A189" s="235"/>
      <c r="B189" s="112"/>
      <c r="C189" s="836" t="s">
        <v>151</v>
      </c>
      <c r="D189" s="837"/>
      <c r="E189" s="503" t="s">
        <v>300</v>
      </c>
      <c r="F189" s="504" t="s">
        <v>301</v>
      </c>
      <c r="G189" s="505" t="s">
        <v>152</v>
      </c>
      <c r="H189" s="505" t="s">
        <v>153</v>
      </c>
      <c r="I189" s="505" t="s">
        <v>314</v>
      </c>
      <c r="J189" s="478"/>
      <c r="K189" s="478"/>
      <c r="L189" s="52"/>
      <c r="M189" s="371"/>
    </row>
    <row r="190" spans="1:13" ht="13.35" hidden="1" customHeight="1" outlineLevel="2">
      <c r="A190" s="235"/>
      <c r="B190" s="112"/>
      <c r="C190" s="838"/>
      <c r="D190" s="839"/>
      <c r="E190" s="499"/>
      <c r="F190" s="500"/>
      <c r="G190" s="501">
        <f>'2.Rapport détaillé des coûts'!F674</f>
        <v>0</v>
      </c>
      <c r="H190" s="502">
        <f>IFERROR(G190/F190,0)</f>
        <v>0</v>
      </c>
      <c r="I190" s="489"/>
      <c r="J190" s="479"/>
      <c r="K190" s="480"/>
      <c r="L190" s="112"/>
      <c r="M190" s="371"/>
    </row>
    <row r="191" spans="1:13" ht="13.35" hidden="1" customHeight="1" outlineLevel="2">
      <c r="A191" s="235"/>
      <c r="B191" s="112"/>
      <c r="C191" s="828"/>
      <c r="D191" s="829"/>
      <c r="E191" s="457"/>
      <c r="F191" s="451"/>
      <c r="G191" s="449">
        <f>'2.Rapport détaillé des coûts'!F682</f>
        <v>0</v>
      </c>
      <c r="H191" s="461">
        <f>IFERROR(G191/F191,0)</f>
        <v>0</v>
      </c>
      <c r="I191" s="490"/>
      <c r="J191" s="479"/>
      <c r="K191" s="480"/>
      <c r="L191" s="112"/>
      <c r="M191" s="371"/>
    </row>
    <row r="192" spans="1:13" ht="13.35" hidden="1" customHeight="1" outlineLevel="2">
      <c r="A192" s="235"/>
      <c r="B192" s="112"/>
      <c r="C192" s="828"/>
      <c r="D192" s="829"/>
      <c r="E192" s="448"/>
      <c r="F192" s="451"/>
      <c r="G192" s="449">
        <f>'2.Rapport détaillé des coûts'!F690</f>
        <v>0</v>
      </c>
      <c r="H192" s="461">
        <f>IFERROR(G192/F192,0)</f>
        <v>0</v>
      </c>
      <c r="I192" s="490"/>
      <c r="J192" s="479"/>
      <c r="K192" s="480"/>
      <c r="L192" s="112"/>
      <c r="M192" s="371"/>
    </row>
    <row r="193" spans="1:13" ht="13.35" hidden="1" customHeight="1" outlineLevel="2">
      <c r="A193" s="235"/>
      <c r="B193" s="112"/>
      <c r="C193" s="828"/>
      <c r="D193" s="829"/>
      <c r="E193" s="448"/>
      <c r="F193" s="451"/>
      <c r="G193" s="449">
        <f>'2.Rapport détaillé des coûts'!F698</f>
        <v>0</v>
      </c>
      <c r="H193" s="461">
        <f>IFERROR(G193/F193,0)</f>
        <v>0</v>
      </c>
      <c r="I193" s="491"/>
      <c r="J193" s="479"/>
      <c r="K193" s="480"/>
      <c r="L193" s="112"/>
      <c r="M193" s="371"/>
    </row>
    <row r="194" spans="1:13" ht="13.35" hidden="1" customHeight="1" outlineLevel="2" thickBot="1">
      <c r="A194" s="235"/>
      <c r="B194" s="112"/>
      <c r="C194" s="830"/>
      <c r="D194" s="831"/>
      <c r="E194" s="458"/>
      <c r="F194" s="459"/>
      <c r="G194" s="460">
        <f>'2.Rapport détaillé des coûts'!F706</f>
        <v>0</v>
      </c>
      <c r="H194" s="462">
        <f>IFERROR(G194/F194,0)</f>
        <v>0</v>
      </c>
      <c r="I194" s="492"/>
      <c r="J194" s="479"/>
      <c r="K194" s="480"/>
      <c r="L194" s="112"/>
      <c r="M194" s="371"/>
    </row>
    <row r="195" spans="1:13" ht="13.35" hidden="1" customHeight="1" outlineLevel="2">
      <c r="A195" s="235"/>
      <c r="B195" s="112"/>
      <c r="C195" s="52"/>
      <c r="D195" s="257" t="s">
        <v>155</v>
      </c>
      <c r="E195" s="258">
        <f>SUM(E190:E194)</f>
        <v>0</v>
      </c>
      <c r="F195" s="66"/>
      <c r="G195" s="66"/>
      <c r="H195" s="66"/>
      <c r="I195" s="472">
        <f>SUM(I190:I194)</f>
        <v>0</v>
      </c>
      <c r="J195" s="66"/>
      <c r="K195" s="66"/>
      <c r="L195" s="112"/>
      <c r="M195" s="371"/>
    </row>
    <row r="196" spans="1:13" ht="14.1" hidden="1" customHeight="1" outlineLevel="1" collapsed="1">
      <c r="A196" s="235"/>
      <c r="B196" s="112"/>
      <c r="C196" s="52"/>
      <c r="D196" s="54"/>
      <c r="E196" s="54"/>
      <c r="F196" s="66"/>
      <c r="G196" s="66"/>
      <c r="H196" s="66"/>
      <c r="I196" s="66"/>
      <c r="J196" s="66"/>
      <c r="K196" s="66"/>
      <c r="L196" s="52"/>
      <c r="M196" s="371"/>
    </row>
    <row r="197" spans="1:13" ht="29.25" hidden="1" customHeight="1" outlineLevel="2" thickBot="1">
      <c r="A197" s="235"/>
      <c r="B197" s="112"/>
      <c r="C197" s="519" t="s">
        <v>170</v>
      </c>
      <c r="D197" s="520" t="str">
        <f>IF('1.Demande d''admissibilité'!F162=0,"",'1.Demande d''admissibilité'!F162)</f>
        <v/>
      </c>
      <c r="E197" s="520"/>
      <c r="F197" s="520"/>
      <c r="G197" s="520"/>
      <c r="H197" s="521"/>
      <c r="I197" s="522" t="str">
        <f>D37</f>
        <v>PE2XX-XXXX</v>
      </c>
      <c r="J197" s="467"/>
      <c r="K197" s="477"/>
      <c r="L197" s="112"/>
      <c r="M197" s="371"/>
    </row>
    <row r="198" spans="1:13" ht="65.849999999999994" hidden="1" customHeight="1" outlineLevel="2" thickBot="1">
      <c r="A198" s="235"/>
      <c r="B198" s="112"/>
      <c r="C198" s="832" t="s">
        <v>151</v>
      </c>
      <c r="D198" s="833"/>
      <c r="E198" s="511" t="s">
        <v>300</v>
      </c>
      <c r="F198" s="512" t="s">
        <v>301</v>
      </c>
      <c r="G198" s="513" t="s">
        <v>152</v>
      </c>
      <c r="H198" s="513" t="s">
        <v>153</v>
      </c>
      <c r="I198" s="514" t="s">
        <v>314</v>
      </c>
      <c r="J198" s="478"/>
      <c r="K198" s="478"/>
      <c r="L198" s="52"/>
      <c r="M198" s="371"/>
    </row>
    <row r="199" spans="1:13" ht="13.35" hidden="1" customHeight="1" outlineLevel="2">
      <c r="A199" s="235"/>
      <c r="B199" s="112"/>
      <c r="C199" s="834"/>
      <c r="D199" s="835"/>
      <c r="E199" s="447"/>
      <c r="F199" s="450"/>
      <c r="G199" s="449">
        <f>'2.Rapport détaillé des coûts'!F721</f>
        <v>0</v>
      </c>
      <c r="H199" s="461">
        <f>IFERROR(G199/F199,0)</f>
        <v>0</v>
      </c>
      <c r="I199" s="489"/>
      <c r="J199" s="487"/>
      <c r="K199" s="480"/>
      <c r="L199" s="112"/>
      <c r="M199" s="371"/>
    </row>
    <row r="200" spans="1:13" ht="13.35" hidden="1" customHeight="1" outlineLevel="2">
      <c r="A200" s="235"/>
      <c r="B200" s="112"/>
      <c r="C200" s="828"/>
      <c r="D200" s="829"/>
      <c r="E200" s="457"/>
      <c r="F200" s="451"/>
      <c r="G200" s="449">
        <f>'2.Rapport détaillé des coûts'!F729</f>
        <v>0</v>
      </c>
      <c r="H200" s="461">
        <f>IFERROR(G200/F200,0)</f>
        <v>0</v>
      </c>
      <c r="I200" s="490"/>
      <c r="J200" s="487"/>
      <c r="K200" s="480"/>
      <c r="L200" s="112"/>
      <c r="M200" s="371"/>
    </row>
    <row r="201" spans="1:13" ht="13.35" hidden="1" customHeight="1" outlineLevel="2">
      <c r="A201" s="235"/>
      <c r="B201" s="112"/>
      <c r="C201" s="828"/>
      <c r="D201" s="829"/>
      <c r="E201" s="448"/>
      <c r="F201" s="451"/>
      <c r="G201" s="449">
        <f>'2.Rapport détaillé des coûts'!F737</f>
        <v>0</v>
      </c>
      <c r="H201" s="461">
        <f>IFERROR(G201/F201,0)</f>
        <v>0</v>
      </c>
      <c r="I201" s="490"/>
      <c r="J201" s="487"/>
      <c r="K201" s="480"/>
      <c r="L201" s="112"/>
      <c r="M201" s="371"/>
    </row>
    <row r="202" spans="1:13" ht="13.35" hidden="1" customHeight="1" outlineLevel="2">
      <c r="A202" s="235"/>
      <c r="B202" s="112"/>
      <c r="C202" s="828"/>
      <c r="D202" s="829"/>
      <c r="E202" s="448"/>
      <c r="F202" s="451"/>
      <c r="G202" s="449">
        <f>'2.Rapport détaillé des coûts'!F745</f>
        <v>0</v>
      </c>
      <c r="H202" s="461">
        <f>IFERROR(G202/F202,0)</f>
        <v>0</v>
      </c>
      <c r="I202" s="491"/>
      <c r="J202" s="487"/>
      <c r="K202" s="480"/>
      <c r="L202" s="112"/>
      <c r="M202" s="371"/>
    </row>
    <row r="203" spans="1:13" ht="13.35" hidden="1" customHeight="1" outlineLevel="2" thickBot="1">
      <c r="A203" s="235"/>
      <c r="B203" s="112"/>
      <c r="C203" s="830"/>
      <c r="D203" s="831"/>
      <c r="E203" s="458"/>
      <c r="F203" s="459"/>
      <c r="G203" s="460">
        <f>'2.Rapport détaillé des coûts'!F753</f>
        <v>0</v>
      </c>
      <c r="H203" s="462">
        <f>IFERROR(G203/F203,0)</f>
        <v>0</v>
      </c>
      <c r="I203" s="492"/>
      <c r="J203" s="487"/>
      <c r="K203" s="480"/>
      <c r="L203" s="112"/>
      <c r="M203" s="371"/>
    </row>
    <row r="204" spans="1:13" ht="13.35" hidden="1" customHeight="1" outlineLevel="2">
      <c r="A204" s="235"/>
      <c r="B204" s="112"/>
      <c r="C204" s="52"/>
      <c r="D204" s="257" t="s">
        <v>155</v>
      </c>
      <c r="E204" s="258">
        <f>SUM(E199:E203)</f>
        <v>0</v>
      </c>
      <c r="F204" s="66"/>
      <c r="G204" s="66"/>
      <c r="H204" s="66"/>
      <c r="I204" s="472">
        <f>SUM(I199:I203)</f>
        <v>0</v>
      </c>
      <c r="J204" s="66"/>
      <c r="K204" s="66"/>
      <c r="L204" s="112"/>
      <c r="M204" s="371"/>
    </row>
    <row r="205" spans="1:13" ht="14.85" hidden="1" customHeight="1" outlineLevel="1" collapsed="1">
      <c r="A205" s="235"/>
      <c r="B205" s="112"/>
      <c r="C205" s="52"/>
      <c r="D205" s="54"/>
      <c r="E205" s="54"/>
      <c r="F205" s="66"/>
      <c r="G205" s="66"/>
      <c r="H205" s="66"/>
      <c r="I205" s="66"/>
      <c r="J205" s="66"/>
      <c r="K205" s="66"/>
      <c r="L205" s="52"/>
      <c r="M205" s="371"/>
    </row>
    <row r="206" spans="1:13" ht="29.25" hidden="1" customHeight="1" outlineLevel="2" thickBot="1">
      <c r="A206" s="235"/>
      <c r="B206" s="112"/>
      <c r="C206" s="519" t="s">
        <v>171</v>
      </c>
      <c r="D206" s="520" t="str">
        <f>IF('1.Demande d''admissibilité'!F171=0,"",'1.Demande d''admissibilité'!F171)</f>
        <v/>
      </c>
      <c r="E206" s="520"/>
      <c r="F206" s="520"/>
      <c r="G206" s="520"/>
      <c r="H206" s="521"/>
      <c r="I206" s="522" t="str">
        <f>D39</f>
        <v>PE2XX-XXXX</v>
      </c>
      <c r="J206" s="467"/>
      <c r="K206" s="477"/>
      <c r="L206" s="112"/>
      <c r="M206" s="371"/>
    </row>
    <row r="207" spans="1:13" ht="65.849999999999994" hidden="1" customHeight="1" outlineLevel="2" thickBot="1">
      <c r="A207" s="235"/>
      <c r="B207" s="112"/>
      <c r="C207" s="832" t="s">
        <v>151</v>
      </c>
      <c r="D207" s="833"/>
      <c r="E207" s="511" t="s">
        <v>300</v>
      </c>
      <c r="F207" s="512" t="s">
        <v>301</v>
      </c>
      <c r="G207" s="513" t="s">
        <v>152</v>
      </c>
      <c r="H207" s="513" t="s">
        <v>153</v>
      </c>
      <c r="I207" s="514" t="s">
        <v>314</v>
      </c>
      <c r="J207" s="478"/>
      <c r="K207" s="478"/>
      <c r="L207" s="52"/>
      <c r="M207" s="371"/>
    </row>
    <row r="208" spans="1:13" hidden="1" outlineLevel="2">
      <c r="A208" s="235"/>
      <c r="B208" s="112"/>
      <c r="C208" s="834"/>
      <c r="D208" s="835"/>
      <c r="E208" s="447"/>
      <c r="F208" s="450"/>
      <c r="G208" s="449">
        <f>'2.Rapport détaillé des coûts'!F768</f>
        <v>0</v>
      </c>
      <c r="H208" s="461">
        <f>IFERROR(G208/F208,0)</f>
        <v>0</v>
      </c>
      <c r="I208" s="489"/>
      <c r="J208" s="487"/>
      <c r="K208" s="480"/>
      <c r="L208" s="112"/>
      <c r="M208" s="371"/>
    </row>
    <row r="209" spans="1:13" hidden="1" outlineLevel="2">
      <c r="A209" s="235"/>
      <c r="B209" s="112"/>
      <c r="C209" s="828"/>
      <c r="D209" s="829"/>
      <c r="E209" s="457"/>
      <c r="F209" s="451"/>
      <c r="G209" s="449">
        <f>'2.Rapport détaillé des coûts'!F776</f>
        <v>0</v>
      </c>
      <c r="H209" s="461">
        <f>IFERROR(G209/F209,0)</f>
        <v>0</v>
      </c>
      <c r="I209" s="490"/>
      <c r="J209" s="487"/>
      <c r="K209" s="480"/>
      <c r="L209" s="112"/>
      <c r="M209" s="371"/>
    </row>
    <row r="210" spans="1:13" hidden="1" outlineLevel="2">
      <c r="A210" s="235"/>
      <c r="B210" s="112"/>
      <c r="C210" s="828"/>
      <c r="D210" s="829"/>
      <c r="E210" s="448"/>
      <c r="F210" s="451"/>
      <c r="G210" s="449">
        <f>'2.Rapport détaillé des coûts'!F784</f>
        <v>0</v>
      </c>
      <c r="H210" s="461">
        <f>IFERROR(G210/F210,0)</f>
        <v>0</v>
      </c>
      <c r="I210" s="490"/>
      <c r="J210" s="487"/>
      <c r="K210" s="480"/>
      <c r="L210" s="112"/>
      <c r="M210" s="371"/>
    </row>
    <row r="211" spans="1:13" hidden="1" outlineLevel="2">
      <c r="A211" s="235"/>
      <c r="B211" s="112"/>
      <c r="C211" s="828"/>
      <c r="D211" s="829"/>
      <c r="E211" s="448"/>
      <c r="F211" s="451"/>
      <c r="G211" s="449">
        <f>'2.Rapport détaillé des coûts'!F792</f>
        <v>0</v>
      </c>
      <c r="H211" s="461">
        <f>IFERROR(G211/F211,0)</f>
        <v>0</v>
      </c>
      <c r="I211" s="491"/>
      <c r="J211" s="487"/>
      <c r="K211" s="480"/>
      <c r="L211" s="112"/>
      <c r="M211" s="371"/>
    </row>
    <row r="212" spans="1:13" ht="14.4" hidden="1" outlineLevel="2" thickBot="1">
      <c r="A212" s="235"/>
      <c r="B212" s="112"/>
      <c r="C212" s="830"/>
      <c r="D212" s="831"/>
      <c r="E212" s="458"/>
      <c r="F212" s="459"/>
      <c r="G212" s="460">
        <f>'2.Rapport détaillé des coûts'!F800</f>
        <v>0</v>
      </c>
      <c r="H212" s="462">
        <f>IFERROR(G212/F212,0)</f>
        <v>0</v>
      </c>
      <c r="I212" s="492"/>
      <c r="J212" s="487"/>
      <c r="K212" s="480"/>
      <c r="L212" s="112"/>
      <c r="M212" s="371"/>
    </row>
    <row r="213" spans="1:13" hidden="1" outlineLevel="2">
      <c r="A213" s="235"/>
      <c r="B213" s="112"/>
      <c r="C213" s="52"/>
      <c r="D213" s="257" t="s">
        <v>155</v>
      </c>
      <c r="E213" s="258">
        <f>SUM(E208:E212)</f>
        <v>0</v>
      </c>
      <c r="F213" s="66"/>
      <c r="G213" s="66"/>
      <c r="H213" s="66"/>
      <c r="I213" s="472">
        <f>SUM(I208:I212)</f>
        <v>0</v>
      </c>
      <c r="J213" s="66"/>
      <c r="K213" s="66"/>
      <c r="L213" s="112"/>
      <c r="M213" s="371"/>
    </row>
    <row r="214" spans="1:13" ht="14.1" hidden="1" customHeight="1" outlineLevel="1" collapsed="1">
      <c r="A214" s="235"/>
      <c r="B214" s="112"/>
      <c r="C214" s="52"/>
      <c r="D214" s="54"/>
      <c r="E214" s="54"/>
      <c r="F214" s="66"/>
      <c r="G214" s="66"/>
      <c r="H214" s="66"/>
      <c r="I214" s="66"/>
      <c r="J214" s="66"/>
      <c r="K214" s="66"/>
      <c r="L214" s="52"/>
      <c r="M214" s="371"/>
    </row>
    <row r="215" spans="1:13" ht="29.25" hidden="1" customHeight="1" outlineLevel="2" thickBot="1">
      <c r="A215" s="235"/>
      <c r="B215" s="112"/>
      <c r="C215" s="519" t="s">
        <v>172</v>
      </c>
      <c r="D215" s="520" t="str">
        <f>IF('1.Demande d''admissibilité'!F180=0,"",'1.Demande d''admissibilité'!F180)</f>
        <v/>
      </c>
      <c r="E215" s="520"/>
      <c r="F215" s="520"/>
      <c r="G215" s="520"/>
      <c r="H215" s="521"/>
      <c r="I215" s="522" t="str">
        <f>D41</f>
        <v>PE2XX-XXXX</v>
      </c>
      <c r="J215" s="467"/>
      <c r="K215" s="477"/>
      <c r="L215" s="112"/>
      <c r="M215" s="371"/>
    </row>
    <row r="216" spans="1:13" ht="65.849999999999994" hidden="1" customHeight="1" outlineLevel="2" thickBot="1">
      <c r="A216" s="235"/>
      <c r="B216" s="112"/>
      <c r="C216" s="832" t="s">
        <v>151</v>
      </c>
      <c r="D216" s="833"/>
      <c r="E216" s="511" t="s">
        <v>300</v>
      </c>
      <c r="F216" s="512" t="s">
        <v>301</v>
      </c>
      <c r="G216" s="513" t="s">
        <v>152</v>
      </c>
      <c r="H216" s="513" t="s">
        <v>153</v>
      </c>
      <c r="I216" s="514" t="s">
        <v>314</v>
      </c>
      <c r="J216" s="478"/>
      <c r="K216" s="478"/>
      <c r="L216" s="52"/>
      <c r="M216" s="371"/>
    </row>
    <row r="217" spans="1:13" hidden="1" outlineLevel="2">
      <c r="A217" s="235"/>
      <c r="B217" s="112"/>
      <c r="C217" s="834"/>
      <c r="D217" s="835"/>
      <c r="E217" s="447"/>
      <c r="F217" s="450"/>
      <c r="G217" s="449">
        <f>'2.Rapport détaillé des coûts'!F815</f>
        <v>0</v>
      </c>
      <c r="H217" s="461">
        <f>IFERROR(G217/F217,0)</f>
        <v>0</v>
      </c>
      <c r="I217" s="489"/>
      <c r="J217" s="487"/>
      <c r="K217" s="480"/>
      <c r="L217" s="112"/>
      <c r="M217" s="371"/>
    </row>
    <row r="218" spans="1:13" hidden="1" outlineLevel="2">
      <c r="A218" s="235"/>
      <c r="B218" s="112"/>
      <c r="C218" s="828"/>
      <c r="D218" s="829"/>
      <c r="E218" s="457"/>
      <c r="F218" s="451"/>
      <c r="G218" s="449">
        <f>'2.Rapport détaillé des coûts'!F823</f>
        <v>0</v>
      </c>
      <c r="H218" s="461">
        <f>IFERROR(G218/F218,0)</f>
        <v>0</v>
      </c>
      <c r="I218" s="490"/>
      <c r="J218" s="487"/>
      <c r="K218" s="480"/>
      <c r="L218" s="112"/>
      <c r="M218" s="371"/>
    </row>
    <row r="219" spans="1:13" hidden="1" outlineLevel="2">
      <c r="A219" s="235"/>
      <c r="B219" s="112"/>
      <c r="C219" s="828"/>
      <c r="D219" s="829"/>
      <c r="E219" s="448"/>
      <c r="F219" s="451"/>
      <c r="G219" s="449">
        <f>'2.Rapport détaillé des coûts'!F831</f>
        <v>0</v>
      </c>
      <c r="H219" s="461">
        <f>IFERROR(G219/F219,0)</f>
        <v>0</v>
      </c>
      <c r="I219" s="490"/>
      <c r="J219" s="487"/>
      <c r="K219" s="480"/>
      <c r="L219" s="112"/>
      <c r="M219" s="371"/>
    </row>
    <row r="220" spans="1:13" hidden="1" outlineLevel="2">
      <c r="A220" s="235"/>
      <c r="B220" s="112"/>
      <c r="C220" s="828"/>
      <c r="D220" s="829"/>
      <c r="E220" s="448"/>
      <c r="F220" s="451"/>
      <c r="G220" s="449">
        <f>'2.Rapport détaillé des coûts'!F839</f>
        <v>0</v>
      </c>
      <c r="H220" s="461">
        <f>IFERROR(G220/F220,0)</f>
        <v>0</v>
      </c>
      <c r="I220" s="491"/>
      <c r="J220" s="487"/>
      <c r="K220" s="480"/>
      <c r="L220" s="112"/>
      <c r="M220" s="371"/>
    </row>
    <row r="221" spans="1:13" ht="14.4" hidden="1" outlineLevel="2" thickBot="1">
      <c r="A221" s="235"/>
      <c r="B221" s="112"/>
      <c r="C221" s="830"/>
      <c r="D221" s="831"/>
      <c r="E221" s="458"/>
      <c r="F221" s="459"/>
      <c r="G221" s="460">
        <f>'2.Rapport détaillé des coûts'!F847</f>
        <v>0</v>
      </c>
      <c r="H221" s="462">
        <f>IFERROR(G221/F221,0)</f>
        <v>0</v>
      </c>
      <c r="I221" s="492"/>
      <c r="J221" s="487"/>
      <c r="K221" s="480"/>
      <c r="L221" s="112"/>
      <c r="M221" s="371"/>
    </row>
    <row r="222" spans="1:13" hidden="1" outlineLevel="2">
      <c r="A222" s="235"/>
      <c r="B222" s="112"/>
      <c r="C222" s="52"/>
      <c r="D222" s="257" t="s">
        <v>155</v>
      </c>
      <c r="E222" s="258">
        <f>SUM(E217:E221)</f>
        <v>0</v>
      </c>
      <c r="F222" s="66"/>
      <c r="G222" s="66"/>
      <c r="H222" s="66"/>
      <c r="I222" s="472">
        <f>SUM(I217:I221)</f>
        <v>0</v>
      </c>
      <c r="J222" s="66"/>
      <c r="K222" s="66"/>
      <c r="L222" s="112"/>
      <c r="M222" s="371"/>
    </row>
    <row r="223" spans="1:13" ht="14.1" hidden="1" customHeight="1" outlineLevel="1" collapsed="1">
      <c r="A223" s="235"/>
      <c r="B223" s="112"/>
      <c r="C223" s="52"/>
      <c r="D223" s="54"/>
      <c r="E223" s="54"/>
      <c r="F223" s="66"/>
      <c r="G223" s="66"/>
      <c r="H223" s="66"/>
      <c r="I223" s="66"/>
      <c r="J223" s="66"/>
      <c r="K223" s="66"/>
      <c r="L223" s="52"/>
      <c r="M223" s="371"/>
    </row>
    <row r="224" spans="1:13" ht="29.25" hidden="1" customHeight="1" outlineLevel="2" thickBot="1">
      <c r="A224" s="235"/>
      <c r="B224" s="112"/>
      <c r="C224" s="519" t="s">
        <v>173</v>
      </c>
      <c r="D224" s="520" t="str">
        <f>IF('1.Demande d''admissibilité'!F189=0,"",'1.Demande d''admissibilité'!F189)</f>
        <v/>
      </c>
      <c r="E224" s="520"/>
      <c r="F224" s="520"/>
      <c r="G224" s="520"/>
      <c r="H224" s="521"/>
      <c r="I224" s="522" t="str">
        <f>D43</f>
        <v>PE2XX-XXXX</v>
      </c>
      <c r="J224" s="467"/>
      <c r="K224" s="477"/>
      <c r="L224" s="112"/>
      <c r="M224" s="371"/>
    </row>
    <row r="225" spans="1:13" ht="65.849999999999994" hidden="1" customHeight="1" outlineLevel="2" thickBot="1">
      <c r="A225" s="235"/>
      <c r="B225" s="112"/>
      <c r="C225" s="832" t="s">
        <v>151</v>
      </c>
      <c r="D225" s="833"/>
      <c r="E225" s="511" t="s">
        <v>300</v>
      </c>
      <c r="F225" s="512" t="s">
        <v>301</v>
      </c>
      <c r="G225" s="513" t="s">
        <v>152</v>
      </c>
      <c r="H225" s="513" t="s">
        <v>153</v>
      </c>
      <c r="I225" s="514" t="s">
        <v>314</v>
      </c>
      <c r="J225" s="478"/>
      <c r="K225" s="478"/>
      <c r="L225" s="52"/>
      <c r="M225" s="371"/>
    </row>
    <row r="226" spans="1:13" ht="13.35" hidden="1" customHeight="1" outlineLevel="2">
      <c r="A226" s="235"/>
      <c r="B226" s="112"/>
      <c r="C226" s="834"/>
      <c r="D226" s="835"/>
      <c r="E226" s="447"/>
      <c r="F226" s="450"/>
      <c r="G226" s="449">
        <f>'2.Rapport détaillé des coûts'!F862</f>
        <v>0</v>
      </c>
      <c r="H226" s="461">
        <f>IFERROR(G226/F226,0)</f>
        <v>0</v>
      </c>
      <c r="I226" s="489"/>
      <c r="J226" s="479"/>
      <c r="K226" s="480"/>
      <c r="L226" s="112"/>
      <c r="M226" s="371"/>
    </row>
    <row r="227" spans="1:13" ht="13.35" hidden="1" customHeight="1" outlineLevel="2">
      <c r="A227" s="235"/>
      <c r="B227" s="112"/>
      <c r="C227" s="828"/>
      <c r="D227" s="829"/>
      <c r="E227" s="457"/>
      <c r="F227" s="451"/>
      <c r="G227" s="449">
        <f>'2.Rapport détaillé des coûts'!F870</f>
        <v>0</v>
      </c>
      <c r="H227" s="461">
        <f>IFERROR(G227/F227,0)</f>
        <v>0</v>
      </c>
      <c r="I227" s="490"/>
      <c r="J227" s="479"/>
      <c r="K227" s="480"/>
      <c r="L227" s="112"/>
      <c r="M227" s="371"/>
    </row>
    <row r="228" spans="1:13" ht="13.35" hidden="1" customHeight="1" outlineLevel="2">
      <c r="A228" s="235"/>
      <c r="B228" s="112"/>
      <c r="C228" s="828"/>
      <c r="D228" s="829"/>
      <c r="E228" s="448"/>
      <c r="F228" s="451"/>
      <c r="G228" s="449">
        <f>'2.Rapport détaillé des coûts'!F878</f>
        <v>0</v>
      </c>
      <c r="H228" s="461">
        <f>IFERROR(G228/F228,0)</f>
        <v>0</v>
      </c>
      <c r="I228" s="490"/>
      <c r="J228" s="479"/>
      <c r="K228" s="480"/>
      <c r="L228" s="112"/>
      <c r="M228" s="371"/>
    </row>
    <row r="229" spans="1:13" ht="13.35" hidden="1" customHeight="1" outlineLevel="2">
      <c r="A229" s="235"/>
      <c r="B229" s="112"/>
      <c r="C229" s="828"/>
      <c r="D229" s="829"/>
      <c r="E229" s="448"/>
      <c r="F229" s="451"/>
      <c r="G229" s="449">
        <f>'2.Rapport détaillé des coûts'!F886</f>
        <v>0</v>
      </c>
      <c r="H229" s="461">
        <f>IFERROR(G229/F229,0)</f>
        <v>0</v>
      </c>
      <c r="I229" s="491"/>
      <c r="J229" s="479"/>
      <c r="K229" s="480"/>
      <c r="L229" s="112"/>
      <c r="M229" s="371"/>
    </row>
    <row r="230" spans="1:13" ht="13.35" hidden="1" customHeight="1" outlineLevel="2" thickBot="1">
      <c r="A230" s="235"/>
      <c r="B230" s="112"/>
      <c r="C230" s="830"/>
      <c r="D230" s="831"/>
      <c r="E230" s="458"/>
      <c r="F230" s="459"/>
      <c r="G230" s="460">
        <f>'2.Rapport détaillé des coûts'!F894</f>
        <v>0</v>
      </c>
      <c r="H230" s="462">
        <f>IFERROR(G230/F230,0)</f>
        <v>0</v>
      </c>
      <c r="I230" s="492"/>
      <c r="J230" s="479"/>
      <c r="K230" s="480"/>
      <c r="L230" s="112"/>
      <c r="M230" s="371"/>
    </row>
    <row r="231" spans="1:13" ht="13.35" hidden="1" customHeight="1" outlineLevel="2">
      <c r="A231" s="235"/>
      <c r="B231" s="112"/>
      <c r="C231" s="52"/>
      <c r="D231" s="257" t="s">
        <v>155</v>
      </c>
      <c r="E231" s="258">
        <f>SUM(E226:E230)</f>
        <v>0</v>
      </c>
      <c r="F231" s="66"/>
      <c r="G231" s="66"/>
      <c r="H231" s="66"/>
      <c r="I231" s="472">
        <f>SUM(I226:I230)</f>
        <v>0</v>
      </c>
      <c r="J231" s="66"/>
      <c r="K231" s="66"/>
      <c r="L231" s="112"/>
      <c r="M231" s="371"/>
    </row>
    <row r="232" spans="1:13" ht="14.1" hidden="1" customHeight="1" outlineLevel="1" collapsed="1">
      <c r="A232" s="235"/>
      <c r="B232" s="112"/>
      <c r="C232" s="52"/>
      <c r="D232" s="54"/>
      <c r="E232" s="54"/>
      <c r="F232" s="66"/>
      <c r="G232" s="66"/>
      <c r="H232" s="66"/>
      <c r="I232" s="66"/>
      <c r="J232" s="66"/>
      <c r="K232" s="66"/>
      <c r="L232" s="52"/>
      <c r="M232" s="371"/>
    </row>
    <row r="233" spans="1:13" ht="29.25" hidden="1" customHeight="1" outlineLevel="2" thickBot="1">
      <c r="A233" s="235"/>
      <c r="B233" s="112"/>
      <c r="C233" s="519" t="s">
        <v>174</v>
      </c>
      <c r="D233" s="520" t="str">
        <f>IF('1.Demande d''admissibilité'!F198=0,"",'1.Demande d''admissibilité'!F198)</f>
        <v/>
      </c>
      <c r="E233" s="520"/>
      <c r="F233" s="520"/>
      <c r="G233" s="520"/>
      <c r="H233" s="521"/>
      <c r="I233" s="522" t="str">
        <f>D45</f>
        <v>PE2XX-XXXX</v>
      </c>
      <c r="J233" s="467"/>
      <c r="K233" s="477"/>
      <c r="L233" s="112"/>
      <c r="M233" s="371"/>
    </row>
    <row r="234" spans="1:13" ht="65.849999999999994" hidden="1" customHeight="1" outlineLevel="2" thickBot="1">
      <c r="A234" s="235"/>
      <c r="B234" s="112"/>
      <c r="C234" s="832" t="s">
        <v>151</v>
      </c>
      <c r="D234" s="833"/>
      <c r="E234" s="511" t="s">
        <v>300</v>
      </c>
      <c r="F234" s="512" t="s">
        <v>301</v>
      </c>
      <c r="G234" s="513" t="s">
        <v>152</v>
      </c>
      <c r="H234" s="513" t="s">
        <v>153</v>
      </c>
      <c r="I234" s="514" t="s">
        <v>314</v>
      </c>
      <c r="J234" s="478"/>
      <c r="K234" s="478"/>
      <c r="L234" s="52"/>
      <c r="M234" s="371"/>
    </row>
    <row r="235" spans="1:13" ht="13.35" hidden="1" customHeight="1" outlineLevel="2">
      <c r="A235" s="235"/>
      <c r="B235" s="112"/>
      <c r="C235" s="834"/>
      <c r="D235" s="835"/>
      <c r="E235" s="447"/>
      <c r="F235" s="450"/>
      <c r="G235" s="449">
        <f>'2.Rapport détaillé des coûts'!F909</f>
        <v>0</v>
      </c>
      <c r="H235" s="461">
        <f>IFERROR(G235/F235,0)</f>
        <v>0</v>
      </c>
      <c r="I235" s="489"/>
      <c r="J235" s="479"/>
      <c r="K235" s="480"/>
      <c r="L235" s="112"/>
      <c r="M235" s="371"/>
    </row>
    <row r="236" spans="1:13" ht="13.35" hidden="1" customHeight="1" outlineLevel="2">
      <c r="A236" s="235"/>
      <c r="B236" s="112"/>
      <c r="C236" s="828"/>
      <c r="D236" s="829"/>
      <c r="E236" s="457"/>
      <c r="F236" s="451"/>
      <c r="G236" s="449">
        <f>'2.Rapport détaillé des coûts'!F917</f>
        <v>0</v>
      </c>
      <c r="H236" s="461">
        <f>IFERROR(G236/F236,0)</f>
        <v>0</v>
      </c>
      <c r="I236" s="490"/>
      <c r="J236" s="479"/>
      <c r="K236" s="480"/>
      <c r="L236" s="112"/>
      <c r="M236" s="371"/>
    </row>
    <row r="237" spans="1:13" ht="13.35" hidden="1" customHeight="1" outlineLevel="2">
      <c r="A237" s="235"/>
      <c r="B237" s="112"/>
      <c r="C237" s="828"/>
      <c r="D237" s="829"/>
      <c r="E237" s="448"/>
      <c r="F237" s="451"/>
      <c r="G237" s="449">
        <f>'2.Rapport détaillé des coûts'!F925</f>
        <v>0</v>
      </c>
      <c r="H237" s="461">
        <f>IFERROR(G237/F237,0)</f>
        <v>0</v>
      </c>
      <c r="I237" s="490"/>
      <c r="J237" s="479"/>
      <c r="K237" s="480"/>
      <c r="L237" s="112"/>
      <c r="M237" s="371"/>
    </row>
    <row r="238" spans="1:13" ht="13.35" hidden="1" customHeight="1" outlineLevel="2">
      <c r="A238" s="235"/>
      <c r="B238" s="112"/>
      <c r="C238" s="828"/>
      <c r="D238" s="829"/>
      <c r="E238" s="448"/>
      <c r="F238" s="451"/>
      <c r="G238" s="449">
        <f>'2.Rapport détaillé des coûts'!F933</f>
        <v>0</v>
      </c>
      <c r="H238" s="461">
        <f>IFERROR(G238/F238,0)</f>
        <v>0</v>
      </c>
      <c r="I238" s="491"/>
      <c r="J238" s="479"/>
      <c r="K238" s="480"/>
      <c r="L238" s="112"/>
      <c r="M238" s="371"/>
    </row>
    <row r="239" spans="1:13" ht="13.35" hidden="1" customHeight="1" outlineLevel="2" thickBot="1">
      <c r="A239" s="235"/>
      <c r="B239" s="112"/>
      <c r="C239" s="830"/>
      <c r="D239" s="831"/>
      <c r="E239" s="458"/>
      <c r="F239" s="459"/>
      <c r="G239" s="460">
        <f>'2.Rapport détaillé des coûts'!F941</f>
        <v>0</v>
      </c>
      <c r="H239" s="462">
        <f>IFERROR(G239/F239,0)</f>
        <v>0</v>
      </c>
      <c r="I239" s="492"/>
      <c r="J239" s="479"/>
      <c r="K239" s="480"/>
      <c r="L239" s="112"/>
      <c r="M239" s="371"/>
    </row>
    <row r="240" spans="1:13" ht="13.35" hidden="1" customHeight="1" outlineLevel="2">
      <c r="A240" s="235"/>
      <c r="B240" s="112"/>
      <c r="C240" s="52"/>
      <c r="D240" s="257" t="s">
        <v>155</v>
      </c>
      <c r="E240" s="258">
        <f>SUM(E235:E239)</f>
        <v>0</v>
      </c>
      <c r="F240" s="66"/>
      <c r="G240" s="66"/>
      <c r="H240" s="66"/>
      <c r="I240" s="472">
        <f>SUM(I235:I239)</f>
        <v>0</v>
      </c>
      <c r="J240" s="66"/>
      <c r="K240" s="66"/>
      <c r="L240" s="112"/>
      <c r="M240" s="371"/>
    </row>
    <row r="241" spans="1:17" ht="14.1" hidden="1" customHeight="1" outlineLevel="1" collapsed="1">
      <c r="A241" s="235"/>
      <c r="B241" s="112"/>
      <c r="C241" s="52"/>
      <c r="D241" s="54"/>
      <c r="E241" s="54"/>
      <c r="F241" s="66"/>
      <c r="G241" s="66"/>
      <c r="H241" s="66"/>
      <c r="I241" s="66"/>
      <c r="J241" s="66"/>
      <c r="K241" s="66"/>
      <c r="L241" s="52"/>
      <c r="M241" s="371"/>
    </row>
    <row r="242" spans="1:17" ht="29.25" hidden="1" customHeight="1" outlineLevel="2" thickBot="1">
      <c r="A242" s="235"/>
      <c r="B242" s="112"/>
      <c r="C242" s="519" t="s">
        <v>175</v>
      </c>
      <c r="D242" s="520" t="str">
        <f>IF('1.Demande d''admissibilité'!F207=0,"",'1.Demande d''admissibilité'!F207)</f>
        <v/>
      </c>
      <c r="E242" s="520"/>
      <c r="F242" s="520"/>
      <c r="G242" s="520"/>
      <c r="H242" s="521"/>
      <c r="I242" s="522" t="str">
        <f>D47</f>
        <v>PE2XX-XXXX</v>
      </c>
      <c r="J242" s="467"/>
      <c r="K242" s="477"/>
      <c r="L242" s="112"/>
      <c r="M242" s="371"/>
    </row>
    <row r="243" spans="1:17" ht="65.849999999999994" hidden="1" customHeight="1" outlineLevel="2" thickBot="1">
      <c r="A243" s="235"/>
      <c r="B243" s="112"/>
      <c r="C243" s="832" t="s">
        <v>151</v>
      </c>
      <c r="D243" s="833"/>
      <c r="E243" s="511" t="s">
        <v>300</v>
      </c>
      <c r="F243" s="512" t="s">
        <v>301</v>
      </c>
      <c r="G243" s="513" t="s">
        <v>152</v>
      </c>
      <c r="H243" s="513" t="s">
        <v>153</v>
      </c>
      <c r="I243" s="514" t="s">
        <v>314</v>
      </c>
      <c r="J243" s="478"/>
      <c r="K243" s="478"/>
      <c r="L243" s="52"/>
      <c r="M243" s="371"/>
    </row>
    <row r="244" spans="1:17" ht="13.35" hidden="1" customHeight="1" outlineLevel="2">
      <c r="A244" s="235"/>
      <c r="B244" s="112"/>
      <c r="C244" s="834"/>
      <c r="D244" s="835"/>
      <c r="E244" s="447"/>
      <c r="F244" s="450"/>
      <c r="G244" s="449">
        <f>'2.Rapport détaillé des coûts'!F956</f>
        <v>0</v>
      </c>
      <c r="H244" s="461">
        <f>IFERROR(G244/F244,0)</f>
        <v>0</v>
      </c>
      <c r="I244" s="489"/>
      <c r="J244" s="479"/>
      <c r="K244" s="480"/>
      <c r="L244" s="112"/>
      <c r="M244" s="371"/>
    </row>
    <row r="245" spans="1:17" ht="13.35" hidden="1" customHeight="1" outlineLevel="2">
      <c r="A245" s="235"/>
      <c r="B245" s="112"/>
      <c r="C245" s="828"/>
      <c r="D245" s="829"/>
      <c r="E245" s="457"/>
      <c r="F245" s="451"/>
      <c r="G245" s="449">
        <f>'2.Rapport détaillé des coûts'!F964</f>
        <v>0</v>
      </c>
      <c r="H245" s="461">
        <f>IFERROR(G245/F245,0)</f>
        <v>0</v>
      </c>
      <c r="I245" s="490"/>
      <c r="J245" s="479"/>
      <c r="K245" s="480"/>
      <c r="L245" s="112"/>
      <c r="M245" s="371"/>
    </row>
    <row r="246" spans="1:17" ht="13.35" hidden="1" customHeight="1" outlineLevel="2">
      <c r="A246" s="235"/>
      <c r="B246" s="112"/>
      <c r="C246" s="828"/>
      <c r="D246" s="829"/>
      <c r="E246" s="448"/>
      <c r="F246" s="451"/>
      <c r="G246" s="449">
        <f>'2.Rapport détaillé des coûts'!F972</f>
        <v>0</v>
      </c>
      <c r="H246" s="461">
        <f>IFERROR(G246/F246,0)</f>
        <v>0</v>
      </c>
      <c r="I246" s="490"/>
      <c r="J246" s="479"/>
      <c r="K246" s="480"/>
      <c r="L246" s="112"/>
      <c r="M246" s="371"/>
    </row>
    <row r="247" spans="1:17" ht="13.35" hidden="1" customHeight="1" outlineLevel="2">
      <c r="A247" s="235"/>
      <c r="B247" s="112"/>
      <c r="C247" s="828"/>
      <c r="D247" s="829"/>
      <c r="E247" s="448"/>
      <c r="F247" s="451"/>
      <c r="G247" s="449">
        <f>'2.Rapport détaillé des coûts'!F980</f>
        <v>0</v>
      </c>
      <c r="H247" s="461">
        <f>IFERROR(G247/F247,0)</f>
        <v>0</v>
      </c>
      <c r="I247" s="491"/>
      <c r="J247" s="479"/>
      <c r="K247" s="480"/>
      <c r="L247" s="112"/>
      <c r="M247" s="371"/>
    </row>
    <row r="248" spans="1:17" ht="13.35" hidden="1" customHeight="1" outlineLevel="2" thickBot="1">
      <c r="A248" s="235"/>
      <c r="B248" s="112"/>
      <c r="C248" s="830"/>
      <c r="D248" s="831"/>
      <c r="E248" s="458"/>
      <c r="F248" s="459"/>
      <c r="G248" s="460">
        <f>'2.Rapport détaillé des coûts'!F988</f>
        <v>0</v>
      </c>
      <c r="H248" s="462">
        <f>IFERROR(G248/F248,0)</f>
        <v>0</v>
      </c>
      <c r="I248" s="492"/>
      <c r="J248" s="479"/>
      <c r="K248" s="480"/>
      <c r="L248" s="112"/>
      <c r="M248" s="371"/>
    </row>
    <row r="249" spans="1:17" ht="13.35" hidden="1" customHeight="1" outlineLevel="2">
      <c r="A249" s="235"/>
      <c r="B249" s="112"/>
      <c r="C249" s="52"/>
      <c r="D249" s="257" t="s">
        <v>155</v>
      </c>
      <c r="E249" s="258">
        <f>SUM(E244:E248)</f>
        <v>0</v>
      </c>
      <c r="F249" s="66"/>
      <c r="G249" s="66"/>
      <c r="H249" s="66"/>
      <c r="I249" s="472">
        <f>SUM(I244:I248)</f>
        <v>0</v>
      </c>
      <c r="J249" s="66"/>
      <c r="K249" s="66"/>
      <c r="L249" s="112"/>
      <c r="M249" s="371"/>
    </row>
    <row r="250" spans="1:17" ht="14.1" hidden="1" customHeight="1" outlineLevel="1" collapsed="1">
      <c r="A250" s="235"/>
      <c r="B250" s="112"/>
      <c r="C250" s="98"/>
      <c r="D250" s="54"/>
      <c r="E250" s="54"/>
      <c r="F250" s="66"/>
      <c r="G250" s="66"/>
      <c r="H250" s="66"/>
      <c r="I250" s="66"/>
      <c r="J250" s="66"/>
      <c r="K250" s="66"/>
      <c r="L250" s="52"/>
      <c r="M250" s="371"/>
    </row>
    <row r="251" spans="1:17" collapsed="1">
      <c r="A251" s="235"/>
      <c r="B251" s="112"/>
      <c r="C251" s="98"/>
      <c r="D251" s="54"/>
      <c r="E251" s="54"/>
      <c r="F251" s="66"/>
      <c r="G251" s="66"/>
      <c r="H251" s="66"/>
      <c r="I251" s="66"/>
      <c r="J251" s="66"/>
      <c r="K251" s="66"/>
      <c r="L251" s="52"/>
      <c r="M251" s="371"/>
    </row>
    <row r="252" spans="1:17" ht="6.6" customHeight="1">
      <c r="A252" s="235"/>
      <c r="B252" s="112"/>
      <c r="C252" s="98"/>
      <c r="D252" s="54"/>
      <c r="E252" s="54"/>
      <c r="F252" s="66"/>
      <c r="G252" s="66"/>
      <c r="H252" s="66"/>
      <c r="I252" s="66"/>
      <c r="J252" s="66"/>
      <c r="K252" s="66"/>
      <c r="L252" s="52"/>
      <c r="M252" s="371"/>
    </row>
    <row r="253" spans="1:17">
      <c r="A253" s="235"/>
      <c r="B253" s="52"/>
      <c r="C253" s="259" t="s">
        <v>176</v>
      </c>
      <c r="D253" s="54"/>
      <c r="E253" s="54"/>
      <c r="F253" s="66"/>
      <c r="G253" s="66"/>
      <c r="H253" s="66"/>
      <c r="I253" s="52"/>
      <c r="J253" s="66"/>
      <c r="K253" s="66"/>
      <c r="L253" s="52"/>
      <c r="M253" s="374"/>
    </row>
    <row r="254" spans="1:17">
      <c r="A254" s="235"/>
      <c r="B254" s="52"/>
      <c r="C254" s="260" t="s">
        <v>177</v>
      </c>
      <c r="D254" s="54"/>
      <c r="E254" s="54"/>
      <c r="F254" s="66"/>
      <c r="G254" s="66"/>
      <c r="H254" s="66"/>
      <c r="I254" s="66"/>
      <c r="J254" s="66"/>
      <c r="K254" s="66"/>
      <c r="L254" s="52"/>
      <c r="M254" s="374"/>
    </row>
    <row r="255" spans="1:17">
      <c r="A255" s="235"/>
      <c r="B255" s="52"/>
      <c r="C255" s="260" t="s">
        <v>315</v>
      </c>
      <c r="D255" s="54"/>
      <c r="E255" s="54"/>
      <c r="F255" s="66"/>
      <c r="G255" s="66"/>
      <c r="H255" s="66"/>
      <c r="I255" s="66"/>
      <c r="J255" s="66"/>
      <c r="K255" s="66"/>
      <c r="L255" s="52"/>
      <c r="M255" s="374"/>
    </row>
    <row r="256" spans="1:17" s="72" customFormat="1" ht="6.6" customHeight="1">
      <c r="A256" s="235"/>
      <c r="B256" s="52"/>
      <c r="C256" s="260"/>
      <c r="D256" s="54"/>
      <c r="E256" s="54"/>
      <c r="F256" s="66"/>
      <c r="G256" s="66"/>
      <c r="H256" s="66"/>
      <c r="I256" s="66"/>
      <c r="J256" s="66"/>
      <c r="K256" s="66"/>
      <c r="L256" s="52"/>
      <c r="M256" s="374"/>
      <c r="N256" s="374"/>
      <c r="O256" s="374"/>
      <c r="P256" s="374"/>
      <c r="Q256" s="374"/>
    </row>
    <row r="257" spans="1:17" s="72" customFormat="1" ht="15" customHeight="1">
      <c r="A257" s="200"/>
      <c r="C257" s="261"/>
      <c r="D257" s="87"/>
      <c r="E257" s="87"/>
      <c r="F257" s="262"/>
      <c r="G257" s="262"/>
      <c r="H257" s="262"/>
      <c r="I257" s="262"/>
      <c r="J257" s="262"/>
      <c r="K257" s="262"/>
      <c r="M257" s="374"/>
      <c r="N257" s="374"/>
      <c r="O257" s="374"/>
      <c r="P257" s="374"/>
      <c r="Q257" s="374"/>
    </row>
    <row r="258" spans="1:17" ht="14.1" customHeight="1">
      <c r="B258" s="255"/>
      <c r="C258" s="256" t="s">
        <v>178</v>
      </c>
      <c r="D258" s="255"/>
      <c r="E258" s="255"/>
      <c r="F258" s="255"/>
      <c r="G258" s="255"/>
      <c r="H258" s="255"/>
      <c r="I258" s="255"/>
      <c r="J258" s="255"/>
      <c r="K258" s="255"/>
      <c r="L258" s="255"/>
      <c r="M258" s="371"/>
    </row>
    <row r="259" spans="1:17" ht="6.6" customHeight="1">
      <c r="B259" s="52"/>
      <c r="C259" s="52"/>
      <c r="D259" s="52"/>
      <c r="E259" s="52"/>
      <c r="F259" s="52"/>
      <c r="G259" s="52"/>
      <c r="H259" s="52"/>
      <c r="I259" s="52"/>
      <c r="J259" s="52"/>
      <c r="K259" s="52"/>
      <c r="L259" s="52"/>
      <c r="M259" s="371"/>
    </row>
    <row r="260" spans="1:17" ht="30" customHeight="1">
      <c r="B260" s="52"/>
      <c r="C260" s="849" t="s">
        <v>179</v>
      </c>
      <c r="D260" s="849"/>
      <c r="E260" s="849"/>
      <c r="F260" s="849"/>
      <c r="G260" s="849"/>
      <c r="H260" s="849"/>
      <c r="I260" s="849"/>
      <c r="J260" s="849"/>
      <c r="K260" s="849"/>
      <c r="L260" s="52"/>
      <c r="M260" s="371"/>
      <c r="P260" s="374"/>
    </row>
    <row r="261" spans="1:17" ht="7.35" customHeight="1">
      <c r="B261" s="52"/>
      <c r="C261" s="263"/>
      <c r="D261" s="264"/>
      <c r="E261" s="264"/>
      <c r="F261" s="264"/>
      <c r="G261" s="264"/>
      <c r="H261" s="264"/>
      <c r="I261" s="264"/>
      <c r="J261" s="52"/>
      <c r="K261" s="52"/>
      <c r="L261" s="52"/>
      <c r="M261" s="371"/>
    </row>
    <row r="262" spans="1:17" ht="29.25" customHeight="1">
      <c r="B262" s="52"/>
      <c r="C262" s="134" t="s">
        <v>180</v>
      </c>
      <c r="D262" s="134" t="str" cm="1">
        <f t="array" ref="D262:J262">IF('1.Demande d''admissibilité'!F36:L36=0,"",'1.Demande d''admissibilité'!F36:L36)</f>
        <v/>
      </c>
      <c r="E262" s="134" t="str">
        <v/>
      </c>
      <c r="F262" s="265" t="str">
        <v/>
      </c>
      <c r="G262" s="265" t="str">
        <v/>
      </c>
      <c r="H262" s="265" t="str">
        <v/>
      </c>
      <c r="I262" s="265" t="str">
        <v/>
      </c>
      <c r="J262" s="266" t="str">
        <v/>
      </c>
      <c r="K262" s="266"/>
      <c r="L262" s="52"/>
      <c r="M262" s="371"/>
      <c r="N262" s="399"/>
    </row>
    <row r="263" spans="1:17" ht="7.35" customHeight="1" thickBot="1">
      <c r="B263" s="52"/>
      <c r="C263" s="72"/>
      <c r="D263" s="72"/>
      <c r="E263" s="72"/>
      <c r="F263" s="72"/>
      <c r="G263" s="72"/>
      <c r="H263" s="72"/>
      <c r="I263" s="72"/>
      <c r="J263" s="72"/>
      <c r="K263" s="72"/>
      <c r="L263" s="52"/>
      <c r="M263" s="371"/>
    </row>
    <row r="264" spans="1:17" ht="14.4" thickBot="1">
      <c r="B264" s="52"/>
      <c r="C264" s="168" t="s">
        <v>181</v>
      </c>
      <c r="D264" s="87"/>
      <c r="E264" s="87"/>
      <c r="F264" s="87"/>
      <c r="G264" s="87"/>
      <c r="H264" s="854">
        <v>0</v>
      </c>
      <c r="I264" s="855"/>
      <c r="J264" s="72"/>
      <c r="K264" s="72"/>
      <c r="L264" s="52"/>
      <c r="M264" s="371"/>
      <c r="N264" s="399"/>
      <c r="O264" s="399"/>
    </row>
    <row r="265" spans="1:17" ht="7.35" customHeight="1" thickBot="1">
      <c r="B265" s="52"/>
      <c r="C265" s="168"/>
      <c r="D265" s="87"/>
      <c r="E265" s="87"/>
      <c r="F265" s="87"/>
      <c r="G265" s="87"/>
      <c r="H265" s="267"/>
      <c r="I265" s="267"/>
      <c r="J265" s="72"/>
      <c r="K265" s="72"/>
      <c r="L265" s="52"/>
      <c r="M265" s="371"/>
    </row>
    <row r="266" spans="1:17" ht="28.35" customHeight="1" thickBot="1">
      <c r="B266" s="52"/>
      <c r="C266" s="867" t="s">
        <v>307</v>
      </c>
      <c r="D266" s="867"/>
      <c r="E266" s="867"/>
      <c r="F266" s="867"/>
      <c r="G266" s="867"/>
      <c r="H266" s="868">
        <f>MIN(50000,(H264)*0.5)</f>
        <v>0</v>
      </c>
      <c r="I266" s="869"/>
      <c r="J266" s="72"/>
      <c r="K266" s="72"/>
      <c r="L266" s="52"/>
      <c r="M266" s="371"/>
      <c r="N266" s="400"/>
      <c r="O266" s="400"/>
    </row>
    <row r="267" spans="1:17" ht="6.6" customHeight="1">
      <c r="B267" s="52"/>
      <c r="C267" s="96"/>
      <c r="D267" s="96"/>
      <c r="E267" s="96"/>
      <c r="F267" s="96"/>
      <c r="G267" s="96"/>
      <c r="H267" s="140"/>
      <c r="I267" s="140"/>
      <c r="J267" s="72"/>
      <c r="K267" s="72"/>
      <c r="L267" s="52"/>
      <c r="M267" s="371"/>
    </row>
    <row r="268" spans="1:17">
      <c r="B268" s="52"/>
      <c r="C268" s="56"/>
      <c r="D268" s="56"/>
      <c r="E268" s="56"/>
      <c r="F268" s="56"/>
      <c r="G268" s="56"/>
      <c r="H268" s="108" t="str">
        <f>IF(H266=50000,"Votre étude atteint le plafond maximal de la subvention , soit 50 000$.","")</f>
        <v/>
      </c>
      <c r="I268" s="108"/>
      <c r="J268" s="52"/>
      <c r="K268" s="52"/>
      <c r="L268" s="52"/>
      <c r="M268" s="371"/>
    </row>
    <row r="269" spans="1:17" ht="14.1" customHeight="1">
      <c r="B269" s="52"/>
      <c r="C269" s="268" t="s">
        <v>40</v>
      </c>
      <c r="D269" s="56"/>
      <c r="E269" s="56"/>
      <c r="F269" s="56"/>
      <c r="G269" s="56"/>
      <c r="H269" s="108"/>
      <c r="I269" s="108"/>
      <c r="J269" s="52"/>
      <c r="K269" s="52"/>
      <c r="L269" s="52"/>
      <c r="M269" s="371"/>
    </row>
    <row r="270" spans="1:17" ht="6.6" customHeight="1">
      <c r="B270" s="52"/>
      <c r="C270" s="268"/>
      <c r="D270" s="56"/>
      <c r="E270" s="56"/>
      <c r="F270" s="56"/>
      <c r="G270" s="56"/>
      <c r="H270" s="108"/>
      <c r="I270" s="108"/>
      <c r="J270" s="52"/>
      <c r="K270" s="52"/>
      <c r="L270" s="52"/>
      <c r="M270" s="371"/>
    </row>
    <row r="271" spans="1:17" ht="29.25" hidden="1" customHeight="1" outlineLevel="1" thickBot="1">
      <c r="B271" s="52"/>
      <c r="C271" s="135" t="s">
        <v>58</v>
      </c>
      <c r="D271" s="134"/>
      <c r="E271" s="134"/>
      <c r="F271" s="265"/>
      <c r="G271" s="265"/>
      <c r="H271" s="265"/>
      <c r="I271" s="265"/>
      <c r="J271" s="266"/>
      <c r="K271" s="266"/>
      <c r="L271" s="52"/>
      <c r="M271" s="371"/>
    </row>
    <row r="272" spans="1:17" ht="86.1" hidden="1" customHeight="1" outlineLevel="1" thickBot="1">
      <c r="B272" s="52"/>
      <c r="C272" s="269" t="s">
        <v>182</v>
      </c>
      <c r="D272" s="850" t="s">
        <v>183</v>
      </c>
      <c r="E272" s="850"/>
      <c r="F272" s="850"/>
      <c r="G272" s="452" t="s">
        <v>310</v>
      </c>
      <c r="H272" s="856" t="s">
        <v>184</v>
      </c>
      <c r="I272" s="857"/>
      <c r="J272" s="857"/>
      <c r="K272" s="858"/>
      <c r="L272" s="52"/>
      <c r="M272" s="371"/>
    </row>
    <row r="273" spans="2:13" ht="14.85" hidden="1" customHeight="1" outlineLevel="1">
      <c r="B273" s="52"/>
      <c r="C273" s="286" t="str">
        <f>IF('1.Demande d''admissibilité'!C52=0,"",'1.Demande d''admissibilité'!C52)</f>
        <v/>
      </c>
      <c r="D273" s="851"/>
      <c r="E273" s="852"/>
      <c r="F273" s="853"/>
      <c r="G273" s="437" t="str">
        <f>IF(D273=0,"",MIN(50000,(D273)*0.5))</f>
        <v/>
      </c>
      <c r="H273" s="840" t="str">
        <f>IF(G273=50000,"Votre étude atteint le plafond maximal de 50 000$","NA")</f>
        <v>NA</v>
      </c>
      <c r="I273" s="841"/>
      <c r="J273" s="841"/>
      <c r="K273" s="842"/>
      <c r="L273" s="52"/>
      <c r="M273" s="371"/>
    </row>
    <row r="274" spans="2:13" ht="14.85" hidden="1" customHeight="1" outlineLevel="1">
      <c r="B274" s="52"/>
      <c r="C274" s="286" t="str">
        <f>IF('1.Demande d''admissibilité'!C53=0,"",'1.Demande d''admissibilité'!C53)</f>
        <v/>
      </c>
      <c r="D274" s="843"/>
      <c r="E274" s="844"/>
      <c r="F274" s="845"/>
      <c r="G274" s="437" t="str">
        <f t="shared" ref="G274:G291" si="0">IF(D274=0,"",MIN(50000,(D274)*0.5))</f>
        <v/>
      </c>
      <c r="H274" s="840" t="str">
        <f t="shared" ref="H274:H291" si="1">IF(G274=50000,"Votre étude atteint le plafond maximal de 50 000$","NA")</f>
        <v>NA</v>
      </c>
      <c r="I274" s="841"/>
      <c r="J274" s="841"/>
      <c r="K274" s="842"/>
      <c r="L274" s="52"/>
      <c r="M274" s="371"/>
    </row>
    <row r="275" spans="2:13" ht="14.85" hidden="1" customHeight="1" outlineLevel="1">
      <c r="B275" s="52"/>
      <c r="C275" s="286" t="str">
        <f>IF('1.Demande d''admissibilité'!C54=0,"",'1.Demande d''admissibilité'!C54)</f>
        <v/>
      </c>
      <c r="D275" s="843"/>
      <c r="E275" s="844"/>
      <c r="F275" s="845"/>
      <c r="G275" s="437" t="str">
        <f t="shared" si="0"/>
        <v/>
      </c>
      <c r="H275" s="840" t="str">
        <f t="shared" si="1"/>
        <v>NA</v>
      </c>
      <c r="I275" s="841"/>
      <c r="J275" s="841"/>
      <c r="K275" s="842"/>
      <c r="L275" s="52"/>
      <c r="M275" s="371"/>
    </row>
    <row r="276" spans="2:13" ht="14.85" hidden="1" customHeight="1" outlineLevel="1">
      <c r="B276" s="52"/>
      <c r="C276" s="286" t="str">
        <f>IF('1.Demande d''admissibilité'!C55=0,"",'1.Demande d''admissibilité'!C55)</f>
        <v/>
      </c>
      <c r="D276" s="843"/>
      <c r="E276" s="844"/>
      <c r="F276" s="845"/>
      <c r="G276" s="437" t="str">
        <f t="shared" si="0"/>
        <v/>
      </c>
      <c r="H276" s="840" t="str">
        <f t="shared" si="1"/>
        <v>NA</v>
      </c>
      <c r="I276" s="841"/>
      <c r="J276" s="841"/>
      <c r="K276" s="842"/>
      <c r="L276" s="52"/>
      <c r="M276" s="371"/>
    </row>
    <row r="277" spans="2:13" ht="14.85" hidden="1" customHeight="1" outlineLevel="1">
      <c r="B277" s="52"/>
      <c r="C277" s="286" t="str">
        <f>IF('1.Demande d''admissibilité'!C56=0,"",'1.Demande d''admissibilité'!C56)</f>
        <v/>
      </c>
      <c r="D277" s="843"/>
      <c r="E277" s="844"/>
      <c r="F277" s="845"/>
      <c r="G277" s="437" t="str">
        <f t="shared" si="0"/>
        <v/>
      </c>
      <c r="H277" s="840" t="str">
        <f t="shared" si="1"/>
        <v>NA</v>
      </c>
      <c r="I277" s="841"/>
      <c r="J277" s="841"/>
      <c r="K277" s="842"/>
      <c r="L277" s="52"/>
      <c r="M277" s="371"/>
    </row>
    <row r="278" spans="2:13" ht="14.85" hidden="1" customHeight="1" outlineLevel="1">
      <c r="B278" s="52"/>
      <c r="C278" s="286" t="str">
        <f>IF('1.Demande d''admissibilité'!C57=0,"",'1.Demande d''admissibilité'!C57)</f>
        <v/>
      </c>
      <c r="D278" s="843"/>
      <c r="E278" s="844"/>
      <c r="F278" s="845"/>
      <c r="G278" s="437" t="str">
        <f t="shared" si="0"/>
        <v/>
      </c>
      <c r="H278" s="840" t="str">
        <f t="shared" si="1"/>
        <v>NA</v>
      </c>
      <c r="I278" s="841"/>
      <c r="J278" s="841"/>
      <c r="K278" s="842"/>
      <c r="L278" s="52"/>
      <c r="M278" s="371"/>
    </row>
    <row r="279" spans="2:13" ht="14.85" hidden="1" customHeight="1" outlineLevel="1">
      <c r="B279" s="52"/>
      <c r="C279" s="286" t="str">
        <f>IF('1.Demande d''admissibilité'!C58=0,"",'1.Demande d''admissibilité'!C58)</f>
        <v/>
      </c>
      <c r="D279" s="843"/>
      <c r="E279" s="844"/>
      <c r="F279" s="845"/>
      <c r="G279" s="437" t="str">
        <f t="shared" si="0"/>
        <v/>
      </c>
      <c r="H279" s="840" t="str">
        <f t="shared" si="1"/>
        <v>NA</v>
      </c>
      <c r="I279" s="841"/>
      <c r="J279" s="841"/>
      <c r="K279" s="842"/>
      <c r="L279" s="52"/>
      <c r="M279" s="371"/>
    </row>
    <row r="280" spans="2:13" ht="14.85" hidden="1" customHeight="1" outlineLevel="1">
      <c r="B280" s="52"/>
      <c r="C280" s="286" t="str">
        <f>IF('1.Demande d''admissibilité'!C59=0,"",'1.Demande d''admissibilité'!C59)</f>
        <v/>
      </c>
      <c r="D280" s="843"/>
      <c r="E280" s="844"/>
      <c r="F280" s="845"/>
      <c r="G280" s="437" t="str">
        <f t="shared" si="0"/>
        <v/>
      </c>
      <c r="H280" s="840" t="str">
        <f t="shared" si="1"/>
        <v>NA</v>
      </c>
      <c r="I280" s="841"/>
      <c r="J280" s="841"/>
      <c r="K280" s="842"/>
      <c r="L280" s="52"/>
      <c r="M280" s="371"/>
    </row>
    <row r="281" spans="2:13" ht="14.85" hidden="1" customHeight="1" outlineLevel="1">
      <c r="B281" s="52"/>
      <c r="C281" s="286" t="str">
        <f>IF('1.Demande d''admissibilité'!C60=0,"",'1.Demande d''admissibilité'!C60)</f>
        <v/>
      </c>
      <c r="D281" s="843"/>
      <c r="E281" s="844"/>
      <c r="F281" s="845"/>
      <c r="G281" s="437" t="str">
        <f t="shared" si="0"/>
        <v/>
      </c>
      <c r="H281" s="840" t="str">
        <f t="shared" si="1"/>
        <v>NA</v>
      </c>
      <c r="I281" s="841"/>
      <c r="J281" s="841"/>
      <c r="K281" s="842"/>
      <c r="L281" s="52"/>
      <c r="M281" s="371"/>
    </row>
    <row r="282" spans="2:13" ht="14.85" hidden="1" customHeight="1" outlineLevel="1">
      <c r="B282" s="52"/>
      <c r="C282" s="286" t="str">
        <f>IF('1.Demande d''admissibilité'!C61=0,"",'1.Demande d''admissibilité'!C61)</f>
        <v/>
      </c>
      <c r="D282" s="843"/>
      <c r="E282" s="844"/>
      <c r="F282" s="845"/>
      <c r="G282" s="437" t="str">
        <f t="shared" si="0"/>
        <v/>
      </c>
      <c r="H282" s="840" t="str">
        <f t="shared" si="1"/>
        <v>NA</v>
      </c>
      <c r="I282" s="841"/>
      <c r="J282" s="841"/>
      <c r="K282" s="842"/>
      <c r="L282" s="52"/>
      <c r="M282" s="371"/>
    </row>
    <row r="283" spans="2:13" ht="14.85" hidden="1" customHeight="1" outlineLevel="1">
      <c r="B283" s="52"/>
      <c r="C283" s="286" t="str">
        <f>IF('1.Demande d''admissibilité'!C62=0,"",'1.Demande d''admissibilité'!C62)</f>
        <v/>
      </c>
      <c r="D283" s="843"/>
      <c r="E283" s="844"/>
      <c r="F283" s="845"/>
      <c r="G283" s="437" t="str">
        <f t="shared" si="0"/>
        <v/>
      </c>
      <c r="H283" s="840" t="str">
        <f t="shared" si="1"/>
        <v>NA</v>
      </c>
      <c r="I283" s="841"/>
      <c r="J283" s="841"/>
      <c r="K283" s="842"/>
      <c r="L283" s="52"/>
      <c r="M283" s="371"/>
    </row>
    <row r="284" spans="2:13" ht="14.85" hidden="1" customHeight="1" outlineLevel="1">
      <c r="B284" s="52"/>
      <c r="C284" s="286" t="str">
        <f>IF('1.Demande d''admissibilité'!C63=0,"",'1.Demande d''admissibilité'!C63)</f>
        <v/>
      </c>
      <c r="D284" s="843"/>
      <c r="E284" s="844"/>
      <c r="F284" s="845"/>
      <c r="G284" s="437" t="str">
        <f t="shared" si="0"/>
        <v/>
      </c>
      <c r="H284" s="840" t="str">
        <f t="shared" si="1"/>
        <v>NA</v>
      </c>
      <c r="I284" s="841"/>
      <c r="J284" s="841"/>
      <c r="K284" s="842"/>
      <c r="L284" s="52"/>
      <c r="M284" s="371"/>
    </row>
    <row r="285" spans="2:13" ht="14.85" hidden="1" customHeight="1" outlineLevel="1">
      <c r="B285" s="52"/>
      <c r="C285" s="286" t="str">
        <f>IF('1.Demande d''admissibilité'!C64=0,"",'1.Demande d''admissibilité'!C64)</f>
        <v/>
      </c>
      <c r="D285" s="843"/>
      <c r="E285" s="844"/>
      <c r="F285" s="845"/>
      <c r="G285" s="437" t="str">
        <f t="shared" si="0"/>
        <v/>
      </c>
      <c r="H285" s="840" t="str">
        <f t="shared" si="1"/>
        <v>NA</v>
      </c>
      <c r="I285" s="841"/>
      <c r="J285" s="841"/>
      <c r="K285" s="842"/>
      <c r="L285" s="52"/>
      <c r="M285" s="371"/>
    </row>
    <row r="286" spans="2:13" ht="14.85" hidden="1" customHeight="1" outlineLevel="1">
      <c r="B286" s="52"/>
      <c r="C286" s="286" t="str">
        <f>IF('1.Demande d''admissibilité'!C65=0,"",'1.Demande d''admissibilité'!C65)</f>
        <v/>
      </c>
      <c r="D286" s="843"/>
      <c r="E286" s="844"/>
      <c r="F286" s="845"/>
      <c r="G286" s="437" t="str">
        <f t="shared" si="0"/>
        <v/>
      </c>
      <c r="H286" s="840" t="str">
        <f t="shared" si="1"/>
        <v>NA</v>
      </c>
      <c r="I286" s="841"/>
      <c r="J286" s="841"/>
      <c r="K286" s="842"/>
      <c r="L286" s="52"/>
      <c r="M286" s="371"/>
    </row>
    <row r="287" spans="2:13" hidden="1" outlineLevel="1">
      <c r="B287" s="52"/>
      <c r="C287" s="286" t="str">
        <f>IF('1.Demande d''admissibilité'!C66=0,"",'1.Demande d''admissibilité'!C66)</f>
        <v/>
      </c>
      <c r="D287" s="843"/>
      <c r="E287" s="844"/>
      <c r="F287" s="845"/>
      <c r="G287" s="437" t="str">
        <f t="shared" si="0"/>
        <v/>
      </c>
      <c r="H287" s="840" t="str">
        <f t="shared" si="1"/>
        <v>NA</v>
      </c>
      <c r="I287" s="841"/>
      <c r="J287" s="841"/>
      <c r="K287" s="842"/>
      <c r="L287" s="52"/>
      <c r="M287" s="371"/>
    </row>
    <row r="288" spans="2:13" hidden="1" outlineLevel="1">
      <c r="B288" s="52"/>
      <c r="C288" s="286" t="str">
        <f>IF('1.Demande d''admissibilité'!C67=0,"",'1.Demande d''admissibilité'!C67)</f>
        <v/>
      </c>
      <c r="D288" s="843"/>
      <c r="E288" s="844"/>
      <c r="F288" s="845"/>
      <c r="G288" s="437" t="str">
        <f t="shared" si="0"/>
        <v/>
      </c>
      <c r="H288" s="840" t="str">
        <f t="shared" si="1"/>
        <v>NA</v>
      </c>
      <c r="I288" s="841"/>
      <c r="J288" s="841"/>
      <c r="K288" s="842"/>
      <c r="L288" s="52"/>
      <c r="M288" s="371"/>
    </row>
    <row r="289" spans="2:13" hidden="1" outlineLevel="1">
      <c r="B289" s="52"/>
      <c r="C289" s="286" t="str">
        <f>IF('1.Demande d''admissibilité'!C68=0,"",'1.Demande d''admissibilité'!C68)</f>
        <v/>
      </c>
      <c r="D289" s="843"/>
      <c r="E289" s="844"/>
      <c r="F289" s="845"/>
      <c r="G289" s="437" t="str">
        <f t="shared" si="0"/>
        <v/>
      </c>
      <c r="H289" s="840" t="str">
        <f t="shared" si="1"/>
        <v>NA</v>
      </c>
      <c r="I289" s="841"/>
      <c r="J289" s="841"/>
      <c r="K289" s="842"/>
      <c r="L289" s="52"/>
      <c r="M289" s="371"/>
    </row>
    <row r="290" spans="2:13" hidden="1" outlineLevel="1">
      <c r="B290" s="52"/>
      <c r="C290" s="286" t="str">
        <f>IF('1.Demande d''admissibilité'!C69=0,"",'1.Demande d''admissibilité'!C69)</f>
        <v/>
      </c>
      <c r="D290" s="843"/>
      <c r="E290" s="844"/>
      <c r="F290" s="845"/>
      <c r="G290" s="437" t="str">
        <f t="shared" si="0"/>
        <v/>
      </c>
      <c r="H290" s="840" t="str">
        <f t="shared" si="1"/>
        <v>NA</v>
      </c>
      <c r="I290" s="841"/>
      <c r="J290" s="841"/>
      <c r="K290" s="842"/>
      <c r="L290" s="52"/>
      <c r="M290" s="371"/>
    </row>
    <row r="291" spans="2:13" ht="14.4" hidden="1" outlineLevel="1" thickBot="1">
      <c r="B291" s="52"/>
      <c r="C291" s="287" t="str">
        <f>IF('1.Demande d''admissibilité'!C70=0,"",'1.Demande d''admissibilité'!C70)</f>
        <v/>
      </c>
      <c r="D291" s="886"/>
      <c r="E291" s="887"/>
      <c r="F291" s="888"/>
      <c r="G291" s="442" t="str">
        <f t="shared" si="0"/>
        <v/>
      </c>
      <c r="H291" s="883" t="str">
        <f t="shared" si="1"/>
        <v>NA</v>
      </c>
      <c r="I291" s="884"/>
      <c r="J291" s="884"/>
      <c r="K291" s="885"/>
      <c r="L291" s="52"/>
      <c r="M291" s="371"/>
    </row>
    <row r="292" spans="2:13" ht="14.4" hidden="1" outlineLevel="1" thickBot="1">
      <c r="B292" s="52"/>
      <c r="C292" s="52"/>
      <c r="D292" s="52"/>
      <c r="E292" s="52"/>
      <c r="F292" s="52"/>
      <c r="G292" s="52"/>
      <c r="H292" s="52"/>
      <c r="I292" s="52"/>
      <c r="J292" s="52"/>
      <c r="K292" s="52"/>
      <c r="L292" s="52"/>
      <c r="M292" s="371"/>
    </row>
    <row r="293" spans="2:13" ht="14.4" hidden="1" outlineLevel="1" collapsed="1" thickBot="1">
      <c r="B293" s="52"/>
      <c r="C293" s="56"/>
      <c r="D293" s="56"/>
      <c r="E293" s="56"/>
      <c r="F293" s="270" t="s">
        <v>185</v>
      </c>
      <c r="G293" s="443">
        <f>H266+SUM(G273:G291)</f>
        <v>0</v>
      </c>
      <c r="H293" s="108"/>
      <c r="I293" s="108"/>
      <c r="J293" s="52"/>
      <c r="K293" s="52"/>
      <c r="L293" s="52"/>
      <c r="M293" s="371"/>
    </row>
    <row r="294" spans="2:13" hidden="1" outlineLevel="1">
      <c r="B294" s="52"/>
      <c r="C294" s="56"/>
      <c r="D294" s="56"/>
      <c r="E294" s="56"/>
      <c r="F294" s="271"/>
      <c r="G294" s="271"/>
      <c r="H294" s="108"/>
      <c r="I294" s="108"/>
      <c r="J294" s="52"/>
      <c r="K294" s="52"/>
      <c r="L294" s="52"/>
      <c r="M294" s="371"/>
    </row>
    <row r="295" spans="2:13" ht="14.1" customHeight="1" collapsed="1">
      <c r="B295" s="52"/>
      <c r="C295" s="260" t="s">
        <v>313</v>
      </c>
      <c r="D295" s="54"/>
      <c r="E295" s="54"/>
      <c r="F295" s="54"/>
      <c r="G295" s="54"/>
      <c r="H295" s="54"/>
      <c r="I295" s="52"/>
      <c r="J295" s="52"/>
      <c r="K295" s="52"/>
      <c r="L295" s="52"/>
      <c r="M295" s="371"/>
    </row>
    <row r="296" spans="2:13" ht="7.35" customHeight="1">
      <c r="B296" s="52"/>
      <c r="C296" s="52"/>
      <c r="D296" s="52"/>
      <c r="E296" s="52"/>
      <c r="F296" s="52"/>
      <c r="G296" s="52"/>
      <c r="H296" s="54"/>
      <c r="I296" s="52"/>
      <c r="J296" s="52"/>
      <c r="K296" s="52"/>
      <c r="L296" s="52"/>
      <c r="M296" s="371"/>
    </row>
    <row r="297" spans="2:13" ht="7.2" customHeight="1">
      <c r="B297" s="473"/>
      <c r="C297" s="473"/>
      <c r="D297" s="473"/>
      <c r="E297" s="473"/>
      <c r="F297" s="473"/>
      <c r="G297" s="473"/>
      <c r="H297" s="473"/>
      <c r="I297" s="473"/>
      <c r="J297" s="473"/>
      <c r="K297" s="473"/>
      <c r="L297" s="474"/>
      <c r="M297" s="371"/>
    </row>
    <row r="298" spans="2:13" ht="6.6" customHeight="1">
      <c r="B298" s="54"/>
      <c r="C298" s="54"/>
      <c r="D298" s="54"/>
      <c r="E298" s="54"/>
      <c r="F298" s="54"/>
      <c r="G298" s="54"/>
      <c r="H298" s="87"/>
      <c r="I298" s="87"/>
      <c r="J298" s="87"/>
      <c r="K298" s="87"/>
      <c r="L298" s="474"/>
      <c r="M298" s="371"/>
    </row>
    <row r="299" spans="2:13">
      <c r="B299" s="52"/>
      <c r="C299" s="67" t="s">
        <v>186</v>
      </c>
      <c r="D299" s="54"/>
      <c r="E299" s="54"/>
      <c r="F299" s="54"/>
      <c r="G299" s="54"/>
      <c r="H299" s="272" t="s">
        <v>187</v>
      </c>
      <c r="I299" s="87"/>
      <c r="J299" s="87"/>
      <c r="K299" s="87"/>
      <c r="L299" s="473"/>
      <c r="M299" s="371"/>
    </row>
    <row r="300" spans="2:13" ht="14.1" customHeight="1">
      <c r="B300" s="52"/>
      <c r="C300" s="546" t="s">
        <v>188</v>
      </c>
      <c r="D300" s="546"/>
      <c r="E300" s="546"/>
      <c r="F300" s="546"/>
      <c r="G300" s="155"/>
      <c r="H300" s="879" t="s">
        <v>189</v>
      </c>
      <c r="I300" s="879"/>
      <c r="J300" s="879"/>
      <c r="K300" s="879"/>
      <c r="L300" s="475"/>
      <c r="M300" s="371"/>
    </row>
    <row r="301" spans="2:13" ht="29.85" customHeight="1">
      <c r="B301" s="52"/>
      <c r="C301" s="546"/>
      <c r="D301" s="546"/>
      <c r="E301" s="546"/>
      <c r="F301" s="546"/>
      <c r="G301" s="155"/>
      <c r="H301" s="879"/>
      <c r="I301" s="879"/>
      <c r="J301" s="879"/>
      <c r="K301" s="879"/>
      <c r="L301" s="475"/>
      <c r="M301" s="371"/>
    </row>
    <row r="302" spans="2:13" ht="7.35" customHeight="1">
      <c r="B302" s="52"/>
      <c r="C302" s="153"/>
      <c r="D302" s="154"/>
      <c r="E302" s="154"/>
      <c r="F302" s="154"/>
      <c r="G302" s="154"/>
      <c r="H302" s="156"/>
      <c r="I302" s="156"/>
      <c r="J302" s="156"/>
      <c r="K302" s="156"/>
      <c r="L302" s="476"/>
      <c r="M302" s="371"/>
    </row>
    <row r="303" spans="2:13">
      <c r="B303" s="52"/>
      <c r="C303" s="160" t="s">
        <v>190</v>
      </c>
      <c r="D303" s="273"/>
      <c r="E303" s="273"/>
      <c r="F303" s="273"/>
      <c r="G303" s="273"/>
      <c r="H303" s="274" t="s">
        <v>191</v>
      </c>
      <c r="I303" s="87"/>
      <c r="J303" s="87"/>
      <c r="K303" s="87"/>
      <c r="L303" s="473"/>
      <c r="M303" s="371"/>
    </row>
    <row r="304" spans="2:13" ht="7.35" customHeight="1" thickBot="1">
      <c r="B304" s="52"/>
      <c r="C304" s="153"/>
      <c r="D304" s="154"/>
      <c r="E304" s="154"/>
      <c r="F304" s="154"/>
      <c r="G304" s="154"/>
      <c r="H304" s="87"/>
      <c r="I304" s="87"/>
      <c r="J304" s="87"/>
      <c r="K304" s="87"/>
      <c r="L304" s="473"/>
      <c r="M304" s="371"/>
    </row>
    <row r="305" spans="2:18" ht="14.4" thickBot="1">
      <c r="B305" s="52"/>
      <c r="C305" s="873"/>
      <c r="D305" s="874"/>
      <c r="E305" s="874"/>
      <c r="F305" s="875"/>
      <c r="G305" s="275"/>
      <c r="H305" s="870"/>
      <c r="I305" s="871"/>
      <c r="J305" s="871"/>
      <c r="K305" s="872"/>
      <c r="L305" s="474"/>
      <c r="M305" s="371"/>
    </row>
    <row r="306" spans="2:18" ht="7.35" customHeight="1">
      <c r="B306" s="52"/>
      <c r="C306" s="53"/>
      <c r="D306" s="54"/>
      <c r="E306" s="54"/>
      <c r="F306" s="54"/>
      <c r="G306" s="54"/>
      <c r="H306" s="87"/>
      <c r="I306" s="87"/>
      <c r="J306" s="87"/>
      <c r="K306" s="87"/>
      <c r="L306" s="473"/>
      <c r="M306" s="371"/>
    </row>
    <row r="307" spans="2:18">
      <c r="B307" s="52"/>
      <c r="C307" s="53" t="s">
        <v>192</v>
      </c>
      <c r="D307" s="54"/>
      <c r="E307" s="54"/>
      <c r="F307" s="53" t="s">
        <v>193</v>
      </c>
      <c r="G307" s="53"/>
      <c r="H307" s="274" t="s">
        <v>194</v>
      </c>
      <c r="I307" s="87"/>
      <c r="K307" s="276" t="s">
        <v>195</v>
      </c>
      <c r="L307" s="476"/>
      <c r="M307" s="371"/>
    </row>
    <row r="308" spans="2:18" ht="7.35" customHeight="1" thickBot="1">
      <c r="B308" s="52"/>
      <c r="C308" s="53"/>
      <c r="D308" s="54"/>
      <c r="E308" s="54"/>
      <c r="F308" s="54"/>
      <c r="G308" s="54"/>
      <c r="H308" s="87"/>
      <c r="I308" s="87"/>
      <c r="J308" s="87"/>
      <c r="K308" s="87"/>
      <c r="L308" s="473"/>
      <c r="M308" s="371"/>
    </row>
    <row r="309" spans="2:18" ht="14.4" thickBot="1">
      <c r="B309" s="52"/>
      <c r="C309" s="288"/>
      <c r="D309" s="54"/>
      <c r="E309" s="54"/>
      <c r="F309" s="289"/>
      <c r="G309" s="277"/>
      <c r="H309" s="891"/>
      <c r="I309" s="892"/>
      <c r="J309" s="278"/>
      <c r="K309" s="444"/>
      <c r="L309" s="474"/>
      <c r="M309" s="371"/>
    </row>
    <row r="310" spans="2:18" ht="7.35" customHeight="1">
      <c r="B310" s="52"/>
      <c r="C310" s="53"/>
      <c r="D310" s="54"/>
      <c r="E310" s="54"/>
      <c r="F310" s="881" t="s">
        <v>70</v>
      </c>
      <c r="G310" s="279"/>
      <c r="H310" s="156"/>
      <c r="I310" s="156"/>
      <c r="J310" s="156"/>
      <c r="K310" s="156"/>
      <c r="L310" s="476"/>
      <c r="M310" s="371"/>
    </row>
    <row r="311" spans="2:18">
      <c r="B311" s="52"/>
      <c r="C311" s="53" t="s">
        <v>196</v>
      </c>
      <c r="D311" s="54"/>
      <c r="E311" s="54"/>
      <c r="F311" s="882"/>
      <c r="G311" s="279"/>
      <c r="H311" s="274" t="s">
        <v>69</v>
      </c>
      <c r="I311" s="87"/>
      <c r="J311" s="87"/>
      <c r="K311" s="87"/>
      <c r="L311" s="473"/>
      <c r="M311" s="371"/>
    </row>
    <row r="312" spans="2:18" ht="7.35" customHeight="1" thickBot="1">
      <c r="B312" s="52"/>
      <c r="C312" s="53"/>
      <c r="D312" s="54"/>
      <c r="E312" s="54"/>
      <c r="F312" s="54"/>
      <c r="G312" s="54"/>
      <c r="H312" s="262"/>
      <c r="I312" s="262"/>
      <c r="J312" s="87"/>
      <c r="K312" s="87"/>
      <c r="L312" s="473"/>
      <c r="M312" s="371"/>
      <c r="R312" s="453"/>
    </row>
    <row r="313" spans="2:18" ht="14.4" thickBot="1">
      <c r="B313" s="52"/>
      <c r="C313" s="873"/>
      <c r="D313" s="874"/>
      <c r="E313" s="874"/>
      <c r="F313" s="875"/>
      <c r="G313" s="275"/>
      <c r="H313" s="891"/>
      <c r="I313" s="892"/>
      <c r="J313" s="87"/>
      <c r="K313" s="87"/>
      <c r="L313" s="473"/>
      <c r="M313" s="371"/>
    </row>
    <row r="314" spans="2:18" ht="7.35" customHeight="1">
      <c r="B314" s="52"/>
      <c r="C314" s="53"/>
      <c r="D314" s="54"/>
      <c r="E314" s="54"/>
      <c r="F314" s="54"/>
      <c r="G314" s="54"/>
      <c r="H314" s="889" t="s">
        <v>70</v>
      </c>
      <c r="I314" s="889"/>
      <c r="J314" s="87"/>
      <c r="K314" s="87"/>
      <c r="L314" s="473"/>
      <c r="M314" s="371"/>
    </row>
    <row r="315" spans="2:18">
      <c r="B315" s="52"/>
      <c r="C315" s="53" t="s">
        <v>197</v>
      </c>
      <c r="D315" s="154"/>
      <c r="E315" s="154"/>
      <c r="F315" s="154"/>
      <c r="G315" s="154"/>
      <c r="H315" s="890"/>
      <c r="I315" s="890"/>
      <c r="J315" s="156"/>
      <c r="K315" s="156"/>
      <c r="L315" s="476"/>
      <c r="M315" s="371"/>
    </row>
    <row r="316" spans="2:18" ht="7.35" customHeight="1" thickBot="1">
      <c r="B316" s="52"/>
      <c r="C316" s="53"/>
      <c r="D316" s="54"/>
      <c r="E316" s="54"/>
      <c r="F316" s="54"/>
      <c r="G316" s="54"/>
      <c r="H316" s="87"/>
      <c r="I316" s="87"/>
      <c r="J316" s="87"/>
      <c r="K316" s="87"/>
      <c r="L316" s="474"/>
      <c r="M316" s="371"/>
    </row>
    <row r="317" spans="2:18" ht="14.4" thickBot="1">
      <c r="B317" s="52"/>
      <c r="C317" s="876"/>
      <c r="D317" s="877"/>
      <c r="E317" s="877"/>
      <c r="F317" s="878"/>
      <c r="G317" s="280"/>
      <c r="H317" s="281"/>
      <c r="I317" s="281"/>
      <c r="J317" s="281"/>
      <c r="K317" s="282"/>
      <c r="L317" s="474"/>
      <c r="M317" s="371"/>
    </row>
    <row r="318" spans="2:18" ht="7.35" customHeight="1">
      <c r="B318" s="52"/>
      <c r="C318" s="53"/>
      <c r="D318" s="54"/>
      <c r="E318" s="54"/>
      <c r="F318" s="54"/>
      <c r="G318" s="54"/>
      <c r="H318" s="87"/>
      <c r="I318" s="87"/>
      <c r="J318" s="87"/>
      <c r="K318" s="283"/>
      <c r="L318" s="474"/>
      <c r="M318" s="371"/>
    </row>
    <row r="319" spans="2:18" ht="7.8" customHeight="1">
      <c r="B319" s="474"/>
      <c r="C319" s="474"/>
      <c r="D319" s="473"/>
      <c r="E319" s="473"/>
      <c r="F319" s="473"/>
      <c r="G319" s="473"/>
      <c r="H319" s="473"/>
      <c r="I319" s="473"/>
      <c r="J319" s="473"/>
      <c r="K319" s="473"/>
      <c r="L319" s="474"/>
      <c r="M319" s="371"/>
    </row>
    <row r="320" spans="2:18" s="72" customFormat="1" ht="14.85" customHeight="1">
      <c r="C320" s="174" t="s">
        <v>71</v>
      </c>
      <c r="D320" s="175"/>
      <c r="E320" s="175"/>
      <c r="F320" s="175"/>
      <c r="G320" s="175"/>
      <c r="H320" s="175"/>
      <c r="I320" s="175"/>
      <c r="J320" s="87"/>
      <c r="K320" s="87"/>
      <c r="L320" s="87"/>
      <c r="M320" s="380"/>
      <c r="N320" s="380"/>
      <c r="O320" s="380"/>
      <c r="P320" s="380"/>
      <c r="Q320" s="374"/>
    </row>
    <row r="321" spans="1:17" s="72" customFormat="1" ht="14.85" customHeight="1">
      <c r="C321" s="176" t="s">
        <v>72</v>
      </c>
      <c r="F321" s="446">
        <f>COUNTBLANK(H264)+COUNTBLANK(C305)+COUNTBLANK(C309)+COUNTBLANK(F309)+COUNTBLANK(C313)+COUNTBLANK(C317)+COUNTBLANK(H305)+COUNTBLANK(H309)+COUNTBLANK(H313)+COUNTBLANK(K309)</f>
        <v>9</v>
      </c>
      <c r="G321" s="174" t="str">
        <f>IF(F321=0,"Votre formulaire est adéquatement complété","Un ou plusieurs champs obligatoires ne sont pas complétés")</f>
        <v>Un ou plusieurs champs obligatoires ne sont pas complétés</v>
      </c>
      <c r="H321" s="174"/>
      <c r="I321" s="174"/>
      <c r="J321" s="174"/>
      <c r="K321" s="87"/>
      <c r="L321" s="87"/>
      <c r="M321" s="380"/>
      <c r="N321" s="380"/>
      <c r="O321" s="380"/>
      <c r="P321" s="380"/>
      <c r="Q321" s="374"/>
    </row>
    <row r="322" spans="1:17" s="72" customFormat="1" ht="14.85" customHeight="1">
      <c r="C322" s="176"/>
      <c r="H322" s="174"/>
      <c r="I322" s="174"/>
      <c r="J322" s="174"/>
      <c r="K322" s="87"/>
      <c r="L322" s="87"/>
      <c r="M322" s="380"/>
      <c r="N322" s="380"/>
      <c r="O322" s="380"/>
      <c r="P322" s="380"/>
      <c r="Q322" s="374"/>
    </row>
    <row r="323" spans="1:17" s="57" customFormat="1" ht="17.399999999999999">
      <c r="A323"/>
      <c r="C323" s="587" t="s">
        <v>73</v>
      </c>
      <c r="D323" s="587"/>
      <c r="E323" s="587"/>
      <c r="F323" s="587"/>
      <c r="G323" s="587"/>
      <c r="H323" s="587"/>
      <c r="I323" s="587"/>
      <c r="J323" s="587"/>
      <c r="K323" s="587"/>
      <c r="L323" s="284"/>
      <c r="M323" s="382"/>
      <c r="N323" s="382"/>
      <c r="O323" s="382"/>
      <c r="P323" s="382"/>
      <c r="Q323" s="382"/>
    </row>
    <row r="324" spans="1:17">
      <c r="C324" s="879" t="s">
        <v>198</v>
      </c>
      <c r="D324" s="879"/>
      <c r="E324" s="879"/>
      <c r="F324" s="879"/>
      <c r="G324" s="879"/>
      <c r="H324" s="879"/>
      <c r="I324" s="879"/>
      <c r="J324" s="879"/>
      <c r="K324" s="879"/>
      <c r="L324" s="285"/>
      <c r="M324" s="371"/>
    </row>
    <row r="325" spans="1:17" ht="6.6" customHeight="1">
      <c r="B325" s="880"/>
      <c r="C325" s="880"/>
      <c r="D325" s="880"/>
      <c r="E325" s="880"/>
      <c r="F325" s="880"/>
      <c r="G325" s="880"/>
      <c r="H325" s="880"/>
      <c r="I325" s="880"/>
      <c r="J325" s="880"/>
      <c r="K325" s="880"/>
      <c r="M325" s="371"/>
    </row>
    <row r="326" spans="1:17" ht="33.6" customHeight="1">
      <c r="C326" s="585" t="s">
        <v>199</v>
      </c>
      <c r="D326" s="585"/>
      <c r="E326" s="585"/>
      <c r="F326" s="585"/>
      <c r="G326" s="585"/>
      <c r="H326" s="585"/>
      <c r="I326" s="585"/>
      <c r="J326" s="585"/>
      <c r="K326" s="585"/>
      <c r="M326" s="371"/>
    </row>
    <row r="327" spans="1:17">
      <c r="M327" s="371"/>
    </row>
  </sheetData>
  <sheetProtection algorithmName="SHA-512" hashValue="57trNhCreCtV25HM2U4yeOa0PJ+QPMJk07Kf3tXwnWWHgQe6qtEbpBYTFNJoDzgVTLD/Ii69KWtWNkoyhwUjhg==" saltValue="r/NVVeItD+3t/IZETQLrgA==" spinCount="100000" sheet="1" formatRows="0" selectLockedCells="1"/>
  <dataConsolidate/>
  <mergeCells count="188">
    <mergeCell ref="H305:K305"/>
    <mergeCell ref="C326:K326"/>
    <mergeCell ref="C313:F313"/>
    <mergeCell ref="C317:F317"/>
    <mergeCell ref="C323:K323"/>
    <mergeCell ref="C324:K324"/>
    <mergeCell ref="B325:K325"/>
    <mergeCell ref="F310:F311"/>
    <mergeCell ref="D289:F289"/>
    <mergeCell ref="D290:F290"/>
    <mergeCell ref="H289:K289"/>
    <mergeCell ref="H290:K290"/>
    <mergeCell ref="H291:K291"/>
    <mergeCell ref="C300:F301"/>
    <mergeCell ref="C305:F305"/>
    <mergeCell ref="D291:F291"/>
    <mergeCell ref="H300:K301"/>
    <mergeCell ref="H314:I315"/>
    <mergeCell ref="H313:I313"/>
    <mergeCell ref="H309:I309"/>
    <mergeCell ref="H272:K272"/>
    <mergeCell ref="H273:K273"/>
    <mergeCell ref="H277:K277"/>
    <mergeCell ref="H278:K278"/>
    <mergeCell ref="D279:F279"/>
    <mergeCell ref="C56:F56"/>
    <mergeCell ref="D63:E63"/>
    <mergeCell ref="H64:I64"/>
    <mergeCell ref="H63:K63"/>
    <mergeCell ref="C266:G266"/>
    <mergeCell ref="C72:D72"/>
    <mergeCell ref="C73:D73"/>
    <mergeCell ref="C74:D74"/>
    <mergeCell ref="C75:D75"/>
    <mergeCell ref="C76:D76"/>
    <mergeCell ref="C77:D77"/>
    <mergeCell ref="C90:D90"/>
    <mergeCell ref="H266:I266"/>
    <mergeCell ref="C104:D104"/>
    <mergeCell ref="C99:D99"/>
    <mergeCell ref="C108:D108"/>
    <mergeCell ref="C109:D109"/>
    <mergeCell ref="C110:D110"/>
    <mergeCell ref="C111:D111"/>
    <mergeCell ref="C8:C9"/>
    <mergeCell ref="D8:D9"/>
    <mergeCell ref="H286:K286"/>
    <mergeCell ref="D280:F280"/>
    <mergeCell ref="H274:K274"/>
    <mergeCell ref="H275:K275"/>
    <mergeCell ref="H276:K276"/>
    <mergeCell ref="H279:K279"/>
    <mergeCell ref="C260:K260"/>
    <mergeCell ref="D281:F281"/>
    <mergeCell ref="D272:F272"/>
    <mergeCell ref="D273:F273"/>
    <mergeCell ref="D274:F274"/>
    <mergeCell ref="D275:F275"/>
    <mergeCell ref="H264:I264"/>
    <mergeCell ref="H280:K280"/>
    <mergeCell ref="H281:K281"/>
    <mergeCell ref="H282:K282"/>
    <mergeCell ref="C81:D81"/>
    <mergeCell ref="C82:D82"/>
    <mergeCell ref="C83:D83"/>
    <mergeCell ref="C84:D84"/>
    <mergeCell ref="C85:D85"/>
    <mergeCell ref="C86:D86"/>
    <mergeCell ref="H288:K288"/>
    <mergeCell ref="H283:K283"/>
    <mergeCell ref="D282:F282"/>
    <mergeCell ref="D283:F283"/>
    <mergeCell ref="D287:F287"/>
    <mergeCell ref="D288:F288"/>
    <mergeCell ref="H284:K284"/>
    <mergeCell ref="H285:K285"/>
    <mergeCell ref="D276:F276"/>
    <mergeCell ref="D277:F277"/>
    <mergeCell ref="D278:F278"/>
    <mergeCell ref="D284:F284"/>
    <mergeCell ref="D285:F285"/>
    <mergeCell ref="D286:F286"/>
    <mergeCell ref="H287:K287"/>
    <mergeCell ref="C112:D112"/>
    <mergeCell ref="C113:D113"/>
    <mergeCell ref="C91:D91"/>
    <mergeCell ref="C92:D92"/>
    <mergeCell ref="C93:D93"/>
    <mergeCell ref="C94:D94"/>
    <mergeCell ref="C95:D95"/>
    <mergeCell ref="C100:D100"/>
    <mergeCell ref="C101:D101"/>
    <mergeCell ref="C102:D102"/>
    <mergeCell ref="C103:D103"/>
    <mergeCell ref="C117:D117"/>
    <mergeCell ref="C118:D118"/>
    <mergeCell ref="C119:D119"/>
    <mergeCell ref="C120:D120"/>
    <mergeCell ref="C121:D121"/>
    <mergeCell ref="C122:D122"/>
    <mergeCell ref="C126:D126"/>
    <mergeCell ref="C127:D127"/>
    <mergeCell ref="C128:D128"/>
    <mergeCell ref="C129:D129"/>
    <mergeCell ref="C130:D130"/>
    <mergeCell ref="C131:D131"/>
    <mergeCell ref="C135:D135"/>
    <mergeCell ref="C136:D136"/>
    <mergeCell ref="C137:D137"/>
    <mergeCell ref="C138:D138"/>
    <mergeCell ref="C139:D139"/>
    <mergeCell ref="C140:D140"/>
    <mergeCell ref="C144:D144"/>
    <mergeCell ref="C145:D145"/>
    <mergeCell ref="C146:D146"/>
    <mergeCell ref="C147:D147"/>
    <mergeCell ref="C148:D148"/>
    <mergeCell ref="C149:D149"/>
    <mergeCell ref="C153:D153"/>
    <mergeCell ref="C154:D154"/>
    <mergeCell ref="C155:D155"/>
    <mergeCell ref="C156:D156"/>
    <mergeCell ref="C157:D157"/>
    <mergeCell ref="C158:D158"/>
    <mergeCell ref="C162:D162"/>
    <mergeCell ref="C163:D163"/>
    <mergeCell ref="C164:D164"/>
    <mergeCell ref="C165:D165"/>
    <mergeCell ref="C166:D166"/>
    <mergeCell ref="C167:D167"/>
    <mergeCell ref="C171:D171"/>
    <mergeCell ref="C172:D172"/>
    <mergeCell ref="C173:D173"/>
    <mergeCell ref="C174:D174"/>
    <mergeCell ref="C175:D175"/>
    <mergeCell ref="C176:D176"/>
    <mergeCell ref="C180:D180"/>
    <mergeCell ref="C181:D181"/>
    <mergeCell ref="C182:D182"/>
    <mergeCell ref="C207:D207"/>
    <mergeCell ref="C208:D208"/>
    <mergeCell ref="C209:D209"/>
    <mergeCell ref="C183:D183"/>
    <mergeCell ref="C184:D184"/>
    <mergeCell ref="C185:D185"/>
    <mergeCell ref="C189:D189"/>
    <mergeCell ref="C190:D190"/>
    <mergeCell ref="C191:D191"/>
    <mergeCell ref="C192:D192"/>
    <mergeCell ref="C193:D193"/>
    <mergeCell ref="C194:D194"/>
    <mergeCell ref="C245:D245"/>
    <mergeCell ref="C246:D246"/>
    <mergeCell ref="C247:D247"/>
    <mergeCell ref="C248:D248"/>
    <mergeCell ref="C225:D225"/>
    <mergeCell ref="C226:D226"/>
    <mergeCell ref="C227:D227"/>
    <mergeCell ref="C228:D228"/>
    <mergeCell ref="C229:D229"/>
    <mergeCell ref="C230:D230"/>
    <mergeCell ref="C234:D234"/>
    <mergeCell ref="C235:D235"/>
    <mergeCell ref="C236:D236"/>
    <mergeCell ref="J64:K64"/>
    <mergeCell ref="J66:K66"/>
    <mergeCell ref="J65:K65"/>
    <mergeCell ref="J67:K67"/>
    <mergeCell ref="C237:D237"/>
    <mergeCell ref="C238:D238"/>
    <mergeCell ref="C239:D239"/>
    <mergeCell ref="C243:D243"/>
    <mergeCell ref="C244:D244"/>
    <mergeCell ref="C210:D210"/>
    <mergeCell ref="C211:D211"/>
    <mergeCell ref="C212:D212"/>
    <mergeCell ref="C216:D216"/>
    <mergeCell ref="C217:D217"/>
    <mergeCell ref="C218:D218"/>
    <mergeCell ref="C219:D219"/>
    <mergeCell ref="C220:D220"/>
    <mergeCell ref="C221:D221"/>
    <mergeCell ref="C198:D198"/>
    <mergeCell ref="C199:D199"/>
    <mergeCell ref="C200:D200"/>
    <mergeCell ref="C201:D201"/>
    <mergeCell ref="C202:D202"/>
    <mergeCell ref="C203:D203"/>
  </mergeCells>
  <conditionalFormatting sqref="F321">
    <cfRule type="cellIs" dxfId="8" priority="1" operator="greaterThan">
      <formula>0</formula>
    </cfRule>
    <cfRule type="cellIs" dxfId="7" priority="2" operator="equal">
      <formula>0</formula>
    </cfRule>
  </conditionalFormatting>
  <pageMargins left="0.7" right="0.7" top="0.75" bottom="0.75" header="0.3" footer="0.3"/>
  <pageSetup scale="50" orientation="portrait" horizontalDpi="4294967293" r:id="rId1"/>
  <colBreaks count="1" manualBreakCount="1">
    <brk id="13"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5" operator="containsText" id="{9C40D14F-5F43-4A89-8750-93FDA2098523}">
            <xm:f>NOT(ISERROR(SEARCH($D$11="",F321)))</xm:f>
            <xm:f>$D$11=""</xm:f>
            <x14:dxf>
              <font>
                <color rgb="FF9C0006"/>
              </font>
              <fill>
                <patternFill>
                  <bgColor rgb="FFFFC7CE"/>
                </patternFill>
              </fill>
            </x14:dxf>
          </x14:cfRule>
          <xm:sqref>F321</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941B9-F9B1-4FC5-AADA-43571E00F2D0}">
  <sheetPr codeName="Feuil16">
    <tabColor rgb="FF7BA6DE"/>
  </sheetPr>
  <dimension ref="B1:U125"/>
  <sheetViews>
    <sheetView showGridLines="0" topLeftCell="A10" zoomScaleNormal="100" zoomScaleSheetLayoutView="130" workbookViewId="0">
      <selection activeCell="G120" sqref="G120"/>
    </sheetView>
  </sheetViews>
  <sheetFormatPr baseColWidth="10" defaultColWidth="11" defaultRowHeight="13.8" outlineLevelRow="1"/>
  <cols>
    <col min="1" max="1" width="2.5" customWidth="1"/>
    <col min="2" max="2" width="2.59765625" customWidth="1"/>
    <col min="3" max="3" width="15.59765625" customWidth="1"/>
    <col min="4" max="4" width="17.09765625" customWidth="1"/>
    <col min="5" max="5" width="2.5" customWidth="1"/>
    <col min="6" max="6" width="15.09765625" customWidth="1"/>
    <col min="7" max="7" width="15.59765625" customWidth="1"/>
    <col min="8" max="8" width="2.5" customWidth="1"/>
    <col min="9" max="9" width="11" customWidth="1"/>
    <col min="10" max="10" width="10" customWidth="1"/>
    <col min="11" max="11" width="2.5" customWidth="1"/>
    <col min="12" max="12" width="10" customWidth="1"/>
    <col min="13" max="13" width="11.09765625" customWidth="1"/>
    <col min="14" max="14" width="2.5" customWidth="1"/>
    <col min="15" max="15" width="13.59765625" customWidth="1"/>
    <col min="17" max="18" width="2.59765625" customWidth="1"/>
    <col min="19" max="19" width="2.09765625" customWidth="1"/>
  </cols>
  <sheetData>
    <row r="1" spans="2:21" ht="13.5" customHeight="1"/>
    <row r="2" spans="2:21" ht="24.6">
      <c r="B2" s="49" t="s">
        <v>200</v>
      </c>
      <c r="D2" s="59"/>
      <c r="E2" s="59"/>
      <c r="F2" s="59"/>
      <c r="G2" s="59"/>
      <c r="H2" s="59"/>
      <c r="I2" s="59"/>
      <c r="J2" s="59"/>
      <c r="K2" s="59"/>
      <c r="L2" s="59"/>
      <c r="M2" s="59"/>
      <c r="N2" s="59"/>
      <c r="O2" s="59"/>
      <c r="P2" s="59"/>
      <c r="Q2" s="59"/>
      <c r="R2" s="59"/>
      <c r="S2" s="59"/>
      <c r="T2" s="59"/>
      <c r="U2" s="59"/>
    </row>
    <row r="3" spans="2:21" ht="17.399999999999999">
      <c r="B3" s="50" t="s">
        <v>1</v>
      </c>
      <c r="F3" s="60"/>
      <c r="G3" s="61"/>
      <c r="H3" s="61"/>
      <c r="I3" s="61"/>
      <c r="J3" s="61"/>
      <c r="K3" s="61"/>
      <c r="L3" s="61"/>
      <c r="M3" s="61"/>
      <c r="N3" s="61"/>
      <c r="O3" s="61"/>
    </row>
    <row r="4" spans="2:21" ht="24.6">
      <c r="C4" s="290"/>
      <c r="F4" s="60"/>
      <c r="G4" s="61"/>
      <c r="H4" s="61"/>
      <c r="I4" s="61"/>
      <c r="J4" s="61"/>
      <c r="K4" s="61"/>
      <c r="L4" s="61"/>
      <c r="M4" s="61"/>
      <c r="N4" s="61"/>
      <c r="O4" s="61"/>
    </row>
    <row r="5" spans="2:21">
      <c r="M5" s="1"/>
      <c r="N5" s="1"/>
      <c r="Q5" s="51" t="s">
        <v>5</v>
      </c>
    </row>
    <row r="6" spans="2:21">
      <c r="M6" s="1"/>
      <c r="N6" s="1"/>
      <c r="Q6" s="149" t="str">
        <f>'1.Demande d''admissibilité'!R6</f>
        <v>version n°2 2023-11</v>
      </c>
    </row>
    <row r="7" spans="2:21" ht="15" customHeight="1">
      <c r="B7" s="62"/>
      <c r="C7" s="919" t="s">
        <v>201</v>
      </c>
      <c r="D7" s="920"/>
      <c r="E7" s="920"/>
      <c r="F7" s="920"/>
      <c r="G7" s="920"/>
      <c r="H7" s="920"/>
      <c r="I7" s="920"/>
      <c r="J7" s="920"/>
      <c r="K7" s="920"/>
      <c r="L7" s="920"/>
      <c r="M7" s="920"/>
      <c r="N7" s="920"/>
      <c r="O7" s="920"/>
      <c r="P7" s="920"/>
      <c r="Q7" s="62"/>
    </row>
    <row r="8" spans="2:21" ht="29.25" customHeight="1">
      <c r="B8" s="291"/>
      <c r="C8" s="927" t="s">
        <v>135</v>
      </c>
      <c r="D8" s="927"/>
      <c r="E8" s="928" t="str">
        <f>IF('1.Demande d''admissibilité'!F36="","",'1.Demande d''admissibilité'!F36)</f>
        <v/>
      </c>
      <c r="F8" s="928"/>
      <c r="G8" s="928"/>
      <c r="H8" s="928"/>
      <c r="I8" s="928"/>
      <c r="J8" s="928"/>
      <c r="K8" s="928"/>
      <c r="L8" s="928"/>
      <c r="M8" s="928"/>
      <c r="N8" s="928"/>
      <c r="O8" s="928"/>
      <c r="P8" s="928"/>
      <c r="Q8" s="928"/>
    </row>
    <row r="9" spans="2:21" ht="6.75" customHeight="1">
      <c r="B9" s="52"/>
      <c r="C9" s="153"/>
      <c r="D9" s="154"/>
      <c r="E9" s="154"/>
      <c r="F9" s="154"/>
      <c r="G9" s="154"/>
      <c r="H9" s="154"/>
      <c r="I9" s="154"/>
      <c r="J9" s="154"/>
      <c r="K9" s="154"/>
      <c r="L9" s="154"/>
      <c r="M9" s="154"/>
      <c r="N9" s="154"/>
      <c r="O9" s="154"/>
      <c r="P9" s="154"/>
      <c r="Q9" s="52"/>
    </row>
    <row r="10" spans="2:21" ht="14.1" customHeight="1">
      <c r="B10" s="52"/>
      <c r="C10" s="849" t="s">
        <v>202</v>
      </c>
      <c r="D10" s="849"/>
      <c r="E10" s="849"/>
      <c r="F10" s="849"/>
      <c r="G10" s="849"/>
      <c r="H10" s="849"/>
      <c r="I10" s="849"/>
      <c r="J10" s="849"/>
      <c r="K10" s="849"/>
      <c r="L10" s="849"/>
      <c r="M10" s="921"/>
      <c r="N10" s="921"/>
      <c r="O10" s="921"/>
      <c r="P10" s="921"/>
      <c r="Q10" s="52"/>
    </row>
    <row r="11" spans="2:21" ht="6.6" customHeight="1">
      <c r="B11" s="52"/>
      <c r="C11" s="263"/>
      <c r="D11" s="263"/>
      <c r="E11" s="263"/>
      <c r="F11" s="263"/>
      <c r="G11" s="263"/>
      <c r="H11" s="263"/>
      <c r="I11" s="263"/>
      <c r="J11" s="263"/>
      <c r="K11" s="263"/>
      <c r="L11" s="263"/>
      <c r="M11" s="263"/>
      <c r="N11" s="263"/>
      <c r="O11" s="263"/>
      <c r="P11" s="263"/>
      <c r="Q11" s="52"/>
    </row>
    <row r="12" spans="2:21" ht="14.1" customHeight="1">
      <c r="B12" s="52"/>
      <c r="C12" s="158" t="s">
        <v>203</v>
      </c>
      <c r="D12" s="158"/>
      <c r="E12" s="158"/>
      <c r="F12" s="158"/>
      <c r="G12" s="158"/>
      <c r="H12" s="158"/>
      <c r="I12" s="158"/>
      <c r="J12" s="158"/>
      <c r="K12" s="158"/>
      <c r="L12" s="900" t="str">
        <f>'2.Rapport détaillé des coûts'!F8</f>
        <v>PE2XX-XXXX</v>
      </c>
      <c r="M12" s="901"/>
      <c r="N12" s="901"/>
      <c r="O12" s="901"/>
      <c r="P12" s="902"/>
      <c r="Q12" s="52"/>
    </row>
    <row r="13" spans="2:21" ht="7.35" customHeight="1" thickBot="1">
      <c r="B13" s="52"/>
      <c r="C13" s="153"/>
      <c r="D13" s="153"/>
      <c r="E13" s="153"/>
      <c r="F13" s="153"/>
      <c r="G13" s="153"/>
      <c r="H13" s="153"/>
      <c r="I13" s="153"/>
      <c r="J13" s="153"/>
      <c r="K13" s="153"/>
      <c r="L13" s="153"/>
      <c r="M13" s="153"/>
      <c r="N13" s="153"/>
      <c r="O13" s="153"/>
      <c r="P13" s="153"/>
      <c r="Q13" s="52"/>
    </row>
    <row r="14" spans="2:21" ht="14.85" customHeight="1" thickBot="1">
      <c r="B14" s="52"/>
      <c r="C14" s="158" t="s">
        <v>204</v>
      </c>
      <c r="D14" s="158"/>
      <c r="E14" s="158"/>
      <c r="F14" s="158"/>
      <c r="G14" s="158"/>
      <c r="H14" s="894"/>
      <c r="I14" s="895"/>
      <c r="J14" s="895"/>
      <c r="K14" s="895"/>
      <c r="L14" s="895"/>
      <c r="M14" s="895"/>
      <c r="N14" s="895"/>
      <c r="O14" s="895"/>
      <c r="P14" s="896"/>
      <c r="Q14" s="52"/>
    </row>
    <row r="15" spans="2:21">
      <c r="B15" s="52"/>
      <c r="C15" s="56"/>
      <c r="D15" s="263"/>
      <c r="E15" s="263"/>
      <c r="F15" s="263"/>
      <c r="G15" s="263"/>
      <c r="H15" s="952" t="s">
        <v>205</v>
      </c>
      <c r="I15" s="952"/>
      <c r="J15" s="952"/>
      <c r="K15" s="952"/>
      <c r="L15" s="952"/>
      <c r="M15" s="952"/>
      <c r="N15" s="952"/>
      <c r="O15" s="952"/>
      <c r="P15" s="952"/>
      <c r="Q15" s="52"/>
    </row>
    <row r="16" spans="2:21" ht="7.35" customHeight="1">
      <c r="B16" s="52"/>
      <c r="C16" s="153"/>
      <c r="D16" s="154"/>
      <c r="E16" s="154"/>
      <c r="F16" s="154"/>
      <c r="G16" s="154"/>
      <c r="H16" s="154"/>
      <c r="I16" s="154"/>
      <c r="J16" s="154"/>
      <c r="K16" s="154"/>
      <c r="L16" s="154"/>
      <c r="M16" s="154"/>
      <c r="N16" s="154"/>
      <c r="O16" s="154"/>
      <c r="P16" s="154"/>
      <c r="Q16" s="52"/>
    </row>
    <row r="17" spans="2:17" ht="14.85" customHeight="1">
      <c r="B17" s="52"/>
      <c r="C17" s="849" t="s">
        <v>51</v>
      </c>
      <c r="D17" s="923"/>
      <c r="E17" s="923"/>
      <c r="F17" s="923"/>
      <c r="G17" s="923"/>
      <c r="H17" s="923"/>
      <c r="I17" s="923"/>
      <c r="J17" s="923"/>
      <c r="K17" s="923"/>
      <c r="L17" s="923"/>
      <c r="M17" s="923"/>
      <c r="N17" s="923"/>
      <c r="O17" s="923"/>
      <c r="P17" s="923"/>
      <c r="Q17" s="52"/>
    </row>
    <row r="18" spans="2:17" ht="26.85" customHeight="1">
      <c r="B18" s="52"/>
      <c r="C18" s="546" t="s">
        <v>206</v>
      </c>
      <c r="D18" s="546"/>
      <c r="E18" s="546"/>
      <c r="F18" s="546"/>
      <c r="G18" s="546"/>
      <c r="H18" s="546"/>
      <c r="I18" s="546"/>
      <c r="J18" s="546"/>
      <c r="K18" s="546"/>
      <c r="L18" s="546"/>
      <c r="M18" s="546"/>
      <c r="N18" s="546"/>
      <c r="O18" s="546"/>
      <c r="P18" s="546"/>
      <c r="Q18" s="52"/>
    </row>
    <row r="19" spans="2:17" ht="7.35" customHeight="1">
      <c r="B19" s="52"/>
      <c r="C19" s="153"/>
      <c r="D19" s="153"/>
      <c r="E19" s="153"/>
      <c r="F19" s="153"/>
      <c r="G19" s="153"/>
      <c r="H19" s="153"/>
      <c r="I19" s="153"/>
      <c r="J19" s="153"/>
      <c r="K19" s="153"/>
      <c r="L19" s="153"/>
      <c r="M19" s="153"/>
      <c r="N19" s="153"/>
      <c r="O19" s="153"/>
      <c r="P19" s="153"/>
      <c r="Q19" s="52"/>
    </row>
    <row r="20" spans="2:17" ht="26.85" customHeight="1" thickBot="1">
      <c r="B20" s="52"/>
      <c r="C20" s="539" t="s">
        <v>53</v>
      </c>
      <c r="D20" s="924"/>
      <c r="E20" s="924" t="s">
        <v>54</v>
      </c>
      <c r="F20" s="924"/>
      <c r="G20" s="924"/>
      <c r="H20" s="925" t="s">
        <v>207</v>
      </c>
      <c r="I20" s="538"/>
      <c r="J20" s="539"/>
      <c r="K20" s="925" t="s">
        <v>208</v>
      </c>
      <c r="L20" s="538"/>
      <c r="M20" s="538"/>
      <c r="N20" s="539"/>
      <c r="O20" s="924" t="s">
        <v>209</v>
      </c>
      <c r="P20" s="925"/>
      <c r="Q20" s="52"/>
    </row>
    <row r="21" spans="2:17" ht="17.850000000000001" customHeight="1">
      <c r="B21" s="52"/>
      <c r="C21" s="939"/>
      <c r="D21" s="940"/>
      <c r="E21" s="953"/>
      <c r="F21" s="953"/>
      <c r="G21" s="953"/>
      <c r="H21" s="955">
        <v>0</v>
      </c>
      <c r="I21" s="956"/>
      <c r="J21" s="957"/>
      <c r="K21" s="959">
        <v>0</v>
      </c>
      <c r="L21" s="959"/>
      <c r="M21" s="959"/>
      <c r="N21" s="959"/>
      <c r="O21" s="929">
        <v>0</v>
      </c>
      <c r="P21" s="930"/>
      <c r="Q21" s="52"/>
    </row>
    <row r="22" spans="2:17" ht="17.850000000000001" customHeight="1" thickBot="1">
      <c r="B22" s="52"/>
      <c r="C22" s="941"/>
      <c r="D22" s="942"/>
      <c r="E22" s="954"/>
      <c r="F22" s="954"/>
      <c r="G22" s="954"/>
      <c r="H22" s="958">
        <v>0</v>
      </c>
      <c r="I22" s="958"/>
      <c r="J22" s="958"/>
      <c r="K22" s="958">
        <v>0</v>
      </c>
      <c r="L22" s="958"/>
      <c r="M22" s="958"/>
      <c r="N22" s="958"/>
      <c r="O22" s="912">
        <v>0</v>
      </c>
      <c r="P22" s="913"/>
      <c r="Q22" s="52"/>
    </row>
    <row r="23" spans="2:17" ht="7.35" customHeight="1">
      <c r="B23" s="52"/>
      <c r="C23" s="153"/>
      <c r="D23" s="153"/>
      <c r="E23" s="165"/>
      <c r="F23" s="153"/>
      <c r="G23" s="153"/>
      <c r="H23" s="153"/>
      <c r="I23" s="155"/>
      <c r="J23" s="155"/>
      <c r="K23" s="155"/>
      <c r="L23" s="155"/>
      <c r="M23" s="155"/>
      <c r="N23" s="165"/>
      <c r="O23" s="155"/>
      <c r="P23" s="155"/>
      <c r="Q23" s="52"/>
    </row>
    <row r="24" spans="2:17" ht="28.35" customHeight="1">
      <c r="B24" s="52"/>
      <c r="C24" s="926" t="s">
        <v>210</v>
      </c>
      <c r="D24" s="926"/>
      <c r="E24" s="926"/>
      <c r="F24" s="926"/>
      <c r="G24" s="926"/>
      <c r="H24" s="926"/>
      <c r="I24" s="926"/>
      <c r="J24" s="926"/>
      <c r="K24" s="926"/>
      <c r="L24" s="926"/>
      <c r="M24" s="926"/>
      <c r="N24" s="926"/>
      <c r="O24" s="926"/>
      <c r="P24" s="926"/>
      <c r="Q24" s="52"/>
    </row>
    <row r="25" spans="2:17" ht="7.35" customHeight="1">
      <c r="B25" s="52"/>
      <c r="C25" s="153"/>
      <c r="D25" s="153"/>
      <c r="E25" s="153"/>
      <c r="F25" s="153"/>
      <c r="G25" s="153"/>
      <c r="H25" s="153"/>
      <c r="I25" s="153"/>
      <c r="J25" s="153"/>
      <c r="K25" s="153"/>
      <c r="L25" s="153"/>
      <c r="M25" s="153"/>
      <c r="N25" s="153"/>
      <c r="O25" s="153"/>
      <c r="P25" s="153"/>
      <c r="Q25" s="52"/>
    </row>
    <row r="26" spans="2:17" ht="14.85" customHeight="1">
      <c r="B26" s="52"/>
      <c r="C26" s="946" t="s">
        <v>40</v>
      </c>
      <c r="D26" s="946"/>
      <c r="E26" s="946"/>
      <c r="F26" s="946"/>
      <c r="G26" s="946"/>
      <c r="H26" s="946"/>
      <c r="I26" s="946"/>
      <c r="J26" s="946"/>
      <c r="K26" s="946"/>
      <c r="L26" s="946"/>
      <c r="M26" s="946"/>
      <c r="N26" s="946"/>
      <c r="O26" s="946"/>
      <c r="P26" s="946"/>
      <c r="Q26" s="52"/>
    </row>
    <row r="27" spans="2:17" ht="7.35" customHeight="1">
      <c r="B27" s="52"/>
      <c r="C27" s="153"/>
      <c r="D27" s="153"/>
      <c r="E27" s="153"/>
      <c r="F27" s="153"/>
      <c r="G27" s="153"/>
      <c r="H27" s="153"/>
      <c r="I27" s="153"/>
      <c r="J27" s="153"/>
      <c r="K27" s="153"/>
      <c r="L27" s="153"/>
      <c r="M27" s="153"/>
      <c r="N27" s="153"/>
      <c r="O27" s="153"/>
      <c r="P27" s="153"/>
      <c r="Q27" s="52"/>
    </row>
    <row r="28" spans="2:17" ht="29.25" hidden="1" customHeight="1" outlineLevel="1">
      <c r="B28" s="291"/>
      <c r="C28" s="292" t="s">
        <v>58</v>
      </c>
      <c r="D28" s="292"/>
      <c r="E28" s="293"/>
      <c r="F28" s="293"/>
      <c r="G28" s="293"/>
      <c r="H28" s="293"/>
      <c r="I28" s="293"/>
      <c r="J28" s="293"/>
      <c r="K28" s="293"/>
      <c r="L28" s="293"/>
      <c r="M28" s="293"/>
      <c r="N28" s="293"/>
      <c r="O28" s="293"/>
      <c r="P28" s="293"/>
      <c r="Q28" s="293"/>
    </row>
    <row r="29" spans="2:17" ht="6.75" hidden="1" customHeight="1" outlineLevel="1">
      <c r="B29" s="52"/>
      <c r="C29" s="153"/>
      <c r="D29" s="154"/>
      <c r="E29" s="154"/>
      <c r="F29" s="154"/>
      <c r="G29" s="154"/>
      <c r="H29" s="154"/>
      <c r="I29" s="154"/>
      <c r="J29" s="154"/>
      <c r="K29" s="154"/>
      <c r="L29" s="154"/>
      <c r="M29" s="154"/>
      <c r="N29" s="154"/>
      <c r="O29" s="154"/>
      <c r="P29" s="154"/>
      <c r="Q29" s="52"/>
    </row>
    <row r="30" spans="2:17" ht="14.1" hidden="1" customHeight="1" outlineLevel="1">
      <c r="B30" s="52"/>
      <c r="C30" s="849" t="s">
        <v>202</v>
      </c>
      <c r="D30" s="849"/>
      <c r="E30" s="849"/>
      <c r="F30" s="849"/>
      <c r="G30" s="849"/>
      <c r="H30" s="849"/>
      <c r="I30" s="849"/>
      <c r="J30" s="849"/>
      <c r="K30" s="849"/>
      <c r="L30" s="849"/>
      <c r="M30" s="921"/>
      <c r="N30" s="921"/>
      <c r="O30" s="921"/>
      <c r="P30" s="921"/>
      <c r="Q30" s="52"/>
    </row>
    <row r="31" spans="2:17" ht="6.6" hidden="1" customHeight="1" outlineLevel="1">
      <c r="B31" s="52"/>
      <c r="C31" s="263"/>
      <c r="D31" s="263"/>
      <c r="E31" s="263"/>
      <c r="F31" s="263"/>
      <c r="G31" s="263"/>
      <c r="H31" s="263"/>
      <c r="I31" s="263"/>
      <c r="J31" s="263"/>
      <c r="K31" s="263"/>
      <c r="L31" s="263"/>
      <c r="M31" s="263"/>
      <c r="N31" s="263"/>
      <c r="O31" s="263"/>
      <c r="P31" s="263"/>
      <c r="Q31" s="52"/>
    </row>
    <row r="32" spans="2:17" ht="14.1" hidden="1" customHeight="1" outlineLevel="1">
      <c r="B32" s="52"/>
      <c r="C32" s="158" t="s">
        <v>211</v>
      </c>
      <c r="D32" s="158"/>
      <c r="E32" s="158"/>
      <c r="F32" s="158"/>
      <c r="G32" s="158"/>
      <c r="H32" s="158"/>
      <c r="I32" s="158"/>
      <c r="J32" s="158"/>
      <c r="K32" s="158"/>
      <c r="L32" s="158"/>
      <c r="M32" s="158"/>
      <c r="N32" s="158"/>
      <c r="O32" s="263"/>
      <c r="P32" s="263"/>
      <c r="Q32" s="52"/>
    </row>
    <row r="33" spans="2:17" ht="7.35" hidden="1" customHeight="1" outlineLevel="1" thickBot="1">
      <c r="B33" s="52"/>
      <c r="C33" s="153"/>
      <c r="D33" s="153"/>
      <c r="E33" s="153"/>
      <c r="F33" s="153"/>
      <c r="G33" s="153"/>
      <c r="H33" s="153"/>
      <c r="I33" s="153"/>
      <c r="J33" s="153"/>
      <c r="K33" s="153"/>
      <c r="L33" s="153"/>
      <c r="M33" s="153"/>
      <c r="N33" s="153"/>
      <c r="O33" s="153"/>
      <c r="P33" s="153"/>
      <c r="Q33" s="52"/>
    </row>
    <row r="34" spans="2:17" ht="14.85" hidden="1" customHeight="1" outlineLevel="1" thickBot="1">
      <c r="B34" s="52"/>
      <c r="C34" s="294" t="s">
        <v>204</v>
      </c>
      <c r="D34" s="158"/>
      <c r="E34" s="158"/>
      <c r="F34" s="158"/>
      <c r="G34" s="158"/>
      <c r="H34" s="158"/>
      <c r="I34" s="905"/>
      <c r="J34" s="906"/>
      <c r="K34" s="906"/>
      <c r="L34" s="906"/>
      <c r="M34" s="906"/>
      <c r="N34" s="906"/>
      <c r="O34" s="906"/>
      <c r="P34" s="907"/>
      <c r="Q34" s="52"/>
    </row>
    <row r="35" spans="2:17" ht="18" hidden="1" customHeight="1" outlineLevel="1" thickBot="1">
      <c r="B35" s="52"/>
      <c r="C35" s="56"/>
      <c r="D35" s="263"/>
      <c r="E35" s="263"/>
      <c r="F35" s="263"/>
      <c r="G35" s="263"/>
      <c r="H35" s="263"/>
      <c r="I35" s="952" t="s">
        <v>205</v>
      </c>
      <c r="J35" s="952"/>
      <c r="K35" s="952"/>
      <c r="L35" s="952"/>
      <c r="M35" s="952"/>
      <c r="N35" s="952"/>
      <c r="O35" s="952"/>
      <c r="P35" s="952"/>
      <c r="Q35" s="52"/>
    </row>
    <row r="36" spans="2:17" ht="7.35" hidden="1" customHeight="1" outlineLevel="1">
      <c r="B36" s="52"/>
      <c r="C36" s="153"/>
      <c r="D36" s="153"/>
      <c r="E36" s="153"/>
      <c r="F36" s="153"/>
      <c r="G36" s="153"/>
      <c r="H36" s="153"/>
      <c r="I36" s="153"/>
      <c r="J36" s="153"/>
      <c r="K36" s="153"/>
      <c r="L36" s="153"/>
      <c r="M36" s="153"/>
      <c r="N36" s="153"/>
      <c r="O36" s="153"/>
      <c r="P36" s="153"/>
      <c r="Q36" s="52"/>
    </row>
    <row r="37" spans="2:17" ht="14.85" hidden="1" customHeight="1" outlineLevel="1">
      <c r="B37" s="52"/>
      <c r="C37" s="849" t="s">
        <v>51</v>
      </c>
      <c r="D37" s="923"/>
      <c r="E37" s="923"/>
      <c r="F37" s="923"/>
      <c r="G37" s="923"/>
      <c r="H37" s="923"/>
      <c r="I37" s="923"/>
      <c r="J37" s="923"/>
      <c r="K37" s="923"/>
      <c r="L37" s="923"/>
      <c r="M37" s="923"/>
      <c r="N37" s="923"/>
      <c r="O37" s="923"/>
      <c r="P37" s="923"/>
      <c r="Q37" s="52"/>
    </row>
    <row r="38" spans="2:17" ht="7.35" hidden="1" customHeight="1" outlineLevel="1">
      <c r="B38" s="52"/>
      <c r="C38" s="263"/>
      <c r="D38" s="263"/>
      <c r="E38" s="263"/>
      <c r="F38" s="263"/>
      <c r="G38" s="263"/>
      <c r="H38" s="263"/>
      <c r="I38" s="263"/>
      <c r="J38" s="263"/>
      <c r="K38" s="263"/>
      <c r="L38" s="263"/>
      <c r="M38" s="263"/>
      <c r="N38" s="263"/>
      <c r="O38" s="263"/>
      <c r="P38" s="263"/>
      <c r="Q38" s="52"/>
    </row>
    <row r="39" spans="2:17" ht="14.85" hidden="1" customHeight="1" outlineLevel="1" thickBot="1">
      <c r="B39" s="52"/>
      <c r="C39" s="546" t="s">
        <v>206</v>
      </c>
      <c r="D39" s="546"/>
      <c r="E39" s="546"/>
      <c r="F39" s="546"/>
      <c r="G39" s="546"/>
      <c r="H39" s="546"/>
      <c r="I39" s="546"/>
      <c r="J39" s="546"/>
      <c r="K39" s="546"/>
      <c r="L39" s="546"/>
      <c r="M39" s="546"/>
      <c r="N39" s="546"/>
      <c r="O39" s="546"/>
      <c r="P39" s="546"/>
      <c r="Q39" s="52"/>
    </row>
    <row r="40" spans="2:17" ht="7.35" hidden="1" customHeight="1" outlineLevel="1" thickBot="1">
      <c r="B40" s="52"/>
      <c r="C40" s="153"/>
      <c r="D40" s="153"/>
      <c r="E40" s="153"/>
      <c r="F40" s="153"/>
      <c r="G40" s="153"/>
      <c r="H40" s="153"/>
      <c r="I40" s="153"/>
      <c r="J40" s="153"/>
      <c r="K40" s="153"/>
      <c r="L40" s="153"/>
      <c r="M40" s="153"/>
      <c r="N40" s="153"/>
      <c r="O40" s="153"/>
      <c r="P40" s="153"/>
      <c r="Q40" s="52"/>
    </row>
    <row r="41" spans="2:17" ht="26.85" hidden="1" customHeight="1" outlineLevel="1">
      <c r="B41" s="52"/>
      <c r="C41" s="295" t="s">
        <v>182</v>
      </c>
      <c r="D41" s="296" t="s">
        <v>212</v>
      </c>
      <c r="E41" s="903" t="s">
        <v>53</v>
      </c>
      <c r="F41" s="903"/>
      <c r="G41" s="903" t="s">
        <v>54</v>
      </c>
      <c r="H41" s="903"/>
      <c r="I41" s="903" t="s">
        <v>207</v>
      </c>
      <c r="J41" s="903"/>
      <c r="K41" s="903"/>
      <c r="L41" s="903" t="s">
        <v>208</v>
      </c>
      <c r="M41" s="903"/>
      <c r="N41" s="903"/>
      <c r="O41" s="903" t="s">
        <v>209</v>
      </c>
      <c r="P41" s="943"/>
      <c r="Q41" s="52"/>
    </row>
    <row r="42" spans="2:17" ht="14.85" hidden="1" customHeight="1" outlineLevel="1">
      <c r="B42" s="52"/>
      <c r="C42" s="947" t="str">
        <f>IF('1.Demande d''admissibilité'!C52="","",'1.Demande d''admissibilité'!C52)</f>
        <v/>
      </c>
      <c r="D42" s="931" t="str">
        <f>'2.Rapport détaillé des coûts'!F10</f>
        <v>PE2XX-XXXX</v>
      </c>
      <c r="E42" s="951"/>
      <c r="F42" s="909"/>
      <c r="G42" s="908"/>
      <c r="H42" s="909"/>
      <c r="I42" s="904"/>
      <c r="J42" s="904"/>
      <c r="K42" s="904"/>
      <c r="L42" s="904"/>
      <c r="M42" s="904"/>
      <c r="N42" s="904"/>
      <c r="O42" s="904"/>
      <c r="P42" s="938"/>
      <c r="Q42" s="52"/>
    </row>
    <row r="43" spans="2:17" ht="14.85" hidden="1" customHeight="1" outlineLevel="1">
      <c r="B43" s="52"/>
      <c r="C43" s="948"/>
      <c r="D43" s="932"/>
      <c r="E43" s="897"/>
      <c r="F43" s="898"/>
      <c r="G43" s="899"/>
      <c r="H43" s="898"/>
      <c r="I43" s="910"/>
      <c r="J43" s="910"/>
      <c r="K43" s="910"/>
      <c r="L43" s="910"/>
      <c r="M43" s="910"/>
      <c r="N43" s="910"/>
      <c r="O43" s="910"/>
      <c r="P43" s="911"/>
      <c r="Q43" s="52"/>
    </row>
    <row r="44" spans="2:17" ht="14.85" hidden="1" customHeight="1" outlineLevel="1">
      <c r="B44" s="52"/>
      <c r="C44" s="947" t="str">
        <f>IF('1.Demande d''admissibilité'!C53="","",'1.Demande d''admissibilité'!C53)</f>
        <v/>
      </c>
      <c r="D44" s="931" t="str">
        <f>'2.Rapport détaillé des coûts'!F12</f>
        <v>PE2XX-XXXX</v>
      </c>
      <c r="E44" s="897"/>
      <c r="F44" s="898"/>
      <c r="G44" s="899"/>
      <c r="H44" s="898"/>
      <c r="I44" s="910"/>
      <c r="J44" s="910"/>
      <c r="K44" s="910"/>
      <c r="L44" s="910"/>
      <c r="M44" s="910"/>
      <c r="N44" s="910"/>
      <c r="O44" s="910"/>
      <c r="P44" s="911"/>
      <c r="Q44" s="52"/>
    </row>
    <row r="45" spans="2:17" ht="14.85" hidden="1" customHeight="1" outlineLevel="1">
      <c r="B45" s="52"/>
      <c r="C45" s="948"/>
      <c r="D45" s="932"/>
      <c r="E45" s="897"/>
      <c r="F45" s="898"/>
      <c r="G45" s="899"/>
      <c r="H45" s="898"/>
      <c r="I45" s="910"/>
      <c r="J45" s="910"/>
      <c r="K45" s="910"/>
      <c r="L45" s="910"/>
      <c r="M45" s="910"/>
      <c r="N45" s="910"/>
      <c r="O45" s="910"/>
      <c r="P45" s="911"/>
      <c r="Q45" s="52"/>
    </row>
    <row r="46" spans="2:17" ht="14.85" hidden="1" customHeight="1" outlineLevel="1">
      <c r="B46" s="52"/>
      <c r="C46" s="947" t="str">
        <f>IF('1.Demande d''admissibilité'!C54="","",'1.Demande d''admissibilité'!C54)</f>
        <v/>
      </c>
      <c r="D46" s="931" t="str">
        <f>'2.Rapport détaillé des coûts'!F14</f>
        <v>PE2XX-XXXX</v>
      </c>
      <c r="E46" s="897"/>
      <c r="F46" s="898"/>
      <c r="G46" s="899"/>
      <c r="H46" s="898"/>
      <c r="I46" s="910"/>
      <c r="J46" s="910"/>
      <c r="K46" s="910"/>
      <c r="L46" s="910"/>
      <c r="M46" s="910"/>
      <c r="N46" s="910"/>
      <c r="O46" s="910"/>
      <c r="P46" s="911"/>
      <c r="Q46" s="52"/>
    </row>
    <row r="47" spans="2:17" ht="14.85" hidden="1" customHeight="1" outlineLevel="1">
      <c r="B47" s="52"/>
      <c r="C47" s="948"/>
      <c r="D47" s="932"/>
      <c r="E47" s="897"/>
      <c r="F47" s="898"/>
      <c r="G47" s="899"/>
      <c r="H47" s="898"/>
      <c r="I47" s="910"/>
      <c r="J47" s="910"/>
      <c r="K47" s="910"/>
      <c r="L47" s="910"/>
      <c r="M47" s="910"/>
      <c r="N47" s="910"/>
      <c r="O47" s="910"/>
      <c r="P47" s="911"/>
      <c r="Q47" s="52"/>
    </row>
    <row r="48" spans="2:17" ht="14.85" hidden="1" customHeight="1" outlineLevel="1">
      <c r="B48" s="52"/>
      <c r="C48" s="947" t="str">
        <f>IF('1.Demande d''admissibilité'!C55="","",'1.Demande d''admissibilité'!C55)</f>
        <v/>
      </c>
      <c r="D48" s="931" t="str">
        <f>'2.Rapport détaillé des coûts'!F16</f>
        <v>PE2XX-XXXX</v>
      </c>
      <c r="E48" s="897"/>
      <c r="F48" s="898"/>
      <c r="G48" s="899"/>
      <c r="H48" s="898"/>
      <c r="I48" s="910"/>
      <c r="J48" s="910"/>
      <c r="K48" s="910"/>
      <c r="L48" s="910"/>
      <c r="M48" s="910"/>
      <c r="N48" s="910"/>
      <c r="O48" s="910"/>
      <c r="P48" s="911"/>
      <c r="Q48" s="52"/>
    </row>
    <row r="49" spans="2:17" ht="14.85" hidden="1" customHeight="1" outlineLevel="1">
      <c r="B49" s="52"/>
      <c r="C49" s="948"/>
      <c r="D49" s="932"/>
      <c r="E49" s="897"/>
      <c r="F49" s="898"/>
      <c r="G49" s="899"/>
      <c r="H49" s="898"/>
      <c r="I49" s="910"/>
      <c r="J49" s="910"/>
      <c r="K49" s="910"/>
      <c r="L49" s="910"/>
      <c r="M49" s="910"/>
      <c r="N49" s="910"/>
      <c r="O49" s="910"/>
      <c r="P49" s="911"/>
      <c r="Q49" s="52"/>
    </row>
    <row r="50" spans="2:17" ht="14.85" hidden="1" customHeight="1" outlineLevel="1">
      <c r="B50" s="52"/>
      <c r="C50" s="947" t="str">
        <f>IF('1.Demande d''admissibilité'!C56="","",'1.Demande d''admissibilité'!C56)</f>
        <v/>
      </c>
      <c r="D50" s="931" t="str">
        <f>'2.Rapport détaillé des coûts'!F18</f>
        <v>PE2XX-XXXX</v>
      </c>
      <c r="E50" s="897"/>
      <c r="F50" s="898"/>
      <c r="G50" s="899"/>
      <c r="H50" s="898"/>
      <c r="I50" s="910"/>
      <c r="J50" s="910"/>
      <c r="K50" s="910"/>
      <c r="L50" s="910"/>
      <c r="M50" s="910"/>
      <c r="N50" s="910"/>
      <c r="O50" s="910"/>
      <c r="P50" s="911"/>
      <c r="Q50" s="52"/>
    </row>
    <row r="51" spans="2:17" ht="14.85" hidden="1" customHeight="1" outlineLevel="1">
      <c r="B51" s="52"/>
      <c r="C51" s="948"/>
      <c r="D51" s="932"/>
      <c r="E51" s="897"/>
      <c r="F51" s="898"/>
      <c r="G51" s="899"/>
      <c r="H51" s="898"/>
      <c r="I51" s="910"/>
      <c r="J51" s="910"/>
      <c r="K51" s="910"/>
      <c r="L51" s="910"/>
      <c r="M51" s="910"/>
      <c r="N51" s="910"/>
      <c r="O51" s="910"/>
      <c r="P51" s="911"/>
      <c r="Q51" s="52"/>
    </row>
    <row r="52" spans="2:17" ht="14.85" hidden="1" customHeight="1" outlineLevel="1">
      <c r="B52" s="52"/>
      <c r="C52" s="947" t="str">
        <f>IF('1.Demande d''admissibilité'!C57="","",'1.Demande d''admissibilité'!C57)</f>
        <v/>
      </c>
      <c r="D52" s="931" t="str">
        <f>'2.Rapport détaillé des coûts'!F20</f>
        <v>PE2XX-XXXX</v>
      </c>
      <c r="E52" s="897"/>
      <c r="F52" s="898"/>
      <c r="G52" s="899"/>
      <c r="H52" s="898"/>
      <c r="I52" s="910"/>
      <c r="J52" s="910"/>
      <c r="K52" s="910"/>
      <c r="L52" s="910"/>
      <c r="M52" s="910"/>
      <c r="N52" s="910"/>
      <c r="O52" s="910"/>
      <c r="P52" s="911"/>
      <c r="Q52" s="52"/>
    </row>
    <row r="53" spans="2:17" ht="14.85" hidden="1" customHeight="1" outlineLevel="1">
      <c r="B53" s="52"/>
      <c r="C53" s="948"/>
      <c r="D53" s="932"/>
      <c r="E53" s="897"/>
      <c r="F53" s="898"/>
      <c r="G53" s="899"/>
      <c r="H53" s="898"/>
      <c r="I53" s="910"/>
      <c r="J53" s="910"/>
      <c r="K53" s="910"/>
      <c r="L53" s="910"/>
      <c r="M53" s="910"/>
      <c r="N53" s="910"/>
      <c r="O53" s="910"/>
      <c r="P53" s="911"/>
      <c r="Q53" s="52"/>
    </row>
    <row r="54" spans="2:17" ht="14.85" hidden="1" customHeight="1" outlineLevel="1">
      <c r="B54" s="52"/>
      <c r="C54" s="947" t="str">
        <f>IF('1.Demande d''admissibilité'!C58="","",'1.Demande d''admissibilité'!C58)</f>
        <v/>
      </c>
      <c r="D54" s="931" t="str">
        <f>'2.Rapport détaillé des coûts'!F22</f>
        <v>PE2XX-XXXX</v>
      </c>
      <c r="E54" s="897"/>
      <c r="F54" s="898"/>
      <c r="G54" s="899"/>
      <c r="H54" s="898"/>
      <c r="I54" s="910"/>
      <c r="J54" s="910"/>
      <c r="K54" s="910"/>
      <c r="L54" s="910"/>
      <c r="M54" s="910"/>
      <c r="N54" s="910"/>
      <c r="O54" s="910"/>
      <c r="P54" s="911"/>
      <c r="Q54" s="52"/>
    </row>
    <row r="55" spans="2:17" ht="14.85" hidden="1" customHeight="1" outlineLevel="1">
      <c r="B55" s="52"/>
      <c r="C55" s="948"/>
      <c r="D55" s="932"/>
      <c r="E55" s="897"/>
      <c r="F55" s="898"/>
      <c r="G55" s="899"/>
      <c r="H55" s="898"/>
      <c r="I55" s="910"/>
      <c r="J55" s="910"/>
      <c r="K55" s="910"/>
      <c r="L55" s="910"/>
      <c r="M55" s="910"/>
      <c r="N55" s="910"/>
      <c r="O55" s="910"/>
      <c r="P55" s="911"/>
      <c r="Q55" s="52"/>
    </row>
    <row r="56" spans="2:17" ht="14.85" hidden="1" customHeight="1" outlineLevel="1">
      <c r="B56" s="52"/>
      <c r="C56" s="947" t="str">
        <f>IF('1.Demande d''admissibilité'!C59="","",'1.Demande d''admissibilité'!C59)</f>
        <v/>
      </c>
      <c r="D56" s="931" t="str">
        <f>'2.Rapport détaillé des coûts'!F24</f>
        <v>PE2XX-XXXX</v>
      </c>
      <c r="E56" s="897"/>
      <c r="F56" s="898"/>
      <c r="G56" s="899"/>
      <c r="H56" s="898"/>
      <c r="I56" s="910"/>
      <c r="J56" s="910"/>
      <c r="K56" s="910"/>
      <c r="L56" s="910"/>
      <c r="M56" s="910"/>
      <c r="N56" s="910"/>
      <c r="O56" s="910"/>
      <c r="P56" s="911"/>
      <c r="Q56" s="52"/>
    </row>
    <row r="57" spans="2:17" ht="14.85" hidden="1" customHeight="1" outlineLevel="1">
      <c r="B57" s="52"/>
      <c r="C57" s="948"/>
      <c r="D57" s="932"/>
      <c r="E57" s="897"/>
      <c r="F57" s="898"/>
      <c r="G57" s="899"/>
      <c r="H57" s="898"/>
      <c r="I57" s="910"/>
      <c r="J57" s="910"/>
      <c r="K57" s="910"/>
      <c r="L57" s="910"/>
      <c r="M57" s="910"/>
      <c r="N57" s="910"/>
      <c r="O57" s="910"/>
      <c r="P57" s="911"/>
      <c r="Q57" s="52"/>
    </row>
    <row r="58" spans="2:17" ht="14.85" hidden="1" customHeight="1" outlineLevel="1">
      <c r="B58" s="52"/>
      <c r="C58" s="947" t="str">
        <f>IF('1.Demande d''admissibilité'!C60="","",'1.Demande d''admissibilité'!C60)</f>
        <v/>
      </c>
      <c r="D58" s="931" t="str">
        <f>'2.Rapport détaillé des coûts'!F26</f>
        <v>PE2XX-XXXX</v>
      </c>
      <c r="E58" s="897"/>
      <c r="F58" s="898"/>
      <c r="G58" s="899"/>
      <c r="H58" s="898"/>
      <c r="I58" s="910"/>
      <c r="J58" s="910"/>
      <c r="K58" s="910"/>
      <c r="L58" s="910"/>
      <c r="M58" s="910"/>
      <c r="N58" s="910"/>
      <c r="O58" s="910"/>
      <c r="P58" s="911"/>
      <c r="Q58" s="52"/>
    </row>
    <row r="59" spans="2:17" ht="14.85" hidden="1" customHeight="1" outlineLevel="1">
      <c r="B59" s="52"/>
      <c r="C59" s="948"/>
      <c r="D59" s="932"/>
      <c r="E59" s="897"/>
      <c r="F59" s="898"/>
      <c r="G59" s="899"/>
      <c r="H59" s="898"/>
      <c r="I59" s="910"/>
      <c r="J59" s="910"/>
      <c r="K59" s="910"/>
      <c r="L59" s="910"/>
      <c r="M59" s="910"/>
      <c r="N59" s="910"/>
      <c r="O59" s="910"/>
      <c r="P59" s="911"/>
      <c r="Q59" s="52"/>
    </row>
    <row r="60" spans="2:17" ht="14.85" hidden="1" customHeight="1" outlineLevel="1">
      <c r="B60" s="52"/>
      <c r="C60" s="947" t="str">
        <f>IF('1.Demande d''admissibilité'!C61="","",'1.Demande d''admissibilité'!C61)</f>
        <v/>
      </c>
      <c r="D60" s="931" t="str">
        <f>'2.Rapport détaillé des coûts'!F28</f>
        <v>PE2XX-XXXX</v>
      </c>
      <c r="E60" s="897"/>
      <c r="F60" s="898"/>
      <c r="G60" s="899"/>
      <c r="H60" s="898"/>
      <c r="I60" s="910"/>
      <c r="J60" s="910"/>
      <c r="K60" s="910"/>
      <c r="L60" s="910"/>
      <c r="M60" s="910"/>
      <c r="N60" s="910"/>
      <c r="O60" s="910"/>
      <c r="P60" s="911"/>
      <c r="Q60" s="52"/>
    </row>
    <row r="61" spans="2:17" ht="14.85" hidden="1" customHeight="1" outlineLevel="1">
      <c r="B61" s="52"/>
      <c r="C61" s="948"/>
      <c r="D61" s="932"/>
      <c r="E61" s="897"/>
      <c r="F61" s="898"/>
      <c r="G61" s="899"/>
      <c r="H61" s="898"/>
      <c r="I61" s="910"/>
      <c r="J61" s="910"/>
      <c r="K61" s="910"/>
      <c r="L61" s="910"/>
      <c r="M61" s="910"/>
      <c r="N61" s="910"/>
      <c r="O61" s="910"/>
      <c r="P61" s="911"/>
      <c r="Q61" s="52"/>
    </row>
    <row r="62" spans="2:17" ht="14.85" hidden="1" customHeight="1" outlineLevel="1">
      <c r="B62" s="52"/>
      <c r="C62" s="947" t="str">
        <f>IF('1.Demande d''admissibilité'!C62="","",'1.Demande d''admissibilité'!C62)</f>
        <v/>
      </c>
      <c r="D62" s="931" t="str">
        <f>'2.Rapport détaillé des coûts'!F30</f>
        <v>PE2XX-XXXX</v>
      </c>
      <c r="E62" s="897"/>
      <c r="F62" s="898"/>
      <c r="G62" s="899"/>
      <c r="H62" s="898"/>
      <c r="I62" s="910"/>
      <c r="J62" s="910"/>
      <c r="K62" s="910"/>
      <c r="L62" s="910"/>
      <c r="M62" s="910"/>
      <c r="N62" s="910"/>
      <c r="O62" s="910"/>
      <c r="P62" s="911"/>
      <c r="Q62" s="52"/>
    </row>
    <row r="63" spans="2:17" ht="14.85" hidden="1" customHeight="1" outlineLevel="1">
      <c r="B63" s="52"/>
      <c r="C63" s="948"/>
      <c r="D63" s="932"/>
      <c r="E63" s="897"/>
      <c r="F63" s="898"/>
      <c r="G63" s="899"/>
      <c r="H63" s="898"/>
      <c r="I63" s="910"/>
      <c r="J63" s="910"/>
      <c r="K63" s="910"/>
      <c r="L63" s="910"/>
      <c r="M63" s="910"/>
      <c r="N63" s="910"/>
      <c r="O63" s="910"/>
      <c r="P63" s="911"/>
      <c r="Q63" s="52"/>
    </row>
    <row r="64" spans="2:17" ht="14.85" hidden="1" customHeight="1" outlineLevel="1">
      <c r="B64" s="52"/>
      <c r="C64" s="947" t="str">
        <f>IF('1.Demande d''admissibilité'!C63="","",'1.Demande d''admissibilité'!C63)</f>
        <v/>
      </c>
      <c r="D64" s="931" t="str">
        <f>'2.Rapport détaillé des coûts'!F32</f>
        <v>PE2XX-XXXX</v>
      </c>
      <c r="E64" s="897"/>
      <c r="F64" s="898"/>
      <c r="G64" s="899"/>
      <c r="H64" s="898"/>
      <c r="I64" s="910"/>
      <c r="J64" s="910"/>
      <c r="K64" s="910"/>
      <c r="L64" s="910"/>
      <c r="M64" s="910"/>
      <c r="N64" s="910"/>
      <c r="O64" s="910"/>
      <c r="P64" s="911"/>
      <c r="Q64" s="52"/>
    </row>
    <row r="65" spans="2:17" ht="14.85" hidden="1" customHeight="1" outlineLevel="1">
      <c r="B65" s="52"/>
      <c r="C65" s="948"/>
      <c r="D65" s="932"/>
      <c r="E65" s="897"/>
      <c r="F65" s="898"/>
      <c r="G65" s="899"/>
      <c r="H65" s="898"/>
      <c r="I65" s="910"/>
      <c r="J65" s="910"/>
      <c r="K65" s="910"/>
      <c r="L65" s="910"/>
      <c r="M65" s="910"/>
      <c r="N65" s="910"/>
      <c r="O65" s="910"/>
      <c r="P65" s="911"/>
      <c r="Q65" s="52"/>
    </row>
    <row r="66" spans="2:17" ht="14.85" hidden="1" customHeight="1" outlineLevel="1">
      <c r="B66" s="52"/>
      <c r="C66" s="947" t="str">
        <f>IF('1.Demande d''admissibilité'!C64="","",'1.Demande d''admissibilité'!C64)</f>
        <v/>
      </c>
      <c r="D66" s="931" t="str">
        <f>'2.Rapport détaillé des coûts'!F34</f>
        <v>PE2XX-XXXX</v>
      </c>
      <c r="E66" s="897"/>
      <c r="F66" s="898"/>
      <c r="G66" s="899"/>
      <c r="H66" s="898"/>
      <c r="I66" s="910"/>
      <c r="J66" s="910"/>
      <c r="K66" s="910"/>
      <c r="L66" s="910"/>
      <c r="M66" s="910"/>
      <c r="N66" s="910"/>
      <c r="O66" s="910"/>
      <c r="P66" s="911"/>
      <c r="Q66" s="52"/>
    </row>
    <row r="67" spans="2:17" ht="14.85" hidden="1" customHeight="1" outlineLevel="1">
      <c r="B67" s="52"/>
      <c r="C67" s="948"/>
      <c r="D67" s="932"/>
      <c r="E67" s="897"/>
      <c r="F67" s="898"/>
      <c r="G67" s="899"/>
      <c r="H67" s="898"/>
      <c r="I67" s="910"/>
      <c r="J67" s="910"/>
      <c r="K67" s="910"/>
      <c r="L67" s="910"/>
      <c r="M67" s="910"/>
      <c r="N67" s="910"/>
      <c r="O67" s="910"/>
      <c r="P67" s="911"/>
      <c r="Q67" s="52"/>
    </row>
    <row r="68" spans="2:17" ht="14.85" hidden="1" customHeight="1" outlineLevel="1">
      <c r="B68" s="52"/>
      <c r="C68" s="947" t="str">
        <f>IF('1.Demande d''admissibilité'!C65="","",'1.Demande d''admissibilité'!C65)</f>
        <v/>
      </c>
      <c r="D68" s="931" t="str">
        <f>'2.Rapport détaillé des coûts'!F36</f>
        <v>PE2XX-XXXX</v>
      </c>
      <c r="E68" s="897"/>
      <c r="F68" s="898"/>
      <c r="G68" s="899"/>
      <c r="H68" s="898"/>
      <c r="I68" s="910"/>
      <c r="J68" s="910"/>
      <c r="K68" s="910"/>
      <c r="L68" s="910"/>
      <c r="M68" s="910"/>
      <c r="N68" s="910"/>
      <c r="O68" s="910"/>
      <c r="P68" s="911"/>
      <c r="Q68" s="52"/>
    </row>
    <row r="69" spans="2:17" ht="14.85" hidden="1" customHeight="1" outlineLevel="1">
      <c r="B69" s="52"/>
      <c r="C69" s="948"/>
      <c r="D69" s="932"/>
      <c r="E69" s="897"/>
      <c r="F69" s="898"/>
      <c r="G69" s="899"/>
      <c r="H69" s="898"/>
      <c r="I69" s="910"/>
      <c r="J69" s="910"/>
      <c r="K69" s="910"/>
      <c r="L69" s="910"/>
      <c r="M69" s="910"/>
      <c r="N69" s="910"/>
      <c r="O69" s="910"/>
      <c r="P69" s="911"/>
      <c r="Q69" s="52"/>
    </row>
    <row r="70" spans="2:17" ht="14.85" hidden="1" customHeight="1" outlineLevel="1">
      <c r="B70" s="52"/>
      <c r="C70" s="947" t="str">
        <f>IF('1.Demande d''admissibilité'!C66="","",'1.Demande d''admissibilité'!C66)</f>
        <v/>
      </c>
      <c r="D70" s="931" t="str">
        <f>'2.Rapport détaillé des coûts'!F38</f>
        <v>PE2XX-XXXX</v>
      </c>
      <c r="E70" s="897"/>
      <c r="F70" s="898"/>
      <c r="G70" s="899"/>
      <c r="H70" s="898"/>
      <c r="I70" s="910"/>
      <c r="J70" s="910"/>
      <c r="K70" s="910"/>
      <c r="L70" s="910"/>
      <c r="M70" s="910"/>
      <c r="N70" s="910"/>
      <c r="O70" s="910"/>
      <c r="P70" s="911"/>
      <c r="Q70" s="52"/>
    </row>
    <row r="71" spans="2:17" ht="14.85" hidden="1" customHeight="1" outlineLevel="1">
      <c r="B71" s="52"/>
      <c r="C71" s="948"/>
      <c r="D71" s="932"/>
      <c r="E71" s="897"/>
      <c r="F71" s="898"/>
      <c r="G71" s="899"/>
      <c r="H71" s="898"/>
      <c r="I71" s="910"/>
      <c r="J71" s="910"/>
      <c r="K71" s="910"/>
      <c r="L71" s="910"/>
      <c r="M71" s="910"/>
      <c r="N71" s="910"/>
      <c r="O71" s="910"/>
      <c r="P71" s="911"/>
      <c r="Q71" s="52"/>
    </row>
    <row r="72" spans="2:17" ht="14.85" hidden="1" customHeight="1" outlineLevel="1">
      <c r="B72" s="52"/>
      <c r="C72" s="947" t="str">
        <f>IF('1.Demande d''admissibilité'!C67="","",'1.Demande d''admissibilité'!C67)</f>
        <v/>
      </c>
      <c r="D72" s="931" t="str">
        <f>'2.Rapport détaillé des coûts'!F40</f>
        <v>PE2XX-XXXX</v>
      </c>
      <c r="E72" s="897"/>
      <c r="F72" s="898"/>
      <c r="G72" s="899"/>
      <c r="H72" s="898"/>
      <c r="I72" s="910"/>
      <c r="J72" s="910"/>
      <c r="K72" s="910"/>
      <c r="L72" s="910"/>
      <c r="M72" s="910"/>
      <c r="N72" s="910"/>
      <c r="O72" s="910"/>
      <c r="P72" s="911"/>
      <c r="Q72" s="52"/>
    </row>
    <row r="73" spans="2:17" ht="14.85" hidden="1" customHeight="1" outlineLevel="1">
      <c r="B73" s="52"/>
      <c r="C73" s="948"/>
      <c r="D73" s="932"/>
      <c r="E73" s="897"/>
      <c r="F73" s="898"/>
      <c r="G73" s="899"/>
      <c r="H73" s="898"/>
      <c r="I73" s="910"/>
      <c r="J73" s="910"/>
      <c r="K73" s="910"/>
      <c r="L73" s="910"/>
      <c r="M73" s="910"/>
      <c r="N73" s="910"/>
      <c r="O73" s="910"/>
      <c r="P73" s="911"/>
      <c r="Q73" s="52"/>
    </row>
    <row r="74" spans="2:17" ht="14.85" hidden="1" customHeight="1" outlineLevel="1">
      <c r="B74" s="52"/>
      <c r="C74" s="947" t="str">
        <f>IF('1.Demande d''admissibilité'!C68="","",'1.Demande d''admissibilité'!C68)</f>
        <v/>
      </c>
      <c r="D74" s="931" t="str">
        <f>'2.Rapport détaillé des coûts'!F42</f>
        <v>PE2XX-XXXX</v>
      </c>
      <c r="E74" s="897"/>
      <c r="F74" s="898"/>
      <c r="G74" s="899"/>
      <c r="H74" s="898"/>
      <c r="I74" s="910"/>
      <c r="J74" s="910"/>
      <c r="K74" s="910"/>
      <c r="L74" s="910"/>
      <c r="M74" s="910"/>
      <c r="N74" s="910"/>
      <c r="O74" s="910"/>
      <c r="P74" s="911"/>
      <c r="Q74" s="52"/>
    </row>
    <row r="75" spans="2:17" ht="14.85" hidden="1" customHeight="1" outlineLevel="1">
      <c r="B75" s="52"/>
      <c r="C75" s="948"/>
      <c r="D75" s="932"/>
      <c r="E75" s="897"/>
      <c r="F75" s="898"/>
      <c r="G75" s="899"/>
      <c r="H75" s="898"/>
      <c r="I75" s="910"/>
      <c r="J75" s="910"/>
      <c r="K75" s="910"/>
      <c r="L75" s="910"/>
      <c r="M75" s="910"/>
      <c r="N75" s="910"/>
      <c r="O75" s="910"/>
      <c r="P75" s="911"/>
      <c r="Q75" s="52"/>
    </row>
    <row r="76" spans="2:17" ht="14.85" hidden="1" customHeight="1" outlineLevel="1">
      <c r="B76" s="52"/>
      <c r="C76" s="947" t="str">
        <f>IF('1.Demande d''admissibilité'!C69="","",'1.Demande d''admissibilité'!C69)</f>
        <v/>
      </c>
      <c r="D76" s="931" t="str">
        <f>'2.Rapport détaillé des coûts'!F44</f>
        <v>PE2XX-XXXX</v>
      </c>
      <c r="E76" s="897"/>
      <c r="F76" s="898"/>
      <c r="G76" s="899"/>
      <c r="H76" s="898"/>
      <c r="I76" s="910"/>
      <c r="J76" s="910"/>
      <c r="K76" s="910"/>
      <c r="L76" s="910"/>
      <c r="M76" s="910"/>
      <c r="N76" s="910"/>
      <c r="O76" s="910"/>
      <c r="P76" s="911"/>
      <c r="Q76" s="52"/>
    </row>
    <row r="77" spans="2:17" ht="14.85" hidden="1" customHeight="1" outlineLevel="1">
      <c r="B77" s="52"/>
      <c r="C77" s="948"/>
      <c r="D77" s="932"/>
      <c r="E77" s="897"/>
      <c r="F77" s="898"/>
      <c r="G77" s="899"/>
      <c r="H77" s="898"/>
      <c r="I77" s="910"/>
      <c r="J77" s="910"/>
      <c r="K77" s="910"/>
      <c r="L77" s="910"/>
      <c r="M77" s="910"/>
      <c r="N77" s="910"/>
      <c r="O77" s="910"/>
      <c r="P77" s="911"/>
      <c r="Q77" s="52"/>
    </row>
    <row r="78" spans="2:17" ht="14.85" hidden="1" customHeight="1" outlineLevel="1">
      <c r="B78" s="52"/>
      <c r="C78" s="949" t="str">
        <f>IF('1.Demande d''admissibilité'!C70="","",'1.Demande d''admissibilité'!C70)</f>
        <v/>
      </c>
      <c r="D78" s="944" t="str">
        <f>'2.Rapport détaillé des coûts'!F46</f>
        <v>PE2XX-XXXX</v>
      </c>
      <c r="E78" s="897"/>
      <c r="F78" s="898"/>
      <c r="G78" s="899"/>
      <c r="H78" s="898"/>
      <c r="I78" s="910"/>
      <c r="J78" s="910"/>
      <c r="K78" s="910"/>
      <c r="L78" s="910"/>
      <c r="M78" s="910"/>
      <c r="N78" s="910"/>
      <c r="O78" s="910"/>
      <c r="P78" s="911"/>
      <c r="Q78" s="52"/>
    </row>
    <row r="79" spans="2:17" ht="14.85" hidden="1" customHeight="1" outlineLevel="1" thickBot="1">
      <c r="B79" s="52"/>
      <c r="C79" s="950"/>
      <c r="D79" s="945"/>
      <c r="E79" s="914"/>
      <c r="F79" s="915"/>
      <c r="G79" s="916"/>
      <c r="H79" s="915"/>
      <c r="I79" s="917"/>
      <c r="J79" s="917"/>
      <c r="K79" s="917"/>
      <c r="L79" s="917"/>
      <c r="M79" s="917"/>
      <c r="N79" s="917"/>
      <c r="O79" s="917"/>
      <c r="P79" s="918"/>
      <c r="Q79" s="52"/>
    </row>
    <row r="80" spans="2:17" ht="7.35" hidden="1" customHeight="1" outlineLevel="1">
      <c r="B80" s="52"/>
      <c r="C80" s="153"/>
      <c r="D80" s="153"/>
      <c r="E80" s="165"/>
      <c r="F80" s="153"/>
      <c r="G80" s="153"/>
      <c r="H80" s="153"/>
      <c r="I80" s="155"/>
      <c r="J80" s="155"/>
      <c r="K80" s="155"/>
      <c r="L80" s="155"/>
      <c r="M80" s="155"/>
      <c r="N80" s="165"/>
      <c r="O80" s="155"/>
      <c r="P80" s="155"/>
      <c r="Q80" s="52"/>
    </row>
    <row r="81" spans="2:17" ht="28.35" hidden="1" customHeight="1" outlineLevel="1">
      <c r="B81" s="52"/>
      <c r="C81" s="926" t="s">
        <v>210</v>
      </c>
      <c r="D81" s="926"/>
      <c r="E81" s="926"/>
      <c r="F81" s="926"/>
      <c r="G81" s="926"/>
      <c r="H81" s="926"/>
      <c r="I81" s="926"/>
      <c r="J81" s="926"/>
      <c r="K81" s="926"/>
      <c r="L81" s="926"/>
      <c r="M81" s="926"/>
      <c r="N81" s="926"/>
      <c r="O81" s="926"/>
      <c r="P81" s="926"/>
      <c r="Q81" s="52"/>
    </row>
    <row r="82" spans="2:17" ht="14.85" hidden="1" customHeight="1" outlineLevel="1">
      <c r="B82" s="52"/>
      <c r="C82" s="153"/>
      <c r="D82" s="153"/>
      <c r="E82" s="153"/>
      <c r="F82" s="153"/>
      <c r="G82" s="153"/>
      <c r="H82" s="153"/>
      <c r="I82" s="153"/>
      <c r="J82" s="153"/>
      <c r="K82" s="153"/>
      <c r="L82" s="153"/>
      <c r="M82" s="153"/>
      <c r="N82" s="153"/>
      <c r="O82" s="153"/>
      <c r="P82" s="153"/>
      <c r="Q82" s="52"/>
    </row>
    <row r="83" spans="2:17" s="72" customFormat="1" ht="14.85" customHeight="1" collapsed="1">
      <c r="C83" s="161"/>
      <c r="D83" s="161"/>
      <c r="E83" s="161"/>
      <c r="F83" s="161"/>
      <c r="G83" s="161"/>
      <c r="H83" s="161"/>
      <c r="I83" s="161"/>
      <c r="J83" s="161"/>
      <c r="K83" s="161"/>
      <c r="L83" s="161"/>
      <c r="M83" s="161"/>
      <c r="N83" s="161"/>
      <c r="O83" s="161"/>
      <c r="P83" s="161"/>
    </row>
    <row r="84" spans="2:17" ht="7.35" customHeight="1">
      <c r="B84" s="52"/>
      <c r="C84" s="155"/>
      <c r="D84" s="155"/>
      <c r="E84" s="155"/>
      <c r="F84" s="155"/>
      <c r="G84" s="155"/>
      <c r="H84" s="155"/>
      <c r="I84" s="155"/>
      <c r="J84" s="155"/>
      <c r="K84" s="155"/>
      <c r="L84" s="155"/>
      <c r="M84" s="155"/>
      <c r="N84" s="155"/>
      <c r="O84" s="155"/>
      <c r="P84" s="155"/>
      <c r="Q84" s="52"/>
    </row>
    <row r="85" spans="2:17" ht="14.85" customHeight="1">
      <c r="B85" s="52"/>
      <c r="C85" s="547" t="s">
        <v>213</v>
      </c>
      <c r="D85" s="547"/>
      <c r="E85" s="547"/>
      <c r="F85" s="547"/>
      <c r="G85" s="547"/>
      <c r="H85" s="547"/>
      <c r="I85" s="547"/>
      <c r="J85" s="547"/>
      <c r="K85" s="547"/>
      <c r="L85" s="547"/>
      <c r="M85" s="547"/>
      <c r="N85" s="547"/>
      <c r="O85" s="547"/>
      <c r="P85" s="547"/>
      <c r="Q85" s="52"/>
    </row>
    <row r="86" spans="2:17" ht="6.6" customHeight="1">
      <c r="B86" s="52"/>
      <c r="C86" s="297"/>
      <c r="D86" s="297"/>
      <c r="E86" s="297"/>
      <c r="F86" s="297"/>
      <c r="G86" s="297"/>
      <c r="H86" s="297"/>
      <c r="I86" s="297"/>
      <c r="J86" s="297"/>
      <c r="K86" s="297"/>
      <c r="L86" s="297"/>
      <c r="M86" s="297"/>
      <c r="N86" s="297"/>
      <c r="O86" s="297"/>
      <c r="P86" s="297"/>
      <c r="Q86" s="52"/>
    </row>
    <row r="87" spans="2:17" s="299" customFormat="1" ht="31.35" customHeight="1">
      <c r="B87" s="298"/>
      <c r="C87" s="893" t="s">
        <v>214</v>
      </c>
      <c r="D87" s="893"/>
      <c r="E87" s="893"/>
      <c r="F87" s="893"/>
      <c r="G87" s="893"/>
      <c r="H87" s="893"/>
      <c r="I87" s="893"/>
      <c r="J87" s="893"/>
      <c r="K87" s="893"/>
      <c r="L87" s="893"/>
      <c r="M87" s="893"/>
      <c r="N87" s="893"/>
      <c r="O87" s="893"/>
      <c r="P87" s="893"/>
      <c r="Q87" s="298"/>
    </row>
    <row r="88" spans="2:17" ht="6.6" customHeight="1">
      <c r="B88" s="52"/>
      <c r="C88" s="300"/>
      <c r="D88" s="300"/>
      <c r="E88" s="300"/>
      <c r="F88" s="300"/>
      <c r="G88" s="300"/>
      <c r="H88" s="300"/>
      <c r="I88" s="300"/>
      <c r="J88" s="300"/>
      <c r="K88" s="300"/>
      <c r="L88" s="300"/>
      <c r="M88" s="300"/>
      <c r="N88" s="300"/>
      <c r="O88" s="300"/>
      <c r="P88" s="300"/>
      <c r="Q88" s="52"/>
    </row>
    <row r="89" spans="2:17" ht="14.1" customHeight="1">
      <c r="B89" s="52"/>
      <c r="C89" s="893" t="s">
        <v>215</v>
      </c>
      <c r="D89" s="893"/>
      <c r="E89" s="893"/>
      <c r="F89" s="893"/>
      <c r="G89" s="893"/>
      <c r="H89" s="893"/>
      <c r="I89" s="893"/>
      <c r="J89" s="893"/>
      <c r="K89" s="893"/>
      <c r="L89" s="893"/>
      <c r="M89" s="893"/>
      <c r="N89" s="893"/>
      <c r="O89" s="893"/>
      <c r="P89" s="893"/>
      <c r="Q89" s="52"/>
    </row>
    <row r="90" spans="2:17" ht="7.5" customHeight="1">
      <c r="B90" s="52"/>
      <c r="C90" s="300"/>
      <c r="D90" s="300"/>
      <c r="E90" s="300"/>
      <c r="F90" s="300"/>
      <c r="G90" s="300"/>
      <c r="H90" s="300"/>
      <c r="I90" s="300"/>
      <c r="J90" s="300"/>
      <c r="K90" s="300"/>
      <c r="L90" s="300"/>
      <c r="M90" s="300"/>
      <c r="N90" s="300"/>
      <c r="O90" s="300"/>
      <c r="P90" s="300"/>
      <c r="Q90" s="52"/>
    </row>
    <row r="91" spans="2:17" ht="14.85" customHeight="1">
      <c r="B91" s="52"/>
      <c r="C91" s="893" t="s">
        <v>216</v>
      </c>
      <c r="D91" s="893"/>
      <c r="E91" s="893"/>
      <c r="F91" s="893"/>
      <c r="G91" s="893"/>
      <c r="H91" s="893"/>
      <c r="I91" s="893"/>
      <c r="J91" s="893"/>
      <c r="K91" s="893"/>
      <c r="L91" s="893"/>
      <c r="M91" s="893"/>
      <c r="N91" s="893"/>
      <c r="O91" s="893"/>
      <c r="P91" s="893"/>
      <c r="Q91" s="52"/>
    </row>
    <row r="92" spans="2:17" ht="7.5" customHeight="1">
      <c r="B92" s="52"/>
      <c r="C92" s="300"/>
      <c r="D92" s="300"/>
      <c r="E92" s="300"/>
      <c r="F92" s="300"/>
      <c r="G92" s="300"/>
      <c r="H92" s="300"/>
      <c r="I92" s="300"/>
      <c r="J92" s="300"/>
      <c r="K92" s="300"/>
      <c r="L92" s="300"/>
      <c r="M92" s="300"/>
      <c r="N92" s="300"/>
      <c r="O92" s="300"/>
      <c r="P92" s="300"/>
      <c r="Q92" s="52"/>
    </row>
    <row r="93" spans="2:17" ht="14.85" customHeight="1">
      <c r="B93" s="52"/>
      <c r="C93" s="922" t="s">
        <v>217</v>
      </c>
      <c r="D93" s="922"/>
      <c r="E93" s="922"/>
      <c r="F93" s="922"/>
      <c r="G93" s="922"/>
      <c r="H93" s="922"/>
      <c r="I93" s="922"/>
      <c r="J93" s="922"/>
      <c r="K93" s="922"/>
      <c r="L93" s="922"/>
      <c r="M93" s="922"/>
      <c r="N93" s="922"/>
      <c r="O93" s="922"/>
      <c r="P93" s="922"/>
      <c r="Q93" s="52"/>
    </row>
    <row r="94" spans="2:17" ht="7.5" customHeight="1">
      <c r="B94" s="52"/>
      <c r="C94" s="300"/>
      <c r="D94" s="300"/>
      <c r="E94" s="300"/>
      <c r="F94" s="300"/>
      <c r="G94" s="300"/>
      <c r="H94" s="300"/>
      <c r="I94" s="300"/>
      <c r="J94" s="300"/>
      <c r="K94" s="300"/>
      <c r="L94" s="300"/>
      <c r="M94" s="300"/>
      <c r="N94" s="300"/>
      <c r="O94" s="300"/>
      <c r="P94" s="300"/>
      <c r="Q94" s="52"/>
    </row>
    <row r="95" spans="2:17" ht="14.1" customHeight="1">
      <c r="B95" s="52"/>
      <c r="C95" s="893" t="s">
        <v>218</v>
      </c>
      <c r="D95" s="893"/>
      <c r="E95" s="893"/>
      <c r="F95" s="893"/>
      <c r="G95" s="893"/>
      <c r="H95" s="893"/>
      <c r="I95" s="893"/>
      <c r="J95" s="893"/>
      <c r="K95" s="893"/>
      <c r="L95" s="893"/>
      <c r="M95" s="893"/>
      <c r="N95" s="893"/>
      <c r="O95" s="893"/>
      <c r="P95" s="893"/>
      <c r="Q95" s="52"/>
    </row>
    <row r="96" spans="2:17" ht="6.6" customHeight="1">
      <c r="B96" s="52"/>
      <c r="C96" s="300"/>
      <c r="D96" s="300"/>
      <c r="E96" s="300"/>
      <c r="F96" s="300"/>
      <c r="G96" s="300"/>
      <c r="H96" s="300"/>
      <c r="I96" s="300"/>
      <c r="J96" s="300"/>
      <c r="K96" s="300"/>
      <c r="L96" s="300"/>
      <c r="M96" s="300"/>
      <c r="N96" s="300"/>
      <c r="O96" s="300"/>
      <c r="P96" s="300"/>
      <c r="Q96" s="52"/>
    </row>
    <row r="97" spans="2:17" ht="14.1" customHeight="1">
      <c r="B97" s="52"/>
      <c r="C97" s="893" t="s">
        <v>219</v>
      </c>
      <c r="D97" s="893"/>
      <c r="E97" s="893"/>
      <c r="F97" s="893"/>
      <c r="G97" s="893"/>
      <c r="H97" s="893"/>
      <c r="I97" s="893"/>
      <c r="J97" s="893"/>
      <c r="K97" s="893"/>
      <c r="L97" s="893"/>
      <c r="M97" s="893"/>
      <c r="N97" s="893"/>
      <c r="O97" s="893"/>
      <c r="P97" s="893"/>
      <c r="Q97" s="52"/>
    </row>
    <row r="98" spans="2:17" ht="7.5" customHeight="1">
      <c r="B98" s="52"/>
      <c r="C98" s="171"/>
      <c r="D98" s="171"/>
      <c r="E98" s="171"/>
      <c r="F98" s="171"/>
      <c r="G98" s="171"/>
      <c r="H98" s="171"/>
      <c r="I98" s="171"/>
      <c r="J98" s="171"/>
      <c r="K98" s="171"/>
      <c r="L98" s="171"/>
      <c r="M98" s="171"/>
      <c r="N98" s="171"/>
      <c r="O98" s="171"/>
      <c r="P98" s="171"/>
      <c r="Q98" s="52"/>
    </row>
    <row r="99" spans="2:17" ht="6.6" customHeight="1">
      <c r="B99" s="72"/>
      <c r="C99" s="168"/>
      <c r="D99" s="87"/>
      <c r="E99" s="87"/>
      <c r="F99" s="87"/>
      <c r="G99" s="87"/>
      <c r="H99" s="87"/>
      <c r="I99" s="87"/>
      <c r="J99" s="87"/>
      <c r="K99" s="87"/>
      <c r="L99" s="87"/>
      <c r="M99" s="87"/>
      <c r="N99" s="87"/>
      <c r="O99" s="87"/>
      <c r="P99" s="87"/>
      <c r="Q99" s="72"/>
    </row>
    <row r="100" spans="2:17" s="72" customFormat="1" ht="6.6" customHeight="1">
      <c r="B100" s="54"/>
      <c r="C100" s="54"/>
      <c r="D100" s="54"/>
      <c r="E100" s="54"/>
      <c r="F100" s="54"/>
      <c r="G100" s="54"/>
      <c r="H100" s="54"/>
      <c r="I100" s="54"/>
      <c r="J100" s="54"/>
      <c r="K100" s="54"/>
      <c r="L100" s="87"/>
      <c r="M100" s="87"/>
      <c r="N100" s="87"/>
      <c r="O100" s="87"/>
      <c r="P100" s="87"/>
      <c r="Q100" s="87"/>
    </row>
    <row r="101" spans="2:17" s="72" customFormat="1" ht="14.1" customHeight="1">
      <c r="B101" s="52"/>
      <c r="C101" s="546" t="s">
        <v>220</v>
      </c>
      <c r="D101" s="546"/>
      <c r="E101" s="546"/>
      <c r="F101" s="546"/>
      <c r="G101" s="546"/>
      <c r="H101" s="155"/>
      <c r="I101" s="54"/>
      <c r="J101" s="54"/>
      <c r="K101" s="54"/>
      <c r="L101" s="172"/>
      <c r="M101" s="172"/>
      <c r="N101" s="172"/>
      <c r="O101" s="172"/>
      <c r="P101" s="172"/>
    </row>
    <row r="102" spans="2:17" s="72" customFormat="1" ht="7.35" customHeight="1" thickBot="1">
      <c r="B102" s="52"/>
      <c r="C102" s="155"/>
      <c r="D102" s="155"/>
      <c r="E102" s="155"/>
      <c r="F102" s="155"/>
      <c r="G102" s="155"/>
      <c r="H102" s="155"/>
      <c r="I102" s="54"/>
      <c r="J102" s="54"/>
      <c r="K102" s="54"/>
      <c r="L102" s="172"/>
      <c r="M102" s="172"/>
      <c r="N102" s="172"/>
      <c r="O102" s="172"/>
      <c r="P102" s="172"/>
    </row>
    <row r="103" spans="2:17" s="72" customFormat="1" ht="14.1" customHeight="1" thickBot="1">
      <c r="B103" s="52"/>
      <c r="C103" s="933"/>
      <c r="D103" s="934"/>
      <c r="E103" s="934"/>
      <c r="F103" s="934"/>
      <c r="G103" s="934"/>
      <c r="H103" s="934"/>
      <c r="I103" s="934"/>
      <c r="J103" s="935"/>
      <c r="K103" s="54"/>
      <c r="L103" s="172"/>
      <c r="M103" s="172"/>
      <c r="N103" s="172"/>
      <c r="O103"/>
      <c r="P103" s="172"/>
    </row>
    <row r="104" spans="2:17" s="72" customFormat="1" ht="7.35" customHeight="1">
      <c r="B104" s="52"/>
      <c r="C104" s="155"/>
      <c r="D104" s="155"/>
      <c r="E104" s="155"/>
      <c r="F104" s="155"/>
      <c r="G104" s="155"/>
      <c r="H104" s="155"/>
      <c r="I104" s="54"/>
      <c r="J104" s="54"/>
      <c r="K104" s="54"/>
      <c r="L104" s="172"/>
      <c r="M104" s="172"/>
      <c r="N104" s="172"/>
      <c r="O104" s="172"/>
      <c r="P104" s="172"/>
    </row>
    <row r="105" spans="2:17" s="72" customFormat="1" ht="14.85" customHeight="1">
      <c r="B105" s="52"/>
      <c r="C105" s="546" t="s">
        <v>67</v>
      </c>
      <c r="D105" s="546"/>
      <c r="E105" s="546"/>
      <c r="F105" s="546"/>
      <c r="G105" s="546"/>
      <c r="H105" s="155"/>
      <c r="I105" s="120" t="s">
        <v>221</v>
      </c>
      <c r="J105" s="120"/>
      <c r="K105" s="54"/>
      <c r="L105" s="172"/>
      <c r="M105" s="172"/>
      <c r="N105" s="172"/>
      <c r="O105" s="172"/>
      <c r="P105" s="172"/>
    </row>
    <row r="106" spans="2:17" s="72" customFormat="1" ht="7.35" customHeight="1" thickBot="1">
      <c r="B106" s="52"/>
      <c r="C106" s="155"/>
      <c r="D106" s="155"/>
      <c r="E106" s="155"/>
      <c r="F106" s="155"/>
      <c r="G106" s="155"/>
      <c r="H106" s="155"/>
      <c r="I106" s="54"/>
      <c r="J106" s="54"/>
      <c r="K106" s="54"/>
      <c r="L106" s="172"/>
      <c r="M106" s="172"/>
      <c r="N106" s="172"/>
      <c r="O106" s="172"/>
      <c r="P106" s="172"/>
    </row>
    <row r="107" spans="2:17" s="72" customFormat="1" ht="14.1" customHeight="1" thickBot="1">
      <c r="B107" s="52"/>
      <c r="C107" s="933"/>
      <c r="D107" s="934"/>
      <c r="E107" s="934"/>
      <c r="F107" s="935"/>
      <c r="G107" s="155"/>
      <c r="H107" s="155"/>
      <c r="I107" s="596"/>
      <c r="J107" s="597"/>
      <c r="K107" s="54"/>
      <c r="L107" s="172"/>
      <c r="M107" s="172"/>
      <c r="N107" s="172"/>
      <c r="O107" s="172"/>
      <c r="P107" s="172"/>
    </row>
    <row r="108" spans="2:17" s="72" customFormat="1" ht="7.35" customHeight="1">
      <c r="B108" s="52"/>
      <c r="C108" s="155"/>
      <c r="D108" s="155"/>
      <c r="E108" s="155"/>
      <c r="F108" s="155"/>
      <c r="G108" s="155"/>
      <c r="H108" s="155"/>
      <c r="I108" s="595" t="s">
        <v>70</v>
      </c>
      <c r="J108" s="595"/>
      <c r="K108" s="54"/>
      <c r="L108" s="172"/>
      <c r="M108" s="172"/>
      <c r="N108" s="172"/>
      <c r="O108" s="172"/>
      <c r="P108" s="172"/>
    </row>
    <row r="109" spans="2:17" s="72" customFormat="1" ht="14.85" customHeight="1">
      <c r="B109" s="52"/>
      <c r="C109" s="546" t="s">
        <v>68</v>
      </c>
      <c r="D109" s="546"/>
      <c r="E109" s="546"/>
      <c r="F109" s="546"/>
      <c r="G109" s="546"/>
      <c r="H109" s="155"/>
      <c r="I109" s="936"/>
      <c r="J109" s="936"/>
      <c r="K109" s="54"/>
      <c r="L109" s="172"/>
      <c r="M109" s="172"/>
      <c r="N109" s="172"/>
      <c r="O109" s="172"/>
      <c r="P109" s="172"/>
    </row>
    <row r="110" spans="2:17" s="72" customFormat="1" ht="6.6" customHeight="1" thickBot="1">
      <c r="B110" s="52"/>
      <c r="C110" s="155"/>
      <c r="D110" s="155"/>
      <c r="E110" s="155"/>
      <c r="F110" s="155"/>
      <c r="G110" s="155"/>
      <c r="H110" s="155"/>
      <c r="I110" s="54"/>
      <c r="J110" s="54"/>
      <c r="K110" s="54"/>
      <c r="L110" s="172"/>
      <c r="M110" s="172"/>
      <c r="N110" s="172"/>
      <c r="O110" s="172"/>
      <c r="P110" s="172"/>
    </row>
    <row r="111" spans="2:17" s="72" customFormat="1" ht="14.1" customHeight="1" thickBot="1">
      <c r="B111" s="52"/>
      <c r="C111" s="933"/>
      <c r="D111" s="934"/>
      <c r="E111" s="934"/>
      <c r="F111" s="934"/>
      <c r="G111" s="934"/>
      <c r="H111" s="934"/>
      <c r="I111" s="934"/>
      <c r="J111" s="935"/>
      <c r="K111" s="54"/>
      <c r="L111" s="172"/>
      <c r="M111" s="172"/>
      <c r="N111" s="172"/>
      <c r="O111" s="172"/>
      <c r="P111" s="172"/>
    </row>
    <row r="112" spans="2:17" s="72" customFormat="1" ht="6.6" customHeight="1">
      <c r="B112" s="54"/>
      <c r="C112" s="54"/>
      <c r="D112" s="54"/>
      <c r="E112" s="54"/>
      <c r="F112" s="54"/>
      <c r="G112" s="54"/>
      <c r="H112" s="54"/>
      <c r="I112" s="54"/>
      <c r="J112" s="54"/>
      <c r="K112" s="54"/>
      <c r="L112" s="172"/>
      <c r="M112" s="172"/>
      <c r="N112" s="172"/>
      <c r="O112" s="172"/>
      <c r="P112" s="172"/>
    </row>
    <row r="113" spans="2:17" s="72" customFormat="1">
      <c r="B113" s="52"/>
      <c r="C113" s="546" t="s">
        <v>222</v>
      </c>
      <c r="D113" s="546"/>
      <c r="E113" s="546"/>
      <c r="F113" s="546"/>
      <c r="G113" s="546"/>
      <c r="H113" s="155"/>
      <c r="I113" s="54"/>
      <c r="J113" s="54"/>
      <c r="K113" s="54"/>
      <c r="L113" s="172"/>
      <c r="M113" s="172"/>
      <c r="N113" s="172"/>
      <c r="O113" s="172"/>
      <c r="P113" s="172"/>
    </row>
    <row r="114" spans="2:17" s="72" customFormat="1" ht="7.35" customHeight="1" thickBot="1">
      <c r="B114" s="52"/>
      <c r="C114" s="155"/>
      <c r="D114" s="155"/>
      <c r="E114" s="155"/>
      <c r="F114" s="155"/>
      <c r="G114" s="155"/>
      <c r="H114" s="155"/>
      <c r="I114" s="54"/>
      <c r="J114" s="54"/>
      <c r="K114" s="54"/>
      <c r="L114" s="172"/>
      <c r="M114" s="172"/>
      <c r="N114" s="172"/>
      <c r="O114" s="172"/>
      <c r="P114" s="172"/>
    </row>
    <row r="115" spans="2:17" s="72" customFormat="1" ht="14.1" customHeight="1" thickBot="1">
      <c r="B115" s="52"/>
      <c r="C115" s="933"/>
      <c r="D115" s="934"/>
      <c r="E115" s="934"/>
      <c r="F115" s="934"/>
      <c r="G115" s="934"/>
      <c r="H115" s="934"/>
      <c r="I115" s="934"/>
      <c r="J115" s="935"/>
      <c r="K115" s="54"/>
      <c r="L115" s="172"/>
      <c r="M115" s="172"/>
      <c r="N115" s="172"/>
      <c r="O115" s="172"/>
      <c r="P115" s="172"/>
    </row>
    <row r="116" spans="2:17" s="72" customFormat="1" ht="6.6" customHeight="1">
      <c r="B116" s="52"/>
      <c r="C116" s="53"/>
      <c r="D116" s="173"/>
      <c r="E116" s="173"/>
      <c r="F116" s="173"/>
      <c r="G116" s="54"/>
      <c r="H116" s="54"/>
      <c r="I116" s="54"/>
      <c r="J116" s="54"/>
      <c r="K116" s="54"/>
      <c r="L116" s="172"/>
      <c r="M116" s="172"/>
      <c r="N116" s="172"/>
      <c r="O116" s="172"/>
      <c r="P116" s="172"/>
    </row>
    <row r="117" spans="2:17" s="72" customFormat="1" ht="14.1" customHeight="1">
      <c r="L117" s="156"/>
      <c r="M117" s="156"/>
      <c r="N117" s="156"/>
      <c r="O117" s="156"/>
      <c r="P117" s="172"/>
    </row>
    <row r="118" spans="2:17" s="72" customFormat="1" ht="14.85" customHeight="1">
      <c r="C118" s="174" t="s">
        <v>71</v>
      </c>
      <c r="D118" s="175"/>
      <c r="E118" s="175"/>
      <c r="F118" s="175"/>
      <c r="G118" s="175"/>
      <c r="H118" s="175"/>
      <c r="I118" s="175"/>
      <c r="J118" s="175"/>
      <c r="K118" s="87"/>
      <c r="L118" s="87"/>
      <c r="M118" s="87"/>
      <c r="N118" s="87"/>
      <c r="O118" s="87"/>
      <c r="P118" s="87"/>
      <c r="Q118" s="87"/>
    </row>
    <row r="119" spans="2:17" s="72" customFormat="1" ht="14.85" customHeight="1">
      <c r="C119" s="176" t="s">
        <v>72</v>
      </c>
      <c r="G119" s="177">
        <f>COUNTBLANK(C103)+COUNTBLANK(C107)+COUNTBLANK(C111)+COUNTBLANK(C115)+COUNTBLANK(I107)</f>
        <v>5</v>
      </c>
      <c r="I119" s="174" t="str">
        <f>IF(G119=0,"Votre formulaire est adéquatement complété","Un ou plusieurs champs obligatoires ne sont pas complétés")</f>
        <v>Un ou plusieurs champs obligatoires ne sont pas complétés</v>
      </c>
      <c r="J119" s="174"/>
      <c r="K119" s="174"/>
      <c r="L119" s="87"/>
      <c r="M119" s="87"/>
      <c r="N119" s="87"/>
      <c r="O119" s="87"/>
      <c r="P119" s="87"/>
      <c r="Q119" s="87"/>
    </row>
    <row r="120" spans="2:17">
      <c r="D120" s="68"/>
      <c r="E120" s="68"/>
      <c r="F120" s="68"/>
      <c r="G120" s="68"/>
      <c r="H120" s="68"/>
      <c r="I120" s="68"/>
      <c r="J120" s="68"/>
      <c r="K120" s="68"/>
      <c r="L120" s="68"/>
      <c r="M120" s="68"/>
      <c r="N120" s="68"/>
      <c r="O120" s="68"/>
      <c r="P120" s="68"/>
    </row>
    <row r="121" spans="2:17" s="57" customFormat="1" ht="20.25" customHeight="1">
      <c r="C121" s="587" t="s">
        <v>73</v>
      </c>
      <c r="D121" s="587"/>
      <c r="E121" s="587"/>
      <c r="F121" s="587"/>
      <c r="G121" s="587"/>
      <c r="H121" s="587"/>
      <c r="I121" s="587"/>
      <c r="J121" s="587"/>
      <c r="K121" s="587"/>
      <c r="L121" s="587"/>
      <c r="M121" s="587"/>
      <c r="N121" s="587"/>
      <c r="O121" s="587"/>
      <c r="P121" s="587"/>
      <c r="Q121" s="587"/>
    </row>
    <row r="122" spans="2:17" s="69" customFormat="1" ht="25.5" customHeight="1">
      <c r="C122" s="937" t="s">
        <v>223</v>
      </c>
      <c r="D122" s="937"/>
      <c r="E122" s="937"/>
      <c r="F122" s="937"/>
      <c r="G122" s="937"/>
      <c r="H122" s="937"/>
      <c r="I122" s="937"/>
      <c r="J122" s="937"/>
      <c r="K122" s="937"/>
      <c r="L122" s="937"/>
      <c r="M122" s="937"/>
      <c r="N122" s="937"/>
      <c r="O122" s="937"/>
      <c r="P122" s="937"/>
      <c r="Q122" s="937"/>
    </row>
    <row r="123" spans="2:17" s="69" customFormat="1">
      <c r="C123" s="70"/>
      <c r="D123" s="70"/>
      <c r="E123" s="70"/>
      <c r="F123" s="70"/>
      <c r="G123" s="70"/>
      <c r="H123" s="70"/>
      <c r="I123" s="70"/>
      <c r="J123" s="70"/>
      <c r="K123" s="70"/>
      <c r="L123" s="70"/>
      <c r="M123" s="71"/>
      <c r="N123" s="71"/>
    </row>
    <row r="124" spans="2:17" ht="28.5" customHeight="1">
      <c r="C124" s="585" t="s">
        <v>199</v>
      </c>
      <c r="D124" s="585"/>
      <c r="E124" s="585"/>
      <c r="F124" s="585"/>
      <c r="G124" s="585"/>
      <c r="H124" s="585"/>
      <c r="I124" s="585"/>
      <c r="J124" s="585"/>
      <c r="K124" s="585"/>
      <c r="L124" s="585"/>
      <c r="M124" s="585"/>
      <c r="N124" s="585"/>
      <c r="O124" s="585"/>
      <c r="P124" s="585"/>
    </row>
    <row r="125" spans="2:17">
      <c r="D125" s="68"/>
      <c r="E125" s="68"/>
      <c r="F125" s="68"/>
      <c r="G125" s="68"/>
      <c r="H125" s="68"/>
      <c r="I125" s="68"/>
      <c r="J125" s="68"/>
      <c r="K125" s="68"/>
      <c r="L125" s="68"/>
      <c r="M125" s="68"/>
      <c r="N125" s="68"/>
      <c r="O125" s="68"/>
      <c r="P125" s="68"/>
    </row>
  </sheetData>
  <sheetProtection algorithmName="SHA-512" hashValue="KaukZcPy+BLCDT9qc/v0eCyVEXvYR0CSOaqZ11riybLRrtbcNpwbRw3zueFXm9w0NIJ/94AFBC4Q4H25N67QTw==" saltValue="HXZ01WSj1jAhLA4O+KwJQA==" spinCount="100000" sheet="1" formatRows="0" selectLockedCells="1"/>
  <mergeCells count="285">
    <mergeCell ref="I35:P35"/>
    <mergeCell ref="H15:P15"/>
    <mergeCell ref="E20:G20"/>
    <mergeCell ref="E21:G21"/>
    <mergeCell ref="E22:G22"/>
    <mergeCell ref="H20:J20"/>
    <mergeCell ref="H21:J21"/>
    <mergeCell ref="H22:J22"/>
    <mergeCell ref="K20:N20"/>
    <mergeCell ref="K21:N21"/>
    <mergeCell ref="K22:N22"/>
    <mergeCell ref="D56:D57"/>
    <mergeCell ref="D58:D59"/>
    <mergeCell ref="D60:D61"/>
    <mergeCell ref="D62:D63"/>
    <mergeCell ref="D64:D65"/>
    <mergeCell ref="D66:D67"/>
    <mergeCell ref="C56:C57"/>
    <mergeCell ref="C58:C59"/>
    <mergeCell ref="C60:C61"/>
    <mergeCell ref="C62:C63"/>
    <mergeCell ref="C64:C65"/>
    <mergeCell ref="C66:C67"/>
    <mergeCell ref="C68:C69"/>
    <mergeCell ref="C70:C71"/>
    <mergeCell ref="C72:C73"/>
    <mergeCell ref="C46:C47"/>
    <mergeCell ref="D46:D47"/>
    <mergeCell ref="I47:K47"/>
    <mergeCell ref="L47:N47"/>
    <mergeCell ref="O47:P47"/>
    <mergeCell ref="C48:C49"/>
    <mergeCell ref="C50:C51"/>
    <mergeCell ref="C52:C53"/>
    <mergeCell ref="C54:C55"/>
    <mergeCell ref="D48:D49"/>
    <mergeCell ref="D50:D51"/>
    <mergeCell ref="D52:D53"/>
    <mergeCell ref="D54:D55"/>
    <mergeCell ref="G62:H62"/>
    <mergeCell ref="G64:H64"/>
    <mergeCell ref="G66:H66"/>
    <mergeCell ref="G68:H68"/>
    <mergeCell ref="G70:H70"/>
    <mergeCell ref="G72:H72"/>
    <mergeCell ref="O64:P64"/>
    <mergeCell ref="O66:P66"/>
    <mergeCell ref="C42:C43"/>
    <mergeCell ref="D42:D43"/>
    <mergeCell ref="I43:K43"/>
    <mergeCell ref="L43:N43"/>
    <mergeCell ref="O43:P43"/>
    <mergeCell ref="C44:C45"/>
    <mergeCell ref="D44:D45"/>
    <mergeCell ref="I45:K45"/>
    <mergeCell ref="L45:N45"/>
    <mergeCell ref="O45:P45"/>
    <mergeCell ref="G78:H78"/>
    <mergeCell ref="E41:F41"/>
    <mergeCell ref="E42:F42"/>
    <mergeCell ref="E44:F44"/>
    <mergeCell ref="E46:F46"/>
    <mergeCell ref="E48:F48"/>
    <mergeCell ref="E50:F50"/>
    <mergeCell ref="E52:F52"/>
    <mergeCell ref="E54:F54"/>
    <mergeCell ref="E56:F56"/>
    <mergeCell ref="E58:F58"/>
    <mergeCell ref="E60:F60"/>
    <mergeCell ref="E62:F62"/>
    <mergeCell ref="E64:F64"/>
    <mergeCell ref="E66:F66"/>
    <mergeCell ref="E68:F68"/>
    <mergeCell ref="E70:F70"/>
    <mergeCell ref="E72:F72"/>
    <mergeCell ref="E74:F74"/>
    <mergeCell ref="E76:F76"/>
    <mergeCell ref="E78:F78"/>
    <mergeCell ref="G56:H56"/>
    <mergeCell ref="G58:H58"/>
    <mergeCell ref="G60:H60"/>
    <mergeCell ref="O54:P54"/>
    <mergeCell ref="L44:N44"/>
    <mergeCell ref="L46:N46"/>
    <mergeCell ref="L48:N48"/>
    <mergeCell ref="L50:N50"/>
    <mergeCell ref="L52:N52"/>
    <mergeCell ref="L54:N54"/>
    <mergeCell ref="I41:K41"/>
    <mergeCell ref="I42:K42"/>
    <mergeCell ref="I46:K46"/>
    <mergeCell ref="I48:K48"/>
    <mergeCell ref="I50:K50"/>
    <mergeCell ref="I52:K52"/>
    <mergeCell ref="I54:K54"/>
    <mergeCell ref="O48:P48"/>
    <mergeCell ref="O50:P50"/>
    <mergeCell ref="G74:H74"/>
    <mergeCell ref="G76:H76"/>
    <mergeCell ref="I72:K72"/>
    <mergeCell ref="I74:K74"/>
    <mergeCell ref="L72:N72"/>
    <mergeCell ref="L74:N74"/>
    <mergeCell ref="I73:K73"/>
    <mergeCell ref="I75:K75"/>
    <mergeCell ref="L75:N75"/>
    <mergeCell ref="O68:P68"/>
    <mergeCell ref="O70:P70"/>
    <mergeCell ref="O72:P72"/>
    <mergeCell ref="O74:P74"/>
    <mergeCell ref="I71:K71"/>
    <mergeCell ref="L73:N73"/>
    <mergeCell ref="I76:K76"/>
    <mergeCell ref="L76:N76"/>
    <mergeCell ref="O76:P76"/>
    <mergeCell ref="C21:D21"/>
    <mergeCell ref="C22:D22"/>
    <mergeCell ref="C85:P85"/>
    <mergeCell ref="C91:P91"/>
    <mergeCell ref="C87:P87"/>
    <mergeCell ref="C30:P30"/>
    <mergeCell ref="O41:P41"/>
    <mergeCell ref="C37:P37"/>
    <mergeCell ref="C39:P39"/>
    <mergeCell ref="D72:D73"/>
    <mergeCell ref="D74:D75"/>
    <mergeCell ref="D76:D77"/>
    <mergeCell ref="D78:D79"/>
    <mergeCell ref="I49:K49"/>
    <mergeCell ref="I51:K51"/>
    <mergeCell ref="I53:K53"/>
    <mergeCell ref="I55:K55"/>
    <mergeCell ref="I78:K78"/>
    <mergeCell ref="L78:N78"/>
    <mergeCell ref="C26:P26"/>
    <mergeCell ref="C74:C75"/>
    <mergeCell ref="C76:C77"/>
    <mergeCell ref="C78:C79"/>
    <mergeCell ref="C81:P81"/>
    <mergeCell ref="O60:P60"/>
    <mergeCell ref="O78:P78"/>
    <mergeCell ref="O42:P42"/>
    <mergeCell ref="I44:K44"/>
    <mergeCell ref="I61:K61"/>
    <mergeCell ref="I63:K63"/>
    <mergeCell ref="O56:P56"/>
    <mergeCell ref="O58:P58"/>
    <mergeCell ref="O62:P62"/>
    <mergeCell ref="L60:N60"/>
    <mergeCell ref="L62:N62"/>
    <mergeCell ref="L64:N64"/>
    <mergeCell ref="L66:N66"/>
    <mergeCell ref="I56:K56"/>
    <mergeCell ref="I58:K58"/>
    <mergeCell ref="I57:K57"/>
    <mergeCell ref="I59:K59"/>
    <mergeCell ref="L56:N56"/>
    <mergeCell ref="L61:N61"/>
    <mergeCell ref="L63:N63"/>
    <mergeCell ref="L65:N65"/>
    <mergeCell ref="L67:N67"/>
    <mergeCell ref="L69:N69"/>
    <mergeCell ref="L71:N71"/>
    <mergeCell ref="C121:Q121"/>
    <mergeCell ref="C124:P124"/>
    <mergeCell ref="C101:G101"/>
    <mergeCell ref="C105:G105"/>
    <mergeCell ref="C107:F107"/>
    <mergeCell ref="C109:G109"/>
    <mergeCell ref="C113:G113"/>
    <mergeCell ref="I107:J107"/>
    <mergeCell ref="C111:J111"/>
    <mergeCell ref="C115:J115"/>
    <mergeCell ref="I108:J109"/>
    <mergeCell ref="C103:J103"/>
    <mergeCell ref="C122:Q122"/>
    <mergeCell ref="C97:P97"/>
    <mergeCell ref="C7:P7"/>
    <mergeCell ref="C10:P10"/>
    <mergeCell ref="C93:P93"/>
    <mergeCell ref="C17:P17"/>
    <mergeCell ref="C18:P18"/>
    <mergeCell ref="C20:D20"/>
    <mergeCell ref="O20:P20"/>
    <mergeCell ref="C24:P24"/>
    <mergeCell ref="C8:D8"/>
    <mergeCell ref="E8:Q8"/>
    <mergeCell ref="C95:P95"/>
    <mergeCell ref="O21:P21"/>
    <mergeCell ref="D68:D69"/>
    <mergeCell ref="D70:D71"/>
    <mergeCell ref="E63:F63"/>
    <mergeCell ref="E65:F65"/>
    <mergeCell ref="I77:K77"/>
    <mergeCell ref="L49:N49"/>
    <mergeCell ref="L51:N51"/>
    <mergeCell ref="L53:N53"/>
    <mergeCell ref="L55:N55"/>
    <mergeCell ref="L57:N57"/>
    <mergeCell ref="L59:N59"/>
    <mergeCell ref="L77:N77"/>
    <mergeCell ref="I60:K60"/>
    <mergeCell ref="I62:K62"/>
    <mergeCell ref="I64:K64"/>
    <mergeCell ref="I66:K66"/>
    <mergeCell ref="I68:K68"/>
    <mergeCell ref="I70:K70"/>
    <mergeCell ref="L58:N58"/>
    <mergeCell ref="L68:N68"/>
    <mergeCell ref="L70:N70"/>
    <mergeCell ref="I65:K65"/>
    <mergeCell ref="I67:K67"/>
    <mergeCell ref="I69:K69"/>
    <mergeCell ref="E79:F79"/>
    <mergeCell ref="G79:H79"/>
    <mergeCell ref="I79:K79"/>
    <mergeCell ref="L79:N79"/>
    <mergeCell ref="O49:P49"/>
    <mergeCell ref="O51:P51"/>
    <mergeCell ref="O53:P53"/>
    <mergeCell ref="O55:P55"/>
    <mergeCell ref="O57:P57"/>
    <mergeCell ref="O59:P59"/>
    <mergeCell ref="O61:P61"/>
    <mergeCell ref="O63:P63"/>
    <mergeCell ref="O65:P65"/>
    <mergeCell ref="O67:P67"/>
    <mergeCell ref="O69:P69"/>
    <mergeCell ref="O71:P71"/>
    <mergeCell ref="O73:P73"/>
    <mergeCell ref="O75:P75"/>
    <mergeCell ref="O77:P77"/>
    <mergeCell ref="O79:P79"/>
    <mergeCell ref="E59:F59"/>
    <mergeCell ref="E61:F61"/>
    <mergeCell ref="G75:H75"/>
    <mergeCell ref="G77:H77"/>
    <mergeCell ref="L12:P12"/>
    <mergeCell ref="E43:F43"/>
    <mergeCell ref="E45:F45"/>
    <mergeCell ref="E47:F47"/>
    <mergeCell ref="E49:F49"/>
    <mergeCell ref="E51:F51"/>
    <mergeCell ref="E53:F53"/>
    <mergeCell ref="E55:F55"/>
    <mergeCell ref="E57:F57"/>
    <mergeCell ref="L41:N41"/>
    <mergeCell ref="L42:N42"/>
    <mergeCell ref="I34:P34"/>
    <mergeCell ref="G41:H41"/>
    <mergeCell ref="G42:H42"/>
    <mergeCell ref="G44:H44"/>
    <mergeCell ref="G46:H46"/>
    <mergeCell ref="G48:H48"/>
    <mergeCell ref="G50:H50"/>
    <mergeCell ref="G52:H52"/>
    <mergeCell ref="G54:H54"/>
    <mergeCell ref="O44:P44"/>
    <mergeCell ref="O46:P46"/>
    <mergeCell ref="O22:P22"/>
    <mergeCell ref="O52:P52"/>
    <mergeCell ref="C89:P89"/>
    <mergeCell ref="H14:P14"/>
    <mergeCell ref="E67:F67"/>
    <mergeCell ref="E69:F69"/>
    <mergeCell ref="E71:F71"/>
    <mergeCell ref="E73:F73"/>
    <mergeCell ref="E75:F75"/>
    <mergeCell ref="E77:F77"/>
    <mergeCell ref="G43:H43"/>
    <mergeCell ref="G45:H45"/>
    <mergeCell ref="G47:H47"/>
    <mergeCell ref="G49:H49"/>
    <mergeCell ref="G51:H51"/>
    <mergeCell ref="G53:H53"/>
    <mergeCell ref="G55:H55"/>
    <mergeCell ref="G57:H57"/>
    <mergeCell ref="G59:H59"/>
    <mergeCell ref="G61:H61"/>
    <mergeCell ref="G63:H63"/>
    <mergeCell ref="G65:H65"/>
    <mergeCell ref="G67:H67"/>
    <mergeCell ref="G69:H69"/>
    <mergeCell ref="G71:H71"/>
    <mergeCell ref="G73:H73"/>
  </mergeCells>
  <phoneticPr fontId="29" type="noConversion"/>
  <conditionalFormatting sqref="G119">
    <cfRule type="cellIs" dxfId="5" priority="1" operator="greaterThan">
      <formula>0</formula>
    </cfRule>
    <cfRule type="cellIs" dxfId="4" priority="2" operator="equal">
      <formula>0</formula>
    </cfRule>
  </conditionalFormatting>
  <hyperlinks>
    <hyperlink ref="C121:P121" r:id="rId1" display="Faire parvenir ce formulaire en format Excel à : efficaciteenergetique@energir.com" xr:uid="{A316EAE4-9D43-4CFF-BB7F-0EC98DA43A43}"/>
  </hyperlinks>
  <pageMargins left="0.7" right="0.7" top="0.75" bottom="0.75" header="0.3" footer="0.3"/>
  <pageSetup scale="55" orientation="portrait" horizontalDpi="0" verticalDpi="0"/>
  <drawing r:id="rId2"/>
  <legacyDrawing r:id="rId3"/>
  <mc:AlternateContent xmlns:mc="http://schemas.openxmlformats.org/markup-compatibility/2006">
    <mc:Choice Requires="x14">
      <controls>
        <mc:AlternateContent xmlns:mc="http://schemas.openxmlformats.org/markup-compatibility/2006">
          <mc:Choice Requires="x14">
            <control shapeId="108547" r:id="rId4" name="Check Box 3">
              <controlPr defaultSize="0" autoFill="0" autoLine="0" autoPict="0">
                <anchor moveWithCells="1">
                  <from>
                    <xdr:col>2</xdr:col>
                    <xdr:colOff>38100</xdr:colOff>
                    <xdr:row>91</xdr:row>
                    <xdr:rowOff>68580</xdr:rowOff>
                  </from>
                  <to>
                    <xdr:col>2</xdr:col>
                    <xdr:colOff>335280</xdr:colOff>
                    <xdr:row>93</xdr:row>
                    <xdr:rowOff>30480</xdr:rowOff>
                  </to>
                </anchor>
              </controlPr>
            </control>
          </mc:Choice>
        </mc:AlternateContent>
        <mc:AlternateContent xmlns:mc="http://schemas.openxmlformats.org/markup-compatibility/2006">
          <mc:Choice Requires="x14">
            <control shapeId="108548" r:id="rId5" name="Check Box 4">
              <controlPr defaultSize="0" autoFill="0" autoLine="0" autoPict="0">
                <anchor moveWithCells="1">
                  <from>
                    <xdr:col>2</xdr:col>
                    <xdr:colOff>38100</xdr:colOff>
                    <xdr:row>93</xdr:row>
                    <xdr:rowOff>68580</xdr:rowOff>
                  </from>
                  <to>
                    <xdr:col>2</xdr:col>
                    <xdr:colOff>335280</xdr:colOff>
                    <xdr:row>95</xdr:row>
                    <xdr:rowOff>30480</xdr:rowOff>
                  </to>
                </anchor>
              </controlPr>
            </control>
          </mc:Choice>
        </mc:AlternateContent>
        <mc:AlternateContent xmlns:mc="http://schemas.openxmlformats.org/markup-compatibility/2006">
          <mc:Choice Requires="x14">
            <control shapeId="108549" r:id="rId6" name="Check Box 5">
              <controlPr defaultSize="0" autoFill="0" autoLine="0" autoPict="0">
                <anchor moveWithCells="1">
                  <from>
                    <xdr:col>2</xdr:col>
                    <xdr:colOff>38100</xdr:colOff>
                    <xdr:row>95</xdr:row>
                    <xdr:rowOff>68580</xdr:rowOff>
                  </from>
                  <to>
                    <xdr:col>2</xdr:col>
                    <xdr:colOff>335280</xdr:colOff>
                    <xdr:row>97</xdr:row>
                    <xdr:rowOff>30480</xdr:rowOff>
                  </to>
                </anchor>
              </controlPr>
            </control>
          </mc:Choice>
        </mc:AlternateContent>
        <mc:AlternateContent xmlns:mc="http://schemas.openxmlformats.org/markup-compatibility/2006">
          <mc:Choice Requires="x14">
            <control shapeId="108552" r:id="rId7" name="Check Box 8">
              <controlPr defaultSize="0" autoFill="0" autoLine="0" autoPict="0">
                <anchor moveWithCells="1">
                  <from>
                    <xdr:col>2</xdr:col>
                    <xdr:colOff>38100</xdr:colOff>
                    <xdr:row>86</xdr:row>
                    <xdr:rowOff>106680</xdr:rowOff>
                  </from>
                  <to>
                    <xdr:col>2</xdr:col>
                    <xdr:colOff>335280</xdr:colOff>
                    <xdr:row>86</xdr:row>
                    <xdr:rowOff>304800</xdr:rowOff>
                  </to>
                </anchor>
              </controlPr>
            </control>
          </mc:Choice>
        </mc:AlternateContent>
        <mc:AlternateContent xmlns:mc="http://schemas.openxmlformats.org/markup-compatibility/2006">
          <mc:Choice Requires="x14">
            <control shapeId="108558" r:id="rId8" name="Check Box 14">
              <controlPr defaultSize="0" autoFill="0" autoLine="0" autoPict="0">
                <anchor moveWithCells="1">
                  <from>
                    <xdr:col>2</xdr:col>
                    <xdr:colOff>38100</xdr:colOff>
                    <xdr:row>89</xdr:row>
                    <xdr:rowOff>76200</xdr:rowOff>
                  </from>
                  <to>
                    <xdr:col>2</xdr:col>
                    <xdr:colOff>342900</xdr:colOff>
                    <xdr:row>91</xdr:row>
                    <xdr:rowOff>30480</xdr:rowOff>
                  </to>
                </anchor>
              </controlPr>
            </control>
          </mc:Choice>
        </mc:AlternateContent>
        <mc:AlternateContent xmlns:mc="http://schemas.openxmlformats.org/markup-compatibility/2006">
          <mc:Choice Requires="x14">
            <control shapeId="108561" r:id="rId9" name="Check Box 17">
              <controlPr defaultSize="0" autoFill="0" autoLine="0" autoPict="0">
                <anchor moveWithCells="1">
                  <from>
                    <xdr:col>2</xdr:col>
                    <xdr:colOff>38100</xdr:colOff>
                    <xdr:row>87</xdr:row>
                    <xdr:rowOff>68580</xdr:rowOff>
                  </from>
                  <to>
                    <xdr:col>2</xdr:col>
                    <xdr:colOff>342900</xdr:colOff>
                    <xdr:row>89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3" operator="containsText" id="{050B7BE4-9426-4A36-987D-357EFB6CDA76}">
            <xm:f>NOT(ISERROR(SEARCH($J$11="",G119)))</xm:f>
            <xm:f>$J$11=""</xm:f>
            <x14:dxf>
              <font>
                <color rgb="FF9C0006"/>
              </font>
              <fill>
                <patternFill>
                  <bgColor rgb="FFFFC7CE"/>
                </patternFill>
              </fill>
            </x14:dxf>
          </x14:cfRule>
          <xm:sqref>G119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BFB77-E207-4DF2-A45D-A6D1B767C1C2}">
  <dimension ref="A2:S406"/>
  <sheetViews>
    <sheetView showGridLines="0" workbookViewId="0">
      <selection activeCell="E402" sqref="E402"/>
    </sheetView>
  </sheetViews>
  <sheetFormatPr baseColWidth="10" defaultColWidth="11" defaultRowHeight="13.8" outlineLevelRow="2"/>
  <cols>
    <col min="1" max="2" width="2.59765625" customWidth="1"/>
    <col min="3" max="3" width="25.5" customWidth="1"/>
    <col min="4" max="4" width="25.59765625" customWidth="1"/>
    <col min="5" max="5" width="12.5" customWidth="1"/>
    <col min="6" max="6" width="13.5" customWidth="1"/>
    <col min="7" max="7" width="7" customWidth="1"/>
    <col min="8" max="8" width="19.09765625" customWidth="1"/>
    <col min="9" max="9" width="25.5" customWidth="1"/>
    <col min="10" max="10" width="14.59765625" customWidth="1"/>
    <col min="11" max="12" width="13.59765625" customWidth="1"/>
    <col min="13" max="13" width="2.59765625" customWidth="1"/>
    <col min="14" max="14" width="3.09765625" customWidth="1"/>
    <col min="17" max="17" width="12" bestFit="1" customWidth="1"/>
  </cols>
  <sheetData>
    <row r="2" spans="2:17" ht="24.6">
      <c r="B2" s="49" t="s">
        <v>302</v>
      </c>
      <c r="D2" s="59"/>
      <c r="E2" s="59"/>
      <c r="F2" s="59"/>
      <c r="G2" s="59"/>
      <c r="H2" s="59"/>
      <c r="I2" s="59"/>
      <c r="J2" s="59"/>
      <c r="K2" s="59"/>
      <c r="L2" s="59"/>
      <c r="M2" s="59"/>
      <c r="N2" s="59"/>
      <c r="O2" s="59"/>
      <c r="P2" s="59"/>
      <c r="Q2" s="59"/>
    </row>
    <row r="3" spans="2:17" ht="17.399999999999999">
      <c r="B3" s="50" t="s">
        <v>1</v>
      </c>
      <c r="E3" s="61"/>
      <c r="F3" s="61"/>
      <c r="G3" s="61"/>
      <c r="H3" s="61"/>
      <c r="I3" s="61"/>
      <c r="J3" s="61"/>
      <c r="K3" s="61"/>
      <c r="L3" s="61"/>
    </row>
    <row r="4" spans="2:17" ht="17.399999999999999">
      <c r="B4" s="50"/>
      <c r="E4" s="61"/>
      <c r="F4" s="61"/>
      <c r="G4" s="61"/>
      <c r="H4" s="61"/>
      <c r="I4" s="61"/>
      <c r="J4" s="61"/>
      <c r="K4" s="61"/>
      <c r="L4" s="61"/>
    </row>
    <row r="5" spans="2:17" ht="17.399999999999999">
      <c r="B5" s="50"/>
      <c r="E5" s="61"/>
      <c r="F5" s="61"/>
      <c r="G5" s="61"/>
      <c r="H5" s="61"/>
      <c r="I5" s="61"/>
      <c r="J5" s="61"/>
      <c r="K5" s="61"/>
      <c r="L5" s="61"/>
    </row>
    <row r="6" spans="2:17" ht="17.399999999999999">
      <c r="B6" s="50"/>
      <c r="E6" s="61"/>
      <c r="F6" s="61"/>
      <c r="G6" s="61"/>
      <c r="H6" s="61"/>
      <c r="I6" s="61"/>
      <c r="J6" s="61"/>
      <c r="K6" s="61"/>
      <c r="L6" s="61"/>
    </row>
    <row r="7" spans="2:17" ht="22.35" customHeight="1">
      <c r="B7" s="50"/>
      <c r="C7" s="975" t="s">
        <v>224</v>
      </c>
      <c r="D7" s="975"/>
      <c r="E7" s="313"/>
      <c r="F7" s="61"/>
      <c r="G7" s="976"/>
      <c r="H7" s="976"/>
      <c r="I7" s="976"/>
      <c r="J7" s="61"/>
    </row>
    <row r="8" spans="2:17" ht="6.6" customHeight="1">
      <c r="B8" s="50"/>
      <c r="C8" s="314"/>
      <c r="D8" s="315"/>
      <c r="E8" s="316"/>
      <c r="F8" s="61"/>
      <c r="G8" s="976"/>
      <c r="H8" s="976"/>
      <c r="I8" s="976"/>
      <c r="J8" s="61"/>
    </row>
    <row r="9" spans="2:17" ht="14.1" customHeight="1">
      <c r="B9" s="50"/>
      <c r="C9" s="317" t="s">
        <v>135</v>
      </c>
      <c r="D9" s="318" t="str">
        <f>'2.Rapport détaillé des coûts'!F8</f>
        <v>PE2XX-XXXX</v>
      </c>
      <c r="E9" s="319"/>
      <c r="F9" s="61"/>
      <c r="J9" s="320"/>
      <c r="K9" s="320"/>
    </row>
    <row r="10" spans="2:17" ht="6.6" customHeight="1">
      <c r="B10" s="50"/>
      <c r="C10" s="317"/>
      <c r="D10" s="202"/>
      <c r="E10" s="319"/>
      <c r="F10" s="61"/>
      <c r="J10" s="320"/>
      <c r="K10" s="320"/>
    </row>
    <row r="11" spans="2:17" ht="14.1" hidden="1" customHeight="1" outlineLevel="1">
      <c r="B11" s="50"/>
      <c r="C11" s="317" t="s">
        <v>83</v>
      </c>
      <c r="D11" s="318" t="str">
        <f>'2.Rapport détaillé des coûts'!F10</f>
        <v>PE2XX-XXXX</v>
      </c>
      <c r="E11" s="319"/>
      <c r="F11" s="61"/>
      <c r="J11" s="320"/>
      <c r="K11" s="320"/>
    </row>
    <row r="12" spans="2:17" ht="6.6" hidden="1" customHeight="1" outlineLevel="1">
      <c r="B12" s="50"/>
      <c r="C12" s="317"/>
      <c r="D12" s="202"/>
      <c r="E12" s="319"/>
      <c r="F12" s="61"/>
      <c r="J12" s="320"/>
      <c r="K12" s="320"/>
    </row>
    <row r="13" spans="2:17" ht="14.1" hidden="1" customHeight="1" outlineLevel="1">
      <c r="B13" s="50"/>
      <c r="C13" s="317" t="s">
        <v>84</v>
      </c>
      <c r="D13" s="318" t="str">
        <f>'2.Rapport détaillé des coûts'!F12</f>
        <v>PE2XX-XXXX</v>
      </c>
      <c r="E13" s="319"/>
      <c r="F13" s="61"/>
      <c r="J13" s="320"/>
      <c r="K13" s="320"/>
    </row>
    <row r="14" spans="2:17" ht="6.6" hidden="1" customHeight="1" outlineLevel="1">
      <c r="B14" s="50"/>
      <c r="C14" s="317"/>
      <c r="D14" s="202"/>
      <c r="E14" s="319"/>
      <c r="F14" s="61"/>
      <c r="J14" s="320"/>
      <c r="K14" s="320"/>
    </row>
    <row r="15" spans="2:17" ht="14.1" hidden="1" customHeight="1" outlineLevel="1">
      <c r="B15" s="50"/>
      <c r="C15" s="317" t="s">
        <v>85</v>
      </c>
      <c r="D15" s="318" t="str">
        <f>'2.Rapport détaillé des coûts'!F14</f>
        <v>PE2XX-XXXX</v>
      </c>
      <c r="E15" s="319"/>
      <c r="F15" s="61"/>
      <c r="J15" s="320"/>
      <c r="K15" s="320"/>
    </row>
    <row r="16" spans="2:17" ht="6.6" hidden="1" customHeight="1" outlineLevel="1">
      <c r="B16" s="50"/>
      <c r="C16" s="317"/>
      <c r="D16" s="202"/>
      <c r="E16" s="319"/>
      <c r="F16" s="61"/>
      <c r="J16" s="320"/>
      <c r="K16" s="320"/>
    </row>
    <row r="17" spans="2:13" s="235" customFormat="1" ht="14.85" hidden="1" customHeight="1" outlineLevel="1">
      <c r="B17" s="200"/>
      <c r="C17" s="317" t="s">
        <v>86</v>
      </c>
      <c r="D17" s="321" t="str">
        <f>'2.Rapport détaillé des coûts'!F16</f>
        <v>PE2XX-XXXX</v>
      </c>
      <c r="E17" s="322"/>
      <c r="F17" s="252"/>
      <c r="J17" s="974"/>
      <c r="K17" s="974"/>
      <c r="L17" s="200"/>
      <c r="M17" s="200"/>
    </row>
    <row r="18" spans="2:13" ht="6.6" hidden="1" customHeight="1" outlineLevel="1">
      <c r="B18" s="50"/>
      <c r="C18" s="317"/>
      <c r="D18" s="202"/>
      <c r="E18" s="319"/>
      <c r="F18" s="61"/>
      <c r="J18" s="320"/>
      <c r="K18" s="320"/>
    </row>
    <row r="19" spans="2:13" s="235" customFormat="1" ht="14.85" hidden="1" customHeight="1" outlineLevel="1">
      <c r="B19" s="200"/>
      <c r="C19" s="317" t="s">
        <v>87</v>
      </c>
      <c r="D19" s="321" t="str">
        <f>'2.Rapport détaillé des coûts'!F18</f>
        <v>PE2XX-XXXX</v>
      </c>
      <c r="E19" s="322"/>
      <c r="F19" s="252"/>
      <c r="J19" s="974"/>
      <c r="K19" s="974"/>
      <c r="L19" s="200"/>
      <c r="M19" s="200"/>
    </row>
    <row r="20" spans="2:13" s="235" customFormat="1" ht="7.35" hidden="1" customHeight="1" outlineLevel="1">
      <c r="B20" s="200"/>
      <c r="C20" s="317"/>
      <c r="D20" s="202"/>
      <c r="E20" s="322"/>
      <c r="F20" s="252"/>
      <c r="J20" s="200"/>
      <c r="K20" s="202"/>
      <c r="L20" s="200"/>
      <c r="M20" s="200"/>
    </row>
    <row r="21" spans="2:13" s="235" customFormat="1" ht="14.85" hidden="1" customHeight="1" outlineLevel="1">
      <c r="B21" s="200"/>
      <c r="C21" s="317" t="s">
        <v>88</v>
      </c>
      <c r="D21" s="321" t="str">
        <f>'2.Rapport détaillé des coûts'!F20</f>
        <v>PE2XX-XXXX</v>
      </c>
      <c r="E21" s="322"/>
      <c r="F21" s="252"/>
      <c r="J21" s="974"/>
      <c r="K21" s="974"/>
      <c r="L21" s="200"/>
      <c r="M21" s="200"/>
    </row>
    <row r="22" spans="2:13" s="235" customFormat="1" ht="7.35" hidden="1" customHeight="1" outlineLevel="1">
      <c r="B22" s="200"/>
      <c r="C22" s="317"/>
      <c r="D22" s="202"/>
      <c r="E22" s="322"/>
      <c r="F22" s="252"/>
      <c r="J22" s="200"/>
      <c r="K22" s="202"/>
      <c r="L22" s="200"/>
      <c r="M22" s="200"/>
    </row>
    <row r="23" spans="2:13" s="235" customFormat="1" ht="14.85" hidden="1" customHeight="1" outlineLevel="1">
      <c r="B23" s="200"/>
      <c r="C23" s="317" t="s">
        <v>89</v>
      </c>
      <c r="D23" s="321" t="str">
        <f>'2.Rapport détaillé des coûts'!F22</f>
        <v>PE2XX-XXXX</v>
      </c>
      <c r="E23" s="322"/>
      <c r="F23" s="252"/>
      <c r="J23" s="974"/>
      <c r="K23" s="974"/>
      <c r="L23" s="200"/>
      <c r="M23" s="200"/>
    </row>
    <row r="24" spans="2:13" s="235" customFormat="1" ht="7.35" hidden="1" customHeight="1" outlineLevel="1">
      <c r="B24" s="200"/>
      <c r="C24" s="317"/>
      <c r="D24" s="202"/>
      <c r="E24" s="322"/>
      <c r="F24" s="252"/>
      <c r="J24" s="200"/>
      <c r="K24" s="202"/>
      <c r="L24" s="200"/>
      <c r="M24" s="200"/>
    </row>
    <row r="25" spans="2:13" s="235" customFormat="1" ht="14.85" hidden="1" customHeight="1" outlineLevel="1">
      <c r="B25" s="200"/>
      <c r="C25" s="317" t="s">
        <v>90</v>
      </c>
      <c r="D25" s="321" t="str">
        <f>'2.Rapport détaillé des coûts'!F24</f>
        <v>PE2XX-XXXX</v>
      </c>
      <c r="E25" s="322"/>
      <c r="F25" s="252"/>
      <c r="J25" s="974"/>
      <c r="K25" s="974"/>
      <c r="L25" s="200"/>
      <c r="M25" s="200"/>
    </row>
    <row r="26" spans="2:13" s="235" customFormat="1" ht="7.35" hidden="1" customHeight="1" outlineLevel="1">
      <c r="B26" s="200"/>
      <c r="C26" s="317"/>
      <c r="D26" s="202"/>
      <c r="E26" s="322"/>
      <c r="F26" s="252"/>
      <c r="J26" s="200"/>
      <c r="K26" s="202"/>
      <c r="L26" s="200"/>
      <c r="M26" s="200"/>
    </row>
    <row r="27" spans="2:13" s="235" customFormat="1" ht="14.85" hidden="1" customHeight="1" outlineLevel="1">
      <c r="B27" s="200"/>
      <c r="C27" s="317" t="s">
        <v>91</v>
      </c>
      <c r="D27" s="321" t="str">
        <f>'2.Rapport détaillé des coûts'!F26</f>
        <v>PE2XX-XXXX</v>
      </c>
      <c r="E27" s="322"/>
      <c r="F27" s="252"/>
      <c r="J27" s="974"/>
      <c r="K27" s="974"/>
      <c r="L27" s="200"/>
      <c r="M27" s="200"/>
    </row>
    <row r="28" spans="2:13" s="235" customFormat="1" ht="7.35" hidden="1" customHeight="1" outlineLevel="1">
      <c r="B28" s="200"/>
      <c r="C28" s="317"/>
      <c r="D28" s="202"/>
      <c r="E28" s="322"/>
      <c r="F28" s="252"/>
      <c r="J28" s="200"/>
      <c r="K28" s="202"/>
      <c r="L28" s="200"/>
      <c r="M28" s="200"/>
    </row>
    <row r="29" spans="2:13" s="235" customFormat="1" ht="14.85" hidden="1" customHeight="1" outlineLevel="1">
      <c r="B29" s="200"/>
      <c r="C29" s="317" t="s">
        <v>92</v>
      </c>
      <c r="D29" s="321" t="str">
        <f>'2.Rapport détaillé des coûts'!F28</f>
        <v>PE2XX-XXXX</v>
      </c>
      <c r="E29" s="322"/>
      <c r="F29" s="252"/>
      <c r="J29" s="974"/>
      <c r="K29" s="974"/>
      <c r="L29" s="200"/>
      <c r="M29" s="200"/>
    </row>
    <row r="30" spans="2:13" s="235" customFormat="1" ht="7.35" hidden="1" customHeight="1" outlineLevel="1">
      <c r="B30" s="200"/>
      <c r="C30" s="317"/>
      <c r="D30" s="202"/>
      <c r="E30" s="322"/>
      <c r="F30" s="252"/>
      <c r="J30" s="200"/>
      <c r="K30" s="202"/>
      <c r="L30" s="200"/>
      <c r="M30" s="200"/>
    </row>
    <row r="31" spans="2:13" s="235" customFormat="1" ht="14.85" hidden="1" customHeight="1" outlineLevel="1">
      <c r="B31" s="200"/>
      <c r="C31" s="317" t="s">
        <v>93</v>
      </c>
      <c r="D31" s="321" t="str">
        <f>'2.Rapport détaillé des coûts'!F30</f>
        <v>PE2XX-XXXX</v>
      </c>
      <c r="E31" s="322"/>
      <c r="F31" s="252"/>
      <c r="J31" s="974"/>
      <c r="K31" s="974"/>
      <c r="L31" s="200"/>
      <c r="M31" s="200"/>
    </row>
    <row r="32" spans="2:13" s="235" customFormat="1" ht="7.35" hidden="1" customHeight="1" outlineLevel="1">
      <c r="B32" s="200"/>
      <c r="C32" s="317"/>
      <c r="D32" s="202"/>
      <c r="E32" s="322"/>
      <c r="F32" s="252"/>
      <c r="J32" s="200"/>
      <c r="K32" s="202"/>
      <c r="L32" s="200"/>
      <c r="M32" s="200"/>
    </row>
    <row r="33" spans="2:13" s="235" customFormat="1" ht="14.85" hidden="1" customHeight="1" outlineLevel="1">
      <c r="B33" s="200"/>
      <c r="C33" s="317" t="s">
        <v>94</v>
      </c>
      <c r="D33" s="321" t="str">
        <f>'2.Rapport détaillé des coûts'!F32</f>
        <v>PE2XX-XXXX</v>
      </c>
      <c r="E33" s="322"/>
      <c r="F33" s="252"/>
      <c r="J33" s="974"/>
      <c r="K33" s="974"/>
      <c r="L33" s="200"/>
      <c r="M33" s="200"/>
    </row>
    <row r="34" spans="2:13" s="235" customFormat="1" ht="7.35" hidden="1" customHeight="1" outlineLevel="1">
      <c r="B34" s="200"/>
      <c r="C34" s="317"/>
      <c r="D34" s="202"/>
      <c r="E34" s="322"/>
      <c r="F34" s="252"/>
      <c r="J34" s="200"/>
      <c r="K34" s="202"/>
      <c r="L34" s="200"/>
      <c r="M34" s="200"/>
    </row>
    <row r="35" spans="2:13" s="235" customFormat="1" ht="14.85" hidden="1" customHeight="1" outlineLevel="1">
      <c r="B35" s="200"/>
      <c r="C35" s="317" t="s">
        <v>95</v>
      </c>
      <c r="D35" s="321" t="str">
        <f>'2.Rapport détaillé des coûts'!F34</f>
        <v>PE2XX-XXXX</v>
      </c>
      <c r="E35" s="322"/>
      <c r="F35" s="252"/>
      <c r="J35" s="974"/>
      <c r="K35" s="974"/>
      <c r="L35" s="200"/>
      <c r="M35" s="200"/>
    </row>
    <row r="36" spans="2:13" s="235" customFormat="1" ht="7.35" hidden="1" customHeight="1" outlineLevel="1">
      <c r="B36" s="200"/>
      <c r="C36" s="317"/>
      <c r="D36" s="202"/>
      <c r="E36" s="322"/>
      <c r="F36" s="252"/>
      <c r="J36" s="200"/>
      <c r="K36" s="202"/>
      <c r="L36" s="200"/>
      <c r="M36" s="200"/>
    </row>
    <row r="37" spans="2:13" s="235" customFormat="1" ht="14.85" hidden="1" customHeight="1" outlineLevel="1">
      <c r="B37" s="200"/>
      <c r="C37" s="317" t="s">
        <v>96</v>
      </c>
      <c r="D37" s="321" t="str">
        <f>'2.Rapport détaillé des coûts'!F36</f>
        <v>PE2XX-XXXX</v>
      </c>
      <c r="E37" s="322"/>
      <c r="F37" s="252"/>
      <c r="J37" s="974"/>
      <c r="K37" s="974"/>
      <c r="L37" s="200"/>
      <c r="M37" s="200"/>
    </row>
    <row r="38" spans="2:13" s="235" customFormat="1" ht="7.35" hidden="1" customHeight="1" outlineLevel="1">
      <c r="B38" s="200"/>
      <c r="C38" s="317"/>
      <c r="D38" s="202"/>
      <c r="E38" s="322"/>
      <c r="F38" s="252"/>
      <c r="J38" s="200"/>
      <c r="K38" s="202"/>
      <c r="L38" s="200"/>
      <c r="M38" s="200"/>
    </row>
    <row r="39" spans="2:13" s="235" customFormat="1" ht="14.85" hidden="1" customHeight="1" outlineLevel="1">
      <c r="B39" s="200"/>
      <c r="C39" s="317" t="s">
        <v>97</v>
      </c>
      <c r="D39" s="321" t="str">
        <f>'2.Rapport détaillé des coûts'!F38</f>
        <v>PE2XX-XXXX</v>
      </c>
      <c r="E39" s="322"/>
      <c r="F39" s="252"/>
      <c r="J39" s="974"/>
      <c r="K39" s="974"/>
      <c r="L39" s="200"/>
      <c r="M39" s="200"/>
    </row>
    <row r="40" spans="2:13" s="235" customFormat="1" ht="7.35" hidden="1" customHeight="1" outlineLevel="1">
      <c r="B40" s="200"/>
      <c r="C40" s="317"/>
      <c r="D40" s="202"/>
      <c r="E40" s="322"/>
      <c r="F40" s="252"/>
      <c r="J40" s="200"/>
      <c r="K40" s="202"/>
      <c r="L40" s="200"/>
      <c r="M40" s="200"/>
    </row>
    <row r="41" spans="2:13" s="235" customFormat="1" ht="14.85" hidden="1" customHeight="1" outlineLevel="1">
      <c r="B41" s="200"/>
      <c r="C41" s="317" t="s">
        <v>98</v>
      </c>
      <c r="D41" s="321" t="str">
        <f>'2.Rapport détaillé des coûts'!F40</f>
        <v>PE2XX-XXXX</v>
      </c>
      <c r="E41" s="322"/>
      <c r="F41" s="252"/>
      <c r="J41" s="974"/>
      <c r="K41" s="974"/>
      <c r="L41" s="200"/>
      <c r="M41" s="200"/>
    </row>
    <row r="42" spans="2:13" s="235" customFormat="1" ht="7.35" hidden="1" customHeight="1" outlineLevel="1">
      <c r="B42" s="200"/>
      <c r="C42" s="317"/>
      <c r="D42" s="202"/>
      <c r="E42" s="322"/>
      <c r="F42" s="252"/>
      <c r="J42" s="200"/>
      <c r="K42" s="202"/>
      <c r="L42" s="200"/>
      <c r="M42" s="200"/>
    </row>
    <row r="43" spans="2:13" s="235" customFormat="1" ht="14.85" hidden="1" customHeight="1" outlineLevel="1">
      <c r="B43" s="200"/>
      <c r="C43" s="317" t="s">
        <v>99</v>
      </c>
      <c r="D43" s="321" t="str">
        <f>'2.Rapport détaillé des coûts'!F42</f>
        <v>PE2XX-XXXX</v>
      </c>
      <c r="E43" s="322"/>
      <c r="F43" s="252"/>
      <c r="J43" s="974"/>
      <c r="K43" s="974"/>
      <c r="L43" s="200"/>
      <c r="M43" s="200"/>
    </row>
    <row r="44" spans="2:13" s="235" customFormat="1" ht="7.35" hidden="1" customHeight="1" outlineLevel="1">
      <c r="B44" s="200"/>
      <c r="C44" s="317"/>
      <c r="D44" s="202"/>
      <c r="E44" s="322"/>
      <c r="F44" s="252"/>
      <c r="J44" s="200"/>
      <c r="K44" s="202"/>
      <c r="L44" s="200"/>
      <c r="M44" s="200"/>
    </row>
    <row r="45" spans="2:13" s="235" customFormat="1" ht="14.85" hidden="1" customHeight="1" outlineLevel="1">
      <c r="B45" s="200"/>
      <c r="C45" s="317" t="s">
        <v>100</v>
      </c>
      <c r="D45" s="321" t="str">
        <f>'2.Rapport détaillé des coûts'!F44</f>
        <v>PE2XX-XXXX</v>
      </c>
      <c r="E45" s="322"/>
      <c r="F45" s="252"/>
      <c r="J45" s="974"/>
      <c r="K45" s="974"/>
      <c r="L45" s="200"/>
      <c r="M45" s="200"/>
    </row>
    <row r="46" spans="2:13" s="235" customFormat="1" ht="7.35" hidden="1" customHeight="1" outlineLevel="1">
      <c r="B46" s="200"/>
      <c r="C46" s="317"/>
      <c r="D46" s="202"/>
      <c r="E46" s="322"/>
      <c r="F46" s="252"/>
      <c r="J46" s="200"/>
      <c r="K46" s="202"/>
      <c r="L46" s="200"/>
      <c r="M46" s="200"/>
    </row>
    <row r="47" spans="2:13" s="235" customFormat="1" ht="14.85" hidden="1" customHeight="1" outlineLevel="1">
      <c r="B47" s="200"/>
      <c r="C47" s="317" t="s">
        <v>101</v>
      </c>
      <c r="D47" s="321" t="str">
        <f>'2.Rapport détaillé des coûts'!F46</f>
        <v>PE2XX-XXXX</v>
      </c>
      <c r="E47" s="322"/>
      <c r="F47" s="252"/>
      <c r="J47" s="974"/>
      <c r="K47" s="974"/>
      <c r="L47" s="200"/>
      <c r="M47" s="200"/>
    </row>
    <row r="48" spans="2:13" ht="13.5" customHeight="1" collapsed="1">
      <c r="B48" s="50"/>
      <c r="C48" s="323"/>
      <c r="D48" s="324"/>
      <c r="E48" s="325"/>
      <c r="F48" s="61"/>
      <c r="J48" s="320"/>
      <c r="K48" s="320"/>
    </row>
    <row r="49" spans="1:13" ht="17.399999999999999">
      <c r="B49" s="50"/>
      <c r="C49" s="99" t="s">
        <v>81</v>
      </c>
      <c r="D49" s="61"/>
      <c r="E49" s="61"/>
      <c r="F49" s="61"/>
      <c r="J49" s="61"/>
      <c r="K49" s="61"/>
      <c r="L49" s="61"/>
    </row>
    <row r="50" spans="1:13" ht="14.1" customHeight="1">
      <c r="A50" s="235"/>
      <c r="B50" s="72"/>
      <c r="C50" s="72"/>
      <c r="D50" s="72"/>
      <c r="E50" s="72"/>
      <c r="F50" s="72"/>
      <c r="G50" s="72"/>
      <c r="H50" s="72"/>
      <c r="I50" s="200"/>
      <c r="J50" s="72"/>
      <c r="K50" s="72"/>
      <c r="L50" s="72"/>
      <c r="M50" s="51" t="s">
        <v>5</v>
      </c>
    </row>
    <row r="51" spans="1:13">
      <c r="A51" s="235"/>
      <c r="I51" s="1"/>
      <c r="M51" s="149" t="s">
        <v>311</v>
      </c>
    </row>
    <row r="52" spans="1:13" ht="14.1" customHeight="1">
      <c r="A52" s="235"/>
      <c r="B52" s="326"/>
      <c r="C52" s="151" t="s">
        <v>225</v>
      </c>
      <c r="D52" s="326"/>
      <c r="E52" s="326"/>
      <c r="F52" s="326"/>
      <c r="G52" s="326"/>
      <c r="H52" s="326"/>
      <c r="I52" s="326"/>
      <c r="J52" s="326"/>
      <c r="K52" s="326"/>
      <c r="L52" s="326"/>
      <c r="M52" s="326"/>
    </row>
    <row r="53" spans="1:13" ht="6.6" customHeight="1">
      <c r="A53" s="235"/>
      <c r="B53" s="112"/>
      <c r="C53" s="112"/>
      <c r="D53" s="112"/>
      <c r="E53" s="112"/>
      <c r="F53" s="112"/>
      <c r="G53" s="112"/>
      <c r="H53" s="112"/>
      <c r="I53" s="112"/>
      <c r="J53" s="112"/>
      <c r="K53" s="112"/>
      <c r="L53" s="112"/>
      <c r="M53" s="112"/>
    </row>
    <row r="54" spans="1:13" ht="29.25" customHeight="1" thickBot="1">
      <c r="A54" s="235"/>
      <c r="B54" s="112"/>
      <c r="C54" s="136" t="s">
        <v>150</v>
      </c>
      <c r="D54" s="137" t="str">
        <f>IF('1.Demande d''admissibilité'!F36="","",'1.Demande d''admissibilité'!F36)</f>
        <v/>
      </c>
      <c r="E54" s="138"/>
      <c r="F54" s="138"/>
      <c r="G54" s="138"/>
      <c r="H54" s="138"/>
      <c r="I54" s="138"/>
      <c r="J54" s="138"/>
      <c r="K54" s="138"/>
      <c r="L54" s="139" t="str">
        <f>D9</f>
        <v>PE2XX-XXXX</v>
      </c>
      <c r="M54" s="112"/>
    </row>
    <row r="55" spans="1:13" ht="28.35" customHeight="1">
      <c r="A55" s="235"/>
      <c r="B55" s="112"/>
      <c r="C55" s="977" t="s">
        <v>226</v>
      </c>
      <c r="D55" s="972" t="s">
        <v>227</v>
      </c>
      <c r="E55" s="972" t="s">
        <v>228</v>
      </c>
      <c r="F55" s="972" t="s">
        <v>229</v>
      </c>
      <c r="G55" s="982" t="s">
        <v>230</v>
      </c>
      <c r="H55" s="977"/>
      <c r="I55" s="972" t="s">
        <v>231</v>
      </c>
      <c r="J55" s="327" t="s">
        <v>232</v>
      </c>
      <c r="K55" s="327" t="s">
        <v>233</v>
      </c>
      <c r="L55" s="328" t="s">
        <v>234</v>
      </c>
      <c r="M55" s="52"/>
    </row>
    <row r="56" spans="1:13" ht="14.4" thickBot="1">
      <c r="A56" s="235"/>
      <c r="B56" s="112"/>
      <c r="C56" s="978"/>
      <c r="D56" s="973"/>
      <c r="E56" s="973"/>
      <c r="F56" s="973"/>
      <c r="G56" s="980"/>
      <c r="H56" s="981"/>
      <c r="I56" s="973"/>
      <c r="J56" s="329" t="s">
        <v>235</v>
      </c>
      <c r="K56" s="329" t="s">
        <v>236</v>
      </c>
      <c r="L56" s="330" t="s">
        <v>237</v>
      </c>
      <c r="M56" s="52"/>
    </row>
    <row r="57" spans="1:13">
      <c r="A57" s="235"/>
      <c r="B57" s="112"/>
      <c r="C57" s="331"/>
      <c r="D57" s="332"/>
      <c r="E57" s="333"/>
      <c r="F57" s="334"/>
      <c r="G57" s="966"/>
      <c r="H57" s="967"/>
      <c r="I57" s="333"/>
      <c r="J57" s="333"/>
      <c r="K57" s="335"/>
      <c r="L57" s="336">
        <f>J57*K57</f>
        <v>0</v>
      </c>
      <c r="M57" s="112"/>
    </row>
    <row r="58" spans="1:13">
      <c r="A58" s="235"/>
      <c r="B58" s="112"/>
      <c r="C58" s="337"/>
      <c r="D58" s="338"/>
      <c r="E58" s="339"/>
      <c r="F58" s="340"/>
      <c r="G58" s="968"/>
      <c r="H58" s="969"/>
      <c r="I58" s="339"/>
      <c r="J58" s="339"/>
      <c r="K58" s="341"/>
      <c r="L58" s="342">
        <f>J58*K58</f>
        <v>0</v>
      </c>
      <c r="M58" s="112"/>
    </row>
    <row r="59" spans="1:13">
      <c r="A59" s="235"/>
      <c r="B59" s="112"/>
      <c r="C59" s="337"/>
      <c r="D59" s="338"/>
      <c r="E59" s="339"/>
      <c r="F59" s="340"/>
      <c r="G59" s="968"/>
      <c r="H59" s="969"/>
      <c r="I59" s="339"/>
      <c r="J59" s="339"/>
      <c r="K59" s="341"/>
      <c r="L59" s="342">
        <f>J59*K59</f>
        <v>0</v>
      </c>
      <c r="M59" s="112"/>
    </row>
    <row r="60" spans="1:13">
      <c r="A60" s="235"/>
      <c r="B60" s="112"/>
      <c r="C60" s="337"/>
      <c r="D60" s="338"/>
      <c r="E60" s="339"/>
      <c r="F60" s="340"/>
      <c r="G60" s="968"/>
      <c r="H60" s="969"/>
      <c r="I60" s="339"/>
      <c r="J60" s="339"/>
      <c r="K60" s="341"/>
      <c r="L60" s="342">
        <f>J60*K60</f>
        <v>0</v>
      </c>
      <c r="M60" s="112"/>
    </row>
    <row r="61" spans="1:13">
      <c r="A61" s="235"/>
      <c r="B61" s="112"/>
      <c r="C61" s="337"/>
      <c r="D61" s="338"/>
      <c r="E61" s="339"/>
      <c r="F61" s="340"/>
      <c r="G61" s="968"/>
      <c r="H61" s="969"/>
      <c r="I61" s="339"/>
      <c r="J61" s="339"/>
      <c r="K61" s="341"/>
      <c r="L61" s="342">
        <f>J61*K61</f>
        <v>0</v>
      </c>
      <c r="M61" s="112"/>
    </row>
    <row r="62" spans="1:13">
      <c r="A62" s="235"/>
      <c r="B62" s="112"/>
      <c r="C62" s="337"/>
      <c r="D62" s="338"/>
      <c r="E62" s="339"/>
      <c r="F62" s="340"/>
      <c r="G62" s="968"/>
      <c r="H62" s="969"/>
      <c r="I62" s="339"/>
      <c r="J62" s="339"/>
      <c r="K62" s="341"/>
      <c r="L62" s="342">
        <f t="shared" ref="L62:L63" si="0">J62*K62</f>
        <v>0</v>
      </c>
      <c r="M62" s="112"/>
    </row>
    <row r="63" spans="1:13">
      <c r="A63" s="235"/>
      <c r="B63" s="112"/>
      <c r="C63" s="337"/>
      <c r="D63" s="338"/>
      <c r="E63" s="339"/>
      <c r="F63" s="340"/>
      <c r="G63" s="968"/>
      <c r="H63" s="969"/>
      <c r="I63" s="339"/>
      <c r="J63" s="339"/>
      <c r="K63" s="341"/>
      <c r="L63" s="342">
        <f t="shared" si="0"/>
        <v>0</v>
      </c>
      <c r="M63" s="112"/>
    </row>
    <row r="64" spans="1:13" ht="14.4" thickBot="1">
      <c r="A64" s="235"/>
      <c r="B64" s="112"/>
      <c r="C64" s="343"/>
      <c r="D64" s="344"/>
      <c r="E64" s="345"/>
      <c r="F64" s="346"/>
      <c r="G64" s="970"/>
      <c r="H64" s="971"/>
      <c r="I64" s="345"/>
      <c r="J64" s="345"/>
      <c r="K64" s="347"/>
      <c r="L64" s="348">
        <f>J64*K64</f>
        <v>0</v>
      </c>
      <c r="M64" s="112"/>
    </row>
    <row r="65" spans="1:13" ht="14.4" thickBot="1">
      <c r="A65" s="235"/>
      <c r="B65" s="112"/>
      <c r="C65" s="112"/>
      <c r="D65" s="120"/>
      <c r="E65" s="349"/>
      <c r="F65" s="349"/>
      <c r="G65" s="349"/>
      <c r="H65" s="349"/>
      <c r="I65" s="349"/>
      <c r="J65" s="349"/>
      <c r="K65" s="350" t="s">
        <v>111</v>
      </c>
      <c r="L65" s="351">
        <f>SUM(L57:L64)</f>
        <v>0</v>
      </c>
      <c r="M65" s="52"/>
    </row>
    <row r="66" spans="1:13" ht="14.1" customHeight="1">
      <c r="A66" s="235"/>
      <c r="B66" s="112"/>
      <c r="C66" s="112"/>
      <c r="D66" s="120"/>
      <c r="E66" s="349"/>
      <c r="F66" s="349"/>
      <c r="G66" s="349"/>
      <c r="H66" s="349"/>
      <c r="I66" s="349"/>
      <c r="J66" s="349"/>
      <c r="K66" s="350" t="s">
        <v>238</v>
      </c>
      <c r="L66" s="352"/>
      <c r="M66" s="52"/>
    </row>
    <row r="67" spans="1:13" ht="14.1" customHeight="1">
      <c r="A67" s="235"/>
      <c r="B67" s="112"/>
      <c r="C67" s="112"/>
      <c r="D67" s="120"/>
      <c r="E67" s="349"/>
      <c r="F67" s="349"/>
      <c r="G67" s="349"/>
      <c r="H67" s="349"/>
      <c r="I67" s="349"/>
      <c r="J67" s="349"/>
      <c r="K67" s="350" t="s">
        <v>239</v>
      </c>
      <c r="L67" s="353"/>
      <c r="M67" s="52"/>
    </row>
    <row r="68" spans="1:13" ht="14.1" customHeight="1" thickBot="1">
      <c r="A68" s="235"/>
      <c r="B68" s="112"/>
      <c r="C68" s="112"/>
      <c r="D68" s="120"/>
      <c r="E68" s="349"/>
      <c r="F68" s="349"/>
      <c r="G68" s="349"/>
      <c r="H68" s="349"/>
      <c r="I68" s="349"/>
      <c r="J68" s="349"/>
      <c r="K68" s="350" t="s">
        <v>155</v>
      </c>
      <c r="L68" s="354"/>
      <c r="M68" s="52"/>
    </row>
    <row r="69" spans="1:13" ht="6.6" customHeight="1">
      <c r="A69" s="235"/>
      <c r="B69" s="112"/>
      <c r="C69" s="52"/>
      <c r="D69" s="54"/>
      <c r="E69" s="66"/>
      <c r="F69" s="66"/>
      <c r="G69" s="66"/>
      <c r="H69" s="66"/>
      <c r="I69" s="66"/>
      <c r="J69" s="66"/>
      <c r="K69" s="66"/>
      <c r="L69" s="66"/>
      <c r="M69" s="52"/>
    </row>
    <row r="70" spans="1:13" ht="29.25" hidden="1" customHeight="1" outlineLevel="1" thickBot="1">
      <c r="A70" s="235"/>
      <c r="B70" s="112"/>
      <c r="C70" s="136" t="s">
        <v>156</v>
      </c>
      <c r="D70" s="137" t="str">
        <f>IF('1.Demande d''admissibilité'!C52="","",'1.Demande d''admissibilité'!C52)</f>
        <v/>
      </c>
      <c r="E70" s="138"/>
      <c r="F70" s="138"/>
      <c r="G70" s="138"/>
      <c r="H70" s="138"/>
      <c r="I70" s="138"/>
      <c r="J70" s="138"/>
      <c r="K70" s="138"/>
      <c r="L70" s="138" t="str">
        <f>D11</f>
        <v>PE2XX-XXXX</v>
      </c>
      <c r="M70" s="112"/>
    </row>
    <row r="71" spans="1:13" ht="26.4" hidden="1" outlineLevel="1">
      <c r="A71" s="235"/>
      <c r="B71" s="112"/>
      <c r="C71" s="978" t="s">
        <v>226</v>
      </c>
      <c r="D71" s="973" t="s">
        <v>227</v>
      </c>
      <c r="E71" s="973" t="s">
        <v>228</v>
      </c>
      <c r="F71" s="973" t="s">
        <v>229</v>
      </c>
      <c r="G71" s="979" t="s">
        <v>230</v>
      </c>
      <c r="H71" s="978"/>
      <c r="I71" s="973" t="s">
        <v>231</v>
      </c>
      <c r="J71" s="355" t="s">
        <v>232</v>
      </c>
      <c r="K71" s="355" t="s">
        <v>233</v>
      </c>
      <c r="L71" s="356" t="s">
        <v>234</v>
      </c>
      <c r="M71" s="52"/>
    </row>
    <row r="72" spans="1:13" ht="14.4" hidden="1" outlineLevel="1" thickBot="1">
      <c r="A72" s="235"/>
      <c r="B72" s="112"/>
      <c r="C72" s="978"/>
      <c r="D72" s="973"/>
      <c r="E72" s="973"/>
      <c r="F72" s="973"/>
      <c r="G72" s="980"/>
      <c r="H72" s="981"/>
      <c r="I72" s="973"/>
      <c r="J72" s="329" t="s">
        <v>235</v>
      </c>
      <c r="K72" s="329" t="s">
        <v>236</v>
      </c>
      <c r="L72" s="330" t="s">
        <v>237</v>
      </c>
      <c r="M72" s="112"/>
    </row>
    <row r="73" spans="1:13" hidden="1" outlineLevel="1">
      <c r="A73" s="235"/>
      <c r="B73" s="112"/>
      <c r="C73" s="331"/>
      <c r="D73" s="332"/>
      <c r="E73" s="333"/>
      <c r="F73" s="334"/>
      <c r="G73" s="966"/>
      <c r="H73" s="967"/>
      <c r="I73" s="333"/>
      <c r="J73" s="333"/>
      <c r="K73" s="334"/>
      <c r="L73" s="357">
        <f>J73*K73</f>
        <v>0</v>
      </c>
      <c r="M73" s="112"/>
    </row>
    <row r="74" spans="1:13" hidden="1" outlineLevel="1">
      <c r="A74" s="235"/>
      <c r="B74" s="112"/>
      <c r="C74" s="337"/>
      <c r="D74" s="338"/>
      <c r="E74" s="339"/>
      <c r="F74" s="340"/>
      <c r="G74" s="968"/>
      <c r="H74" s="969"/>
      <c r="I74" s="339"/>
      <c r="J74" s="339"/>
      <c r="K74" s="340"/>
      <c r="L74" s="357">
        <f>J74*K74</f>
        <v>0</v>
      </c>
      <c r="M74" s="112"/>
    </row>
    <row r="75" spans="1:13" hidden="1" outlineLevel="1">
      <c r="A75" s="235"/>
      <c r="B75" s="112"/>
      <c r="C75" s="337"/>
      <c r="D75" s="338"/>
      <c r="E75" s="339"/>
      <c r="F75" s="340"/>
      <c r="G75" s="968"/>
      <c r="H75" s="969"/>
      <c r="I75" s="339"/>
      <c r="J75" s="339"/>
      <c r="K75" s="340"/>
      <c r="L75" s="357">
        <f t="shared" ref="L75:L79" si="1">J75*K75</f>
        <v>0</v>
      </c>
      <c r="M75" s="112"/>
    </row>
    <row r="76" spans="1:13" hidden="1" outlineLevel="1">
      <c r="A76" s="235"/>
      <c r="B76" s="112"/>
      <c r="C76" s="337"/>
      <c r="D76" s="338"/>
      <c r="E76" s="339"/>
      <c r="F76" s="340"/>
      <c r="G76" s="968"/>
      <c r="H76" s="969"/>
      <c r="I76" s="339"/>
      <c r="J76" s="339"/>
      <c r="K76" s="340"/>
      <c r="L76" s="357">
        <f t="shared" si="1"/>
        <v>0</v>
      </c>
      <c r="M76" s="112"/>
    </row>
    <row r="77" spans="1:13" hidden="1" outlineLevel="1">
      <c r="A77" s="235"/>
      <c r="B77" s="112"/>
      <c r="C77" s="337"/>
      <c r="D77" s="338"/>
      <c r="E77" s="339"/>
      <c r="F77" s="340"/>
      <c r="G77" s="968"/>
      <c r="H77" s="969"/>
      <c r="I77" s="339"/>
      <c r="J77" s="339"/>
      <c r="K77" s="340"/>
      <c r="L77" s="357">
        <f t="shared" si="1"/>
        <v>0</v>
      </c>
      <c r="M77" s="112"/>
    </row>
    <row r="78" spans="1:13" hidden="1" outlineLevel="1">
      <c r="A78" s="235"/>
      <c r="B78" s="112"/>
      <c r="C78" s="337"/>
      <c r="D78" s="338"/>
      <c r="E78" s="339"/>
      <c r="F78" s="340"/>
      <c r="G78" s="968"/>
      <c r="H78" s="969"/>
      <c r="I78" s="339"/>
      <c r="J78" s="339"/>
      <c r="K78" s="340"/>
      <c r="L78" s="357">
        <f>J78*K78</f>
        <v>0</v>
      </c>
      <c r="M78" s="112"/>
    </row>
    <row r="79" spans="1:13" ht="14.4" hidden="1" outlineLevel="1" thickBot="1">
      <c r="A79" s="235"/>
      <c r="B79" s="112"/>
      <c r="C79" s="337"/>
      <c r="D79" s="338"/>
      <c r="E79" s="339"/>
      <c r="F79" s="340"/>
      <c r="G79" s="968"/>
      <c r="H79" s="969"/>
      <c r="I79" s="339"/>
      <c r="J79" s="339"/>
      <c r="K79" s="340"/>
      <c r="L79" s="357">
        <f t="shared" si="1"/>
        <v>0</v>
      </c>
      <c r="M79" s="112"/>
    </row>
    <row r="80" spans="1:13" ht="14.4" hidden="1" outlineLevel="1" thickBot="1">
      <c r="A80" s="235"/>
      <c r="B80" s="112"/>
      <c r="C80" s="343"/>
      <c r="D80" s="344"/>
      <c r="E80" s="345"/>
      <c r="F80" s="346"/>
      <c r="G80" s="970"/>
      <c r="H80" s="971"/>
      <c r="I80" s="345"/>
      <c r="J80" s="345"/>
      <c r="K80" s="346"/>
      <c r="L80" s="357">
        <f>J80*K80</f>
        <v>0</v>
      </c>
      <c r="M80" s="112"/>
    </row>
    <row r="81" spans="1:13" ht="14.4" hidden="1" outlineLevel="1" thickBot="1">
      <c r="A81" s="235"/>
      <c r="B81" s="112"/>
      <c r="C81" s="112"/>
      <c r="D81" s="120"/>
      <c r="E81" s="349"/>
      <c r="F81" s="349"/>
      <c r="G81" s="349"/>
      <c r="H81" s="349"/>
      <c r="I81" s="349"/>
      <c r="J81" s="349"/>
      <c r="K81" s="350" t="s">
        <v>111</v>
      </c>
      <c r="L81" s="358">
        <f>SUM(L73:L80)</f>
        <v>0</v>
      </c>
      <c r="M81" s="112"/>
    </row>
    <row r="82" spans="1:13" hidden="1" outlineLevel="1">
      <c r="A82" s="235"/>
      <c r="B82" s="112"/>
      <c r="C82" s="112"/>
      <c r="D82" s="120"/>
      <c r="E82" s="349"/>
      <c r="F82" s="349"/>
      <c r="G82" s="349"/>
      <c r="H82" s="349"/>
      <c r="I82" s="349"/>
      <c r="J82" s="349"/>
      <c r="K82" s="350" t="s">
        <v>238</v>
      </c>
      <c r="L82" s="352"/>
      <c r="M82" s="112"/>
    </row>
    <row r="83" spans="1:13" hidden="1" outlineLevel="1">
      <c r="A83" s="235"/>
      <c r="B83" s="112"/>
      <c r="C83" s="112"/>
      <c r="D83" s="120"/>
      <c r="E83" s="349"/>
      <c r="F83" s="349"/>
      <c r="G83" s="349"/>
      <c r="H83" s="349"/>
      <c r="I83" s="349"/>
      <c r="J83" s="349"/>
      <c r="K83" s="350" t="s">
        <v>239</v>
      </c>
      <c r="L83" s="353"/>
      <c r="M83" s="112"/>
    </row>
    <row r="84" spans="1:13" ht="14.4" hidden="1" outlineLevel="1" thickBot="1">
      <c r="A84" s="235"/>
      <c r="B84" s="112"/>
      <c r="C84" s="112"/>
      <c r="D84" s="120"/>
      <c r="E84" s="349"/>
      <c r="F84" s="349"/>
      <c r="G84" s="349"/>
      <c r="H84" s="349"/>
      <c r="I84" s="349"/>
      <c r="J84" s="349"/>
      <c r="K84" s="350" t="s">
        <v>155</v>
      </c>
      <c r="L84" s="354"/>
      <c r="M84" s="52"/>
    </row>
    <row r="85" spans="1:13" ht="14.1" hidden="1" customHeight="1" outlineLevel="1">
      <c r="A85" s="235"/>
      <c r="B85" s="112"/>
      <c r="C85" s="52"/>
      <c r="D85" s="54"/>
      <c r="E85" s="66"/>
      <c r="F85" s="66"/>
      <c r="G85" s="66"/>
      <c r="H85" s="66"/>
      <c r="I85" s="66"/>
      <c r="J85" s="66"/>
      <c r="K85" s="66"/>
      <c r="L85" s="66"/>
      <c r="M85" s="52"/>
    </row>
    <row r="86" spans="1:13" ht="29.25" hidden="1" customHeight="1" outlineLevel="2" thickBot="1">
      <c r="A86" s="235"/>
      <c r="B86" s="112"/>
      <c r="C86" s="136" t="s">
        <v>157</v>
      </c>
      <c r="D86" s="137" t="str">
        <f>IF('1.Demande d''admissibilité'!C53="","",'1.Demande d''admissibilité'!C53)</f>
        <v/>
      </c>
      <c r="E86" s="138"/>
      <c r="F86" s="138"/>
      <c r="G86" s="138"/>
      <c r="H86" s="138"/>
      <c r="I86" s="138"/>
      <c r="J86" s="138"/>
      <c r="K86" s="138"/>
      <c r="L86" s="138" t="str">
        <f>D13</f>
        <v>PE2XX-XXXX</v>
      </c>
      <c r="M86" s="112"/>
    </row>
    <row r="87" spans="1:13" ht="28.35" hidden="1" customHeight="1" outlineLevel="2">
      <c r="A87" s="235"/>
      <c r="B87" s="112"/>
      <c r="C87" s="961" t="s">
        <v>226</v>
      </c>
      <c r="D87" s="964" t="s">
        <v>227</v>
      </c>
      <c r="E87" s="964" t="s">
        <v>240</v>
      </c>
      <c r="F87" s="964" t="s">
        <v>229</v>
      </c>
      <c r="G87" s="960" t="s">
        <v>230</v>
      </c>
      <c r="H87" s="961"/>
      <c r="I87" s="964" t="s">
        <v>231</v>
      </c>
      <c r="J87" s="359" t="s">
        <v>232</v>
      </c>
      <c r="K87" s="359" t="s">
        <v>233</v>
      </c>
      <c r="L87" s="360" t="s">
        <v>234</v>
      </c>
      <c r="M87" s="52"/>
    </row>
    <row r="88" spans="1:13" ht="15" hidden="1" customHeight="1" outlineLevel="2" thickBot="1">
      <c r="A88" s="235"/>
      <c r="B88" s="112"/>
      <c r="C88" s="963"/>
      <c r="D88" s="965"/>
      <c r="E88" s="965"/>
      <c r="F88" s="965"/>
      <c r="G88" s="962"/>
      <c r="H88" s="963"/>
      <c r="I88" s="965"/>
      <c r="J88" s="361" t="s">
        <v>235</v>
      </c>
      <c r="K88" s="361" t="s">
        <v>236</v>
      </c>
      <c r="L88" s="362" t="s">
        <v>237</v>
      </c>
      <c r="M88" s="112"/>
    </row>
    <row r="89" spans="1:13" ht="13.35" hidden="1" customHeight="1" outlineLevel="2">
      <c r="A89" s="235"/>
      <c r="B89" s="112"/>
      <c r="C89" s="331"/>
      <c r="D89" s="332"/>
      <c r="E89" s="333"/>
      <c r="F89" s="334"/>
      <c r="G89" s="966"/>
      <c r="H89" s="967"/>
      <c r="I89" s="333"/>
      <c r="J89" s="333"/>
      <c r="K89" s="334"/>
      <c r="L89" s="357">
        <f>J89*K89</f>
        <v>0</v>
      </c>
      <c r="M89" s="112"/>
    </row>
    <row r="90" spans="1:13" ht="13.35" hidden="1" customHeight="1" outlineLevel="2">
      <c r="A90" s="235"/>
      <c r="B90" s="112"/>
      <c r="C90" s="337"/>
      <c r="D90" s="338"/>
      <c r="E90" s="339"/>
      <c r="F90" s="340"/>
      <c r="G90" s="968"/>
      <c r="H90" s="969"/>
      <c r="I90" s="339"/>
      <c r="J90" s="339"/>
      <c r="K90" s="340"/>
      <c r="L90" s="357">
        <f>J90*K90</f>
        <v>0</v>
      </c>
      <c r="M90" s="112"/>
    </row>
    <row r="91" spans="1:13" ht="13.35" hidden="1" customHeight="1" outlineLevel="2">
      <c r="A91" s="235"/>
      <c r="B91" s="112"/>
      <c r="C91" s="337"/>
      <c r="D91" s="338"/>
      <c r="E91" s="339"/>
      <c r="F91" s="340"/>
      <c r="G91" s="968"/>
      <c r="H91" s="969"/>
      <c r="I91" s="339"/>
      <c r="J91" s="339"/>
      <c r="K91" s="340"/>
      <c r="L91" s="357">
        <f t="shared" ref="L91:L95" si="2">J91*K91</f>
        <v>0</v>
      </c>
      <c r="M91" s="112"/>
    </row>
    <row r="92" spans="1:13" ht="13.35" hidden="1" customHeight="1" outlineLevel="2">
      <c r="A92" s="235"/>
      <c r="B92" s="112"/>
      <c r="C92" s="337"/>
      <c r="D92" s="338"/>
      <c r="E92" s="339"/>
      <c r="F92" s="340"/>
      <c r="G92" s="968"/>
      <c r="H92" s="969"/>
      <c r="I92" s="339"/>
      <c r="J92" s="339"/>
      <c r="K92" s="340"/>
      <c r="L92" s="357">
        <f t="shared" si="2"/>
        <v>0</v>
      </c>
      <c r="M92" s="112"/>
    </row>
    <row r="93" spans="1:13" ht="13.35" hidden="1" customHeight="1" outlineLevel="2">
      <c r="A93" s="235"/>
      <c r="B93" s="112"/>
      <c r="C93" s="337"/>
      <c r="D93" s="338"/>
      <c r="E93" s="339"/>
      <c r="F93" s="340"/>
      <c r="G93" s="968"/>
      <c r="H93" s="969"/>
      <c r="I93" s="339"/>
      <c r="J93" s="339"/>
      <c r="K93" s="340"/>
      <c r="L93" s="357">
        <f>J93*K93</f>
        <v>0</v>
      </c>
      <c r="M93" s="112"/>
    </row>
    <row r="94" spans="1:13" ht="13.35" hidden="1" customHeight="1" outlineLevel="2">
      <c r="A94" s="235"/>
      <c r="B94" s="112"/>
      <c r="C94" s="337"/>
      <c r="D94" s="338"/>
      <c r="E94" s="339"/>
      <c r="F94" s="340"/>
      <c r="G94" s="968"/>
      <c r="H94" s="969"/>
      <c r="I94" s="339"/>
      <c r="J94" s="339"/>
      <c r="K94" s="340"/>
      <c r="L94" s="357">
        <f t="shared" si="2"/>
        <v>0</v>
      </c>
      <c r="M94" s="112"/>
    </row>
    <row r="95" spans="1:13" ht="13.35" hidden="1" customHeight="1" outlineLevel="2">
      <c r="A95" s="235"/>
      <c r="B95" s="112"/>
      <c r="C95" s="337"/>
      <c r="D95" s="338"/>
      <c r="E95" s="339"/>
      <c r="F95" s="340"/>
      <c r="G95" s="968"/>
      <c r="H95" s="969"/>
      <c r="I95" s="339"/>
      <c r="J95" s="339"/>
      <c r="K95" s="340"/>
      <c r="L95" s="357">
        <f t="shared" si="2"/>
        <v>0</v>
      </c>
      <c r="M95" s="112"/>
    </row>
    <row r="96" spans="1:13" ht="13.35" hidden="1" customHeight="1" outlineLevel="2" thickBot="1">
      <c r="A96" s="235"/>
      <c r="B96" s="112"/>
      <c r="C96" s="343"/>
      <c r="D96" s="344"/>
      <c r="E96" s="345"/>
      <c r="F96" s="346"/>
      <c r="G96" s="970"/>
      <c r="H96" s="971"/>
      <c r="I96" s="345"/>
      <c r="J96" s="345"/>
      <c r="K96" s="346"/>
      <c r="L96" s="357">
        <f>J96*K96</f>
        <v>0</v>
      </c>
      <c r="M96" s="112"/>
    </row>
    <row r="97" spans="1:13" ht="13.35" hidden="1" customHeight="1" outlineLevel="2" thickBot="1">
      <c r="A97" s="235"/>
      <c r="B97" s="112"/>
      <c r="C97" s="112"/>
      <c r="D97" s="120"/>
      <c r="E97" s="349"/>
      <c r="F97" s="349"/>
      <c r="G97" s="349"/>
      <c r="H97" s="349"/>
      <c r="I97" s="349"/>
      <c r="J97" s="349"/>
      <c r="K97" s="350" t="s">
        <v>111</v>
      </c>
      <c r="L97" s="358">
        <f>SUM(L89:L96)</f>
        <v>0</v>
      </c>
      <c r="M97" s="112"/>
    </row>
    <row r="98" spans="1:13" ht="13.35" hidden="1" customHeight="1" outlineLevel="2">
      <c r="A98" s="235"/>
      <c r="B98" s="112"/>
      <c r="C98" s="112"/>
      <c r="D98" s="120"/>
      <c r="E98" s="349"/>
      <c r="F98" s="349"/>
      <c r="G98" s="349"/>
      <c r="H98" s="349"/>
      <c r="I98" s="349"/>
      <c r="J98" s="349"/>
      <c r="K98" s="350" t="s">
        <v>238</v>
      </c>
      <c r="L98" s="352"/>
      <c r="M98" s="112"/>
    </row>
    <row r="99" spans="1:13" ht="13.35" hidden="1" customHeight="1" outlineLevel="2">
      <c r="A99" s="235"/>
      <c r="B99" s="112"/>
      <c r="C99" s="112"/>
      <c r="D99" s="120"/>
      <c r="E99" s="349"/>
      <c r="F99" s="349"/>
      <c r="G99" s="349"/>
      <c r="H99" s="349"/>
      <c r="I99" s="349"/>
      <c r="J99" s="349"/>
      <c r="K99" s="350" t="s">
        <v>239</v>
      </c>
      <c r="L99" s="353"/>
      <c r="M99" s="52"/>
    </row>
    <row r="100" spans="1:13" ht="13.35" hidden="1" customHeight="1" outlineLevel="2" thickBot="1">
      <c r="A100" s="235"/>
      <c r="B100" s="112"/>
      <c r="C100" s="112"/>
      <c r="D100" s="120"/>
      <c r="E100" s="349"/>
      <c r="F100" s="349"/>
      <c r="G100" s="349"/>
      <c r="H100" s="349"/>
      <c r="I100" s="349"/>
      <c r="J100" s="349"/>
      <c r="K100" s="350" t="s">
        <v>155</v>
      </c>
      <c r="L100" s="354"/>
      <c r="M100" s="52"/>
    </row>
    <row r="101" spans="1:13" ht="14.1" hidden="1" customHeight="1" outlineLevel="1" collapsed="1">
      <c r="A101" s="235"/>
      <c r="B101" s="112"/>
      <c r="C101" s="52"/>
      <c r="D101" s="54"/>
      <c r="E101" s="66"/>
      <c r="F101" s="66"/>
      <c r="G101" s="66"/>
      <c r="H101" s="66"/>
      <c r="I101" s="66"/>
      <c r="J101" s="66"/>
      <c r="K101" s="66"/>
      <c r="L101" s="66"/>
      <c r="M101" s="52"/>
    </row>
    <row r="102" spans="1:13" ht="29.25" hidden="1" customHeight="1" outlineLevel="2" thickBot="1">
      <c r="A102" s="235"/>
      <c r="B102" s="112"/>
      <c r="C102" s="136" t="s">
        <v>159</v>
      </c>
      <c r="D102" s="137" t="str">
        <f>IF('1.Demande d''admissibilité'!C54="","",'1.Demande d''admissibilité'!C54)</f>
        <v/>
      </c>
      <c r="E102" s="138"/>
      <c r="F102" s="138"/>
      <c r="G102" s="138"/>
      <c r="H102" s="138"/>
      <c r="I102" s="138"/>
      <c r="J102" s="138"/>
      <c r="K102" s="138"/>
      <c r="L102" s="138" t="str">
        <f>D15</f>
        <v>PE2XX-XXXX</v>
      </c>
      <c r="M102" s="112"/>
    </row>
    <row r="103" spans="1:13" ht="28.35" hidden="1" customHeight="1" outlineLevel="2">
      <c r="A103" s="235"/>
      <c r="B103" s="112"/>
      <c r="C103" s="961" t="s">
        <v>226</v>
      </c>
      <c r="D103" s="964" t="s">
        <v>227</v>
      </c>
      <c r="E103" s="964" t="s">
        <v>240</v>
      </c>
      <c r="F103" s="964" t="s">
        <v>229</v>
      </c>
      <c r="G103" s="960" t="s">
        <v>230</v>
      </c>
      <c r="H103" s="961"/>
      <c r="I103" s="964" t="s">
        <v>231</v>
      </c>
      <c r="J103" s="359" t="s">
        <v>232</v>
      </c>
      <c r="K103" s="359" t="s">
        <v>233</v>
      </c>
      <c r="L103" s="360" t="s">
        <v>234</v>
      </c>
      <c r="M103" s="52"/>
    </row>
    <row r="104" spans="1:13" ht="15" hidden="1" customHeight="1" outlineLevel="2" thickBot="1">
      <c r="A104" s="235"/>
      <c r="B104" s="112"/>
      <c r="C104" s="963"/>
      <c r="D104" s="965"/>
      <c r="E104" s="965"/>
      <c r="F104" s="965"/>
      <c r="G104" s="962"/>
      <c r="H104" s="963"/>
      <c r="I104" s="965"/>
      <c r="J104" s="361" t="s">
        <v>235</v>
      </c>
      <c r="K104" s="361" t="s">
        <v>236</v>
      </c>
      <c r="L104" s="362" t="s">
        <v>237</v>
      </c>
      <c r="M104" s="112"/>
    </row>
    <row r="105" spans="1:13" ht="13.35" hidden="1" customHeight="1" outlineLevel="2">
      <c r="A105" s="235"/>
      <c r="B105" s="112"/>
      <c r="C105" s="331"/>
      <c r="D105" s="332"/>
      <c r="E105" s="333"/>
      <c r="F105" s="334"/>
      <c r="G105" s="966"/>
      <c r="H105" s="967"/>
      <c r="I105" s="333"/>
      <c r="J105" s="333"/>
      <c r="K105" s="334"/>
      <c r="L105" s="357">
        <f>J105*K105</f>
        <v>0</v>
      </c>
      <c r="M105" s="112"/>
    </row>
    <row r="106" spans="1:13" ht="13.35" hidden="1" customHeight="1" outlineLevel="2">
      <c r="A106" s="235"/>
      <c r="B106" s="112"/>
      <c r="C106" s="337"/>
      <c r="D106" s="338"/>
      <c r="E106" s="339"/>
      <c r="F106" s="340"/>
      <c r="G106" s="968"/>
      <c r="H106" s="969"/>
      <c r="I106" s="339"/>
      <c r="J106" s="339"/>
      <c r="K106" s="340"/>
      <c r="L106" s="357">
        <f>J106*K106</f>
        <v>0</v>
      </c>
      <c r="M106" s="112"/>
    </row>
    <row r="107" spans="1:13" ht="13.35" hidden="1" customHeight="1" outlineLevel="2">
      <c r="A107" s="235"/>
      <c r="B107" s="112"/>
      <c r="C107" s="337"/>
      <c r="D107" s="338"/>
      <c r="E107" s="339"/>
      <c r="F107" s="340"/>
      <c r="G107" s="968"/>
      <c r="H107" s="969"/>
      <c r="I107" s="339"/>
      <c r="J107" s="339"/>
      <c r="K107" s="340"/>
      <c r="L107" s="357">
        <f t="shared" ref="L107:L111" si="3">J107*K107</f>
        <v>0</v>
      </c>
      <c r="M107" s="112"/>
    </row>
    <row r="108" spans="1:13" ht="13.35" hidden="1" customHeight="1" outlineLevel="2">
      <c r="A108" s="235"/>
      <c r="B108" s="112"/>
      <c r="C108" s="337"/>
      <c r="D108" s="338"/>
      <c r="E108" s="339"/>
      <c r="F108" s="340"/>
      <c r="G108" s="968"/>
      <c r="H108" s="969"/>
      <c r="I108" s="339"/>
      <c r="J108" s="339"/>
      <c r="K108" s="340"/>
      <c r="L108" s="357">
        <f t="shared" si="3"/>
        <v>0</v>
      </c>
      <c r="M108" s="112"/>
    </row>
    <row r="109" spans="1:13" ht="13.35" hidden="1" customHeight="1" outlineLevel="2">
      <c r="A109" s="235"/>
      <c r="B109" s="112"/>
      <c r="C109" s="337"/>
      <c r="D109" s="338"/>
      <c r="E109" s="339"/>
      <c r="F109" s="340"/>
      <c r="G109" s="968"/>
      <c r="H109" s="969"/>
      <c r="I109" s="339"/>
      <c r="J109" s="339"/>
      <c r="K109" s="340"/>
      <c r="L109" s="357">
        <f>J109*K109</f>
        <v>0</v>
      </c>
      <c r="M109" s="112"/>
    </row>
    <row r="110" spans="1:13" ht="13.35" hidden="1" customHeight="1" outlineLevel="2">
      <c r="A110" s="235"/>
      <c r="B110" s="112"/>
      <c r="C110" s="337"/>
      <c r="D110" s="338"/>
      <c r="E110" s="339"/>
      <c r="F110" s="340"/>
      <c r="G110" s="968"/>
      <c r="H110" s="969"/>
      <c r="I110" s="339"/>
      <c r="J110" s="339"/>
      <c r="K110" s="340"/>
      <c r="L110" s="357">
        <f t="shared" si="3"/>
        <v>0</v>
      </c>
      <c r="M110" s="112"/>
    </row>
    <row r="111" spans="1:13" ht="13.35" hidden="1" customHeight="1" outlineLevel="2">
      <c r="A111" s="235"/>
      <c r="B111" s="112"/>
      <c r="C111" s="337"/>
      <c r="D111" s="338"/>
      <c r="E111" s="339"/>
      <c r="F111" s="340"/>
      <c r="G111" s="968"/>
      <c r="H111" s="969"/>
      <c r="I111" s="339"/>
      <c r="J111" s="339"/>
      <c r="K111" s="340"/>
      <c r="L111" s="357">
        <f t="shared" si="3"/>
        <v>0</v>
      </c>
      <c r="M111" s="112"/>
    </row>
    <row r="112" spans="1:13" ht="13.35" hidden="1" customHeight="1" outlineLevel="2" thickBot="1">
      <c r="A112" s="235"/>
      <c r="B112" s="112"/>
      <c r="C112" s="343"/>
      <c r="D112" s="344"/>
      <c r="E112" s="345"/>
      <c r="F112" s="346"/>
      <c r="G112" s="970"/>
      <c r="H112" s="971"/>
      <c r="I112" s="345"/>
      <c r="J112" s="345"/>
      <c r="K112" s="346"/>
      <c r="L112" s="357">
        <f>J112*K112</f>
        <v>0</v>
      </c>
      <c r="M112" s="112"/>
    </row>
    <row r="113" spans="1:13" ht="13.35" hidden="1" customHeight="1" outlineLevel="2" thickBot="1">
      <c r="A113" s="235"/>
      <c r="B113" s="112"/>
      <c r="C113" s="112"/>
      <c r="D113" s="120"/>
      <c r="E113" s="349"/>
      <c r="F113" s="349"/>
      <c r="G113" s="349"/>
      <c r="H113" s="349"/>
      <c r="I113" s="349"/>
      <c r="J113" s="349"/>
      <c r="K113" s="350" t="s">
        <v>111</v>
      </c>
      <c r="L113" s="358">
        <f>SUM(L105:L112)</f>
        <v>0</v>
      </c>
      <c r="M113" s="112"/>
    </row>
    <row r="114" spans="1:13" ht="13.35" hidden="1" customHeight="1" outlineLevel="2">
      <c r="A114" s="235"/>
      <c r="B114" s="112"/>
      <c r="C114" s="112"/>
      <c r="D114" s="120"/>
      <c r="E114" s="349"/>
      <c r="F114" s="349"/>
      <c r="G114" s="349"/>
      <c r="H114" s="349"/>
      <c r="I114" s="349"/>
      <c r="J114" s="349"/>
      <c r="K114" s="350" t="s">
        <v>238</v>
      </c>
      <c r="L114" s="352"/>
      <c r="M114" s="112"/>
    </row>
    <row r="115" spans="1:13" ht="13.35" hidden="1" customHeight="1" outlineLevel="2">
      <c r="A115" s="235"/>
      <c r="B115" s="112"/>
      <c r="C115" s="112"/>
      <c r="D115" s="120"/>
      <c r="E115" s="349"/>
      <c r="F115" s="349"/>
      <c r="G115" s="349"/>
      <c r="H115" s="349"/>
      <c r="I115" s="349"/>
      <c r="J115" s="349"/>
      <c r="K115" s="350" t="s">
        <v>239</v>
      </c>
      <c r="L115" s="353"/>
      <c r="M115" s="112"/>
    </row>
    <row r="116" spans="1:13" ht="13.35" hidden="1" customHeight="1" outlineLevel="2" thickBot="1">
      <c r="A116" s="235"/>
      <c r="B116" s="112"/>
      <c r="C116" s="112"/>
      <c r="D116" s="120"/>
      <c r="E116" s="349"/>
      <c r="F116" s="349"/>
      <c r="G116" s="349"/>
      <c r="H116" s="349"/>
      <c r="I116" s="349"/>
      <c r="J116" s="349"/>
      <c r="K116" s="350" t="s">
        <v>155</v>
      </c>
      <c r="L116" s="354"/>
      <c r="M116" s="112"/>
    </row>
    <row r="117" spans="1:13" ht="14.1" hidden="1" customHeight="1" outlineLevel="1" collapsed="1">
      <c r="A117" s="235"/>
      <c r="B117" s="112"/>
      <c r="C117" s="52"/>
      <c r="D117" s="54"/>
      <c r="E117" s="66"/>
      <c r="F117" s="66"/>
      <c r="G117" s="66"/>
      <c r="H117" s="66"/>
      <c r="I117" s="66"/>
      <c r="J117" s="66"/>
      <c r="K117" s="66"/>
      <c r="L117" s="66"/>
      <c r="M117" s="52"/>
    </row>
    <row r="118" spans="1:13" ht="29.25" hidden="1" customHeight="1" outlineLevel="2" thickBot="1">
      <c r="A118" s="235"/>
      <c r="B118" s="112"/>
      <c r="C118" s="136" t="s">
        <v>160</v>
      </c>
      <c r="D118" s="137" t="str">
        <f>IF('1.Demande d''admissibilité'!C55="","",'1.Demande d''admissibilité'!C55)</f>
        <v/>
      </c>
      <c r="E118" s="138"/>
      <c r="F118" s="138"/>
      <c r="G118" s="138"/>
      <c r="H118" s="138"/>
      <c r="I118" s="138"/>
      <c r="J118" s="138"/>
      <c r="K118" s="138"/>
      <c r="L118" s="138" t="str">
        <f>D17</f>
        <v>PE2XX-XXXX</v>
      </c>
      <c r="M118" s="112"/>
    </row>
    <row r="119" spans="1:13" ht="28.35" hidden="1" customHeight="1" outlineLevel="2">
      <c r="A119" s="235"/>
      <c r="B119" s="112"/>
      <c r="C119" s="961" t="s">
        <v>226</v>
      </c>
      <c r="D119" s="964" t="s">
        <v>227</v>
      </c>
      <c r="E119" s="964" t="s">
        <v>240</v>
      </c>
      <c r="F119" s="964" t="s">
        <v>229</v>
      </c>
      <c r="G119" s="960" t="s">
        <v>230</v>
      </c>
      <c r="H119" s="961"/>
      <c r="I119" s="964" t="s">
        <v>231</v>
      </c>
      <c r="J119" s="359" t="s">
        <v>232</v>
      </c>
      <c r="K119" s="359" t="s">
        <v>233</v>
      </c>
      <c r="L119" s="360" t="s">
        <v>234</v>
      </c>
      <c r="M119" s="52"/>
    </row>
    <row r="120" spans="1:13" ht="15" hidden="1" customHeight="1" outlineLevel="2" thickBot="1">
      <c r="A120" s="235"/>
      <c r="B120" s="112"/>
      <c r="C120" s="963"/>
      <c r="D120" s="965"/>
      <c r="E120" s="965"/>
      <c r="F120" s="965"/>
      <c r="G120" s="962"/>
      <c r="H120" s="963"/>
      <c r="I120" s="965"/>
      <c r="J120" s="361" t="s">
        <v>235</v>
      </c>
      <c r="K120" s="361" t="s">
        <v>236</v>
      </c>
      <c r="L120" s="363" t="s">
        <v>237</v>
      </c>
      <c r="M120" s="112"/>
    </row>
    <row r="121" spans="1:13" ht="13.35" hidden="1" customHeight="1" outlineLevel="2">
      <c r="A121" s="235"/>
      <c r="B121" s="112"/>
      <c r="C121" s="331"/>
      <c r="D121" s="332"/>
      <c r="E121" s="333"/>
      <c r="F121" s="334"/>
      <c r="G121" s="966"/>
      <c r="H121" s="967"/>
      <c r="I121" s="333"/>
      <c r="J121" s="333"/>
      <c r="K121" s="334"/>
      <c r="L121" s="357">
        <f>J121*K121</f>
        <v>0</v>
      </c>
      <c r="M121" s="112"/>
    </row>
    <row r="122" spans="1:13" ht="13.35" hidden="1" customHeight="1" outlineLevel="2">
      <c r="A122" s="235"/>
      <c r="B122" s="112"/>
      <c r="C122" s="337"/>
      <c r="D122" s="338"/>
      <c r="E122" s="339"/>
      <c r="F122" s="340"/>
      <c r="G122" s="968"/>
      <c r="H122" s="969"/>
      <c r="I122" s="339"/>
      <c r="J122" s="339"/>
      <c r="K122" s="340"/>
      <c r="L122" s="357">
        <f>J122*K122</f>
        <v>0</v>
      </c>
      <c r="M122" s="112"/>
    </row>
    <row r="123" spans="1:13" ht="13.35" hidden="1" customHeight="1" outlineLevel="2">
      <c r="A123" s="235"/>
      <c r="B123" s="112"/>
      <c r="C123" s="337"/>
      <c r="D123" s="338"/>
      <c r="E123" s="339"/>
      <c r="F123" s="340"/>
      <c r="G123" s="968"/>
      <c r="H123" s="969"/>
      <c r="I123" s="339"/>
      <c r="J123" s="339"/>
      <c r="K123" s="340"/>
      <c r="L123" s="357">
        <f t="shared" ref="L123:L127" si="4">J123*K123</f>
        <v>0</v>
      </c>
      <c r="M123" s="112"/>
    </row>
    <row r="124" spans="1:13" ht="13.35" hidden="1" customHeight="1" outlineLevel="2">
      <c r="A124" s="235"/>
      <c r="B124" s="112"/>
      <c r="C124" s="337"/>
      <c r="D124" s="338"/>
      <c r="E124" s="339"/>
      <c r="F124" s="340"/>
      <c r="G124" s="968"/>
      <c r="H124" s="969"/>
      <c r="I124" s="339"/>
      <c r="J124" s="339"/>
      <c r="K124" s="340"/>
      <c r="L124" s="357">
        <f t="shared" si="4"/>
        <v>0</v>
      </c>
      <c r="M124" s="112"/>
    </row>
    <row r="125" spans="1:13" ht="13.35" hidden="1" customHeight="1" outlineLevel="2">
      <c r="A125" s="235"/>
      <c r="B125" s="112"/>
      <c r="C125" s="337"/>
      <c r="D125" s="338"/>
      <c r="E125" s="339"/>
      <c r="F125" s="340"/>
      <c r="G125" s="968"/>
      <c r="H125" s="969"/>
      <c r="I125" s="339"/>
      <c r="J125" s="339"/>
      <c r="K125" s="340"/>
      <c r="L125" s="357">
        <f>J125*K125</f>
        <v>0</v>
      </c>
      <c r="M125" s="112"/>
    </row>
    <row r="126" spans="1:13" ht="13.35" hidden="1" customHeight="1" outlineLevel="2">
      <c r="A126" s="235"/>
      <c r="B126" s="112"/>
      <c r="C126" s="337"/>
      <c r="D126" s="338"/>
      <c r="E126" s="339"/>
      <c r="F126" s="340"/>
      <c r="G126" s="968"/>
      <c r="H126" s="969"/>
      <c r="I126" s="339"/>
      <c r="J126" s="339"/>
      <c r="K126" s="340"/>
      <c r="L126" s="357">
        <f t="shared" si="4"/>
        <v>0</v>
      </c>
      <c r="M126" s="112"/>
    </row>
    <row r="127" spans="1:13" ht="13.35" hidden="1" customHeight="1" outlineLevel="2">
      <c r="A127" s="235"/>
      <c r="B127" s="112"/>
      <c r="C127" s="337"/>
      <c r="D127" s="338"/>
      <c r="E127" s="339"/>
      <c r="F127" s="340"/>
      <c r="G127" s="968"/>
      <c r="H127" s="969"/>
      <c r="I127" s="339"/>
      <c r="J127" s="339"/>
      <c r="K127" s="340"/>
      <c r="L127" s="357">
        <f t="shared" si="4"/>
        <v>0</v>
      </c>
      <c r="M127" s="112"/>
    </row>
    <row r="128" spans="1:13" ht="13.35" hidden="1" customHeight="1" outlineLevel="2" thickBot="1">
      <c r="A128" s="235"/>
      <c r="B128" s="112"/>
      <c r="C128" s="343"/>
      <c r="D128" s="344"/>
      <c r="E128" s="345"/>
      <c r="F128" s="346"/>
      <c r="G128" s="970"/>
      <c r="H128" s="971"/>
      <c r="I128" s="345"/>
      <c r="J128" s="345"/>
      <c r="K128" s="346"/>
      <c r="L128" s="357">
        <f>J128*K128</f>
        <v>0</v>
      </c>
      <c r="M128" s="112"/>
    </row>
    <row r="129" spans="1:13" ht="13.35" hidden="1" customHeight="1" outlineLevel="2" thickBot="1">
      <c r="A129" s="235"/>
      <c r="B129" s="112"/>
      <c r="C129" s="112"/>
      <c r="D129" s="120"/>
      <c r="E129" s="349"/>
      <c r="F129" s="349"/>
      <c r="G129" s="349"/>
      <c r="H129" s="349"/>
      <c r="I129" s="349"/>
      <c r="J129" s="349"/>
      <c r="K129" s="350" t="s">
        <v>111</v>
      </c>
      <c r="L129" s="358">
        <f>SUM(L121:L128)</f>
        <v>0</v>
      </c>
      <c r="M129" s="112"/>
    </row>
    <row r="130" spans="1:13" ht="13.35" hidden="1" customHeight="1" outlineLevel="2">
      <c r="A130" s="235"/>
      <c r="B130" s="112"/>
      <c r="C130" s="112"/>
      <c r="D130" s="120"/>
      <c r="E130" s="349"/>
      <c r="F130" s="349"/>
      <c r="G130" s="349"/>
      <c r="H130" s="349"/>
      <c r="I130" s="349"/>
      <c r="J130" s="349"/>
      <c r="K130" s="350" t="s">
        <v>238</v>
      </c>
      <c r="L130" s="352"/>
      <c r="M130" s="112"/>
    </row>
    <row r="131" spans="1:13" ht="13.35" hidden="1" customHeight="1" outlineLevel="2">
      <c r="A131" s="235"/>
      <c r="B131" s="112"/>
      <c r="C131" s="112"/>
      <c r="D131" s="120"/>
      <c r="E131" s="349"/>
      <c r="F131" s="349"/>
      <c r="G131" s="349"/>
      <c r="H131" s="349"/>
      <c r="I131" s="349"/>
      <c r="J131" s="349"/>
      <c r="K131" s="350" t="s">
        <v>239</v>
      </c>
      <c r="L131" s="353"/>
      <c r="M131" s="112"/>
    </row>
    <row r="132" spans="1:13" ht="13.35" hidden="1" customHeight="1" outlineLevel="2" thickBot="1">
      <c r="A132" s="235"/>
      <c r="B132" s="112"/>
      <c r="C132" s="112"/>
      <c r="D132" s="120"/>
      <c r="E132" s="349"/>
      <c r="F132" s="349"/>
      <c r="G132" s="349"/>
      <c r="H132" s="349"/>
      <c r="I132" s="349"/>
      <c r="J132" s="349"/>
      <c r="K132" s="350" t="s">
        <v>155</v>
      </c>
      <c r="L132" s="354"/>
      <c r="M132" s="52"/>
    </row>
    <row r="133" spans="1:13" ht="14.1" hidden="1" customHeight="1" outlineLevel="1" collapsed="1">
      <c r="A133" s="235"/>
      <c r="B133" s="112"/>
      <c r="C133" s="52"/>
      <c r="D133" s="54"/>
      <c r="E133" s="66"/>
      <c r="F133" s="66"/>
      <c r="G133" s="66"/>
      <c r="H133" s="66"/>
      <c r="I133" s="66"/>
      <c r="J133" s="66"/>
      <c r="K133" s="66"/>
      <c r="L133" s="66"/>
      <c r="M133" s="52"/>
    </row>
    <row r="134" spans="1:13" ht="29.25" hidden="1" customHeight="1" outlineLevel="2" thickBot="1">
      <c r="A134" s="235"/>
      <c r="B134" s="112"/>
      <c r="C134" s="136" t="s">
        <v>161</v>
      </c>
      <c r="D134" s="137" t="str">
        <f>IF('1.Demande d''admissibilité'!C56="","",'1.Demande d''admissibilité'!C56)</f>
        <v/>
      </c>
      <c r="E134" s="138"/>
      <c r="F134" s="138"/>
      <c r="G134" s="138"/>
      <c r="H134" s="138"/>
      <c r="I134" s="138"/>
      <c r="J134" s="138"/>
      <c r="K134" s="138"/>
      <c r="L134" s="138" t="str">
        <f>D19</f>
        <v>PE2XX-XXXX</v>
      </c>
      <c r="M134" s="112"/>
    </row>
    <row r="135" spans="1:13" ht="28.35" hidden="1" customHeight="1" outlineLevel="2">
      <c r="A135" s="235"/>
      <c r="B135" s="112"/>
      <c r="C135" s="961" t="s">
        <v>226</v>
      </c>
      <c r="D135" s="964" t="s">
        <v>227</v>
      </c>
      <c r="E135" s="964" t="s">
        <v>240</v>
      </c>
      <c r="F135" s="964" t="s">
        <v>229</v>
      </c>
      <c r="G135" s="960" t="s">
        <v>230</v>
      </c>
      <c r="H135" s="961"/>
      <c r="I135" s="964" t="s">
        <v>231</v>
      </c>
      <c r="J135" s="359" t="s">
        <v>232</v>
      </c>
      <c r="K135" s="359" t="s">
        <v>233</v>
      </c>
      <c r="L135" s="360" t="s">
        <v>234</v>
      </c>
      <c r="M135" s="52"/>
    </row>
    <row r="136" spans="1:13" ht="15" hidden="1" customHeight="1" outlineLevel="2" thickBot="1">
      <c r="A136" s="235"/>
      <c r="B136" s="112"/>
      <c r="C136" s="963"/>
      <c r="D136" s="965"/>
      <c r="E136" s="965"/>
      <c r="F136" s="965"/>
      <c r="G136" s="962"/>
      <c r="H136" s="963"/>
      <c r="I136" s="965"/>
      <c r="J136" s="361" t="s">
        <v>235</v>
      </c>
      <c r="K136" s="361" t="s">
        <v>236</v>
      </c>
      <c r="L136" s="363" t="s">
        <v>237</v>
      </c>
      <c r="M136" s="112"/>
    </row>
    <row r="137" spans="1:13" hidden="1" outlineLevel="2">
      <c r="A137" s="235"/>
      <c r="B137" s="112"/>
      <c r="C137" s="331"/>
      <c r="D137" s="332"/>
      <c r="E137" s="333"/>
      <c r="F137" s="334"/>
      <c r="G137" s="966"/>
      <c r="H137" s="967"/>
      <c r="I137" s="333"/>
      <c r="J137" s="333"/>
      <c r="K137" s="334"/>
      <c r="L137" s="357">
        <f>J137*K137</f>
        <v>0</v>
      </c>
      <c r="M137" s="112"/>
    </row>
    <row r="138" spans="1:13" hidden="1" outlineLevel="2">
      <c r="A138" s="235"/>
      <c r="B138" s="112"/>
      <c r="C138" s="337"/>
      <c r="D138" s="338"/>
      <c r="E138" s="339"/>
      <c r="F138" s="340"/>
      <c r="G138" s="968"/>
      <c r="H138" s="969"/>
      <c r="I138" s="339"/>
      <c r="J138" s="339"/>
      <c r="K138" s="340"/>
      <c r="L138" s="357">
        <f>J138*K138</f>
        <v>0</v>
      </c>
      <c r="M138" s="112"/>
    </row>
    <row r="139" spans="1:13" hidden="1" outlineLevel="2">
      <c r="A139" s="235"/>
      <c r="B139" s="112"/>
      <c r="C139" s="337"/>
      <c r="D139" s="338"/>
      <c r="E139" s="339"/>
      <c r="F139" s="340"/>
      <c r="G139" s="968"/>
      <c r="H139" s="969"/>
      <c r="I139" s="339"/>
      <c r="J139" s="339"/>
      <c r="K139" s="340"/>
      <c r="L139" s="357">
        <f t="shared" ref="L139:L143" si="5">J139*K139</f>
        <v>0</v>
      </c>
      <c r="M139" s="112"/>
    </row>
    <row r="140" spans="1:13" hidden="1" outlineLevel="2">
      <c r="A140" s="235"/>
      <c r="B140" s="112"/>
      <c r="C140" s="337"/>
      <c r="D140" s="338"/>
      <c r="E140" s="339"/>
      <c r="F140" s="340"/>
      <c r="G140" s="968"/>
      <c r="H140" s="969"/>
      <c r="I140" s="339"/>
      <c r="J140" s="339"/>
      <c r="K140" s="340"/>
      <c r="L140" s="357">
        <f t="shared" si="5"/>
        <v>0</v>
      </c>
      <c r="M140" s="112"/>
    </row>
    <row r="141" spans="1:13" hidden="1" outlineLevel="2">
      <c r="A141" s="235"/>
      <c r="B141" s="112"/>
      <c r="C141" s="337"/>
      <c r="D141" s="338"/>
      <c r="E141" s="339"/>
      <c r="F141" s="340"/>
      <c r="G141" s="968"/>
      <c r="H141" s="969"/>
      <c r="I141" s="339"/>
      <c r="J141" s="339"/>
      <c r="K141" s="340"/>
      <c r="L141" s="357">
        <f>J141*K141</f>
        <v>0</v>
      </c>
      <c r="M141" s="112"/>
    </row>
    <row r="142" spans="1:13" hidden="1" outlineLevel="2">
      <c r="A142" s="235"/>
      <c r="B142" s="112"/>
      <c r="C142" s="337"/>
      <c r="D142" s="338"/>
      <c r="E142" s="339"/>
      <c r="F142" s="340"/>
      <c r="G142" s="968"/>
      <c r="H142" s="969"/>
      <c r="I142" s="339"/>
      <c r="J142" s="339"/>
      <c r="K142" s="340"/>
      <c r="L142" s="357">
        <f t="shared" si="5"/>
        <v>0</v>
      </c>
      <c r="M142" s="112"/>
    </row>
    <row r="143" spans="1:13" hidden="1" outlineLevel="2">
      <c r="A143" s="235"/>
      <c r="B143" s="112"/>
      <c r="C143" s="337"/>
      <c r="D143" s="338"/>
      <c r="E143" s="339"/>
      <c r="F143" s="340"/>
      <c r="G143" s="968"/>
      <c r="H143" s="969"/>
      <c r="I143" s="339"/>
      <c r="J143" s="339"/>
      <c r="K143" s="340"/>
      <c r="L143" s="357">
        <f t="shared" si="5"/>
        <v>0</v>
      </c>
      <c r="M143" s="112"/>
    </row>
    <row r="144" spans="1:13" ht="14.4" hidden="1" outlineLevel="2" thickBot="1">
      <c r="A144" s="235"/>
      <c r="B144" s="112"/>
      <c r="C144" s="343"/>
      <c r="D144" s="344"/>
      <c r="E144" s="345"/>
      <c r="F144" s="346"/>
      <c r="G144" s="970"/>
      <c r="H144" s="971"/>
      <c r="I144" s="345"/>
      <c r="J144" s="345"/>
      <c r="K144" s="346"/>
      <c r="L144" s="357">
        <f>J144*K144</f>
        <v>0</v>
      </c>
      <c r="M144" s="112"/>
    </row>
    <row r="145" spans="1:13" ht="14.4" hidden="1" outlineLevel="2" thickBot="1">
      <c r="A145" s="235"/>
      <c r="B145" s="112"/>
      <c r="C145" s="112"/>
      <c r="D145" s="120"/>
      <c r="E145" s="349"/>
      <c r="F145" s="349"/>
      <c r="G145" s="349"/>
      <c r="H145" s="349"/>
      <c r="I145" s="349"/>
      <c r="J145" s="349"/>
      <c r="K145" s="350" t="s">
        <v>111</v>
      </c>
      <c r="L145" s="358">
        <f>SUM(L137:L144)</f>
        <v>0</v>
      </c>
      <c r="M145" s="112"/>
    </row>
    <row r="146" spans="1:13" hidden="1" outlineLevel="2">
      <c r="A146" s="235"/>
      <c r="B146" s="112"/>
      <c r="C146" s="112"/>
      <c r="D146" s="120"/>
      <c r="E146" s="349"/>
      <c r="F146" s="349"/>
      <c r="G146" s="349"/>
      <c r="H146" s="349"/>
      <c r="I146" s="349"/>
      <c r="J146" s="349"/>
      <c r="K146" s="350" t="s">
        <v>238</v>
      </c>
      <c r="L146" s="352"/>
      <c r="M146" s="112"/>
    </row>
    <row r="147" spans="1:13" hidden="1" outlineLevel="2">
      <c r="A147" s="235"/>
      <c r="B147" s="112"/>
      <c r="C147" s="112"/>
      <c r="D147" s="120"/>
      <c r="E147" s="349"/>
      <c r="F147" s="349"/>
      <c r="G147" s="349"/>
      <c r="H147" s="349"/>
      <c r="I147" s="349"/>
      <c r="J147" s="349"/>
      <c r="K147" s="350" t="s">
        <v>239</v>
      </c>
      <c r="L147" s="353"/>
      <c r="M147" s="112"/>
    </row>
    <row r="148" spans="1:13" ht="14.4" hidden="1" outlineLevel="2" thickBot="1">
      <c r="A148" s="235"/>
      <c r="B148" s="112"/>
      <c r="C148" s="112"/>
      <c r="D148" s="120"/>
      <c r="E148" s="349"/>
      <c r="F148" s="349"/>
      <c r="G148" s="349"/>
      <c r="H148" s="349"/>
      <c r="I148" s="349"/>
      <c r="J148" s="349"/>
      <c r="K148" s="350" t="s">
        <v>155</v>
      </c>
      <c r="L148" s="354"/>
      <c r="M148" s="52"/>
    </row>
    <row r="149" spans="1:13" ht="14.1" hidden="1" customHeight="1" outlineLevel="1" collapsed="1">
      <c r="A149" s="235"/>
      <c r="B149" s="112"/>
      <c r="C149" s="52"/>
      <c r="D149" s="54"/>
      <c r="E149" s="66"/>
      <c r="F149" s="66"/>
      <c r="G149" s="66"/>
      <c r="H149" s="66"/>
      <c r="I149" s="66"/>
      <c r="J149" s="66"/>
      <c r="K149" s="66"/>
      <c r="L149" s="66"/>
      <c r="M149" s="52"/>
    </row>
    <row r="150" spans="1:13" ht="29.25" hidden="1" customHeight="1" outlineLevel="2" thickBot="1">
      <c r="A150" s="235"/>
      <c r="B150" s="112"/>
      <c r="C150" s="136" t="s">
        <v>162</v>
      </c>
      <c r="D150" s="137" t="str">
        <f>IF('1.Demande d''admissibilité'!C57="","",'1.Demande d''admissibilité'!C57)</f>
        <v/>
      </c>
      <c r="E150" s="138"/>
      <c r="F150" s="138"/>
      <c r="G150" s="138"/>
      <c r="H150" s="138"/>
      <c r="I150" s="138"/>
      <c r="J150" s="138"/>
      <c r="K150" s="138"/>
      <c r="L150" s="138" t="str">
        <f>D21</f>
        <v>PE2XX-XXXX</v>
      </c>
      <c r="M150" s="112"/>
    </row>
    <row r="151" spans="1:13" ht="28.35" hidden="1" customHeight="1" outlineLevel="2">
      <c r="A151" s="235"/>
      <c r="B151" s="112"/>
      <c r="C151" s="961" t="s">
        <v>226</v>
      </c>
      <c r="D151" s="964" t="s">
        <v>227</v>
      </c>
      <c r="E151" s="964" t="s">
        <v>240</v>
      </c>
      <c r="F151" s="964" t="s">
        <v>229</v>
      </c>
      <c r="G151" s="960" t="s">
        <v>230</v>
      </c>
      <c r="H151" s="961"/>
      <c r="I151" s="964" t="s">
        <v>231</v>
      </c>
      <c r="J151" s="359" t="s">
        <v>232</v>
      </c>
      <c r="K151" s="359" t="s">
        <v>233</v>
      </c>
      <c r="L151" s="360" t="s">
        <v>234</v>
      </c>
      <c r="M151" s="52"/>
    </row>
    <row r="152" spans="1:13" ht="15" hidden="1" customHeight="1" outlineLevel="2" thickBot="1">
      <c r="A152" s="235"/>
      <c r="B152" s="112"/>
      <c r="C152" s="963"/>
      <c r="D152" s="965"/>
      <c r="E152" s="965"/>
      <c r="F152" s="965"/>
      <c r="G152" s="962"/>
      <c r="H152" s="963"/>
      <c r="I152" s="965"/>
      <c r="J152" s="361" t="s">
        <v>235</v>
      </c>
      <c r="K152" s="361" t="s">
        <v>236</v>
      </c>
      <c r="L152" s="363" t="s">
        <v>237</v>
      </c>
      <c r="M152" s="112"/>
    </row>
    <row r="153" spans="1:13" ht="13.35" hidden="1" customHeight="1" outlineLevel="2">
      <c r="A153" s="235"/>
      <c r="B153" s="112"/>
      <c r="C153" s="331"/>
      <c r="D153" s="332"/>
      <c r="E153" s="333"/>
      <c r="F153" s="334"/>
      <c r="G153" s="966"/>
      <c r="H153" s="967"/>
      <c r="I153" s="333"/>
      <c r="J153" s="333"/>
      <c r="K153" s="334"/>
      <c r="L153" s="357">
        <f>J153*K153</f>
        <v>0</v>
      </c>
      <c r="M153" s="112"/>
    </row>
    <row r="154" spans="1:13" ht="13.35" hidden="1" customHeight="1" outlineLevel="2">
      <c r="A154" s="235"/>
      <c r="B154" s="112"/>
      <c r="C154" s="337"/>
      <c r="D154" s="338"/>
      <c r="E154" s="339"/>
      <c r="F154" s="340"/>
      <c r="G154" s="968"/>
      <c r="H154" s="969"/>
      <c r="I154" s="339"/>
      <c r="J154" s="339"/>
      <c r="K154" s="340"/>
      <c r="L154" s="357">
        <f>J154*K154</f>
        <v>0</v>
      </c>
      <c r="M154" s="112"/>
    </row>
    <row r="155" spans="1:13" ht="13.35" hidden="1" customHeight="1" outlineLevel="2">
      <c r="A155" s="235"/>
      <c r="B155" s="112"/>
      <c r="C155" s="337"/>
      <c r="D155" s="338"/>
      <c r="E155" s="339"/>
      <c r="F155" s="340"/>
      <c r="G155" s="968"/>
      <c r="H155" s="969"/>
      <c r="I155" s="339"/>
      <c r="J155" s="339"/>
      <c r="K155" s="340"/>
      <c r="L155" s="357">
        <f t="shared" ref="L155:L159" si="6">J155*K155</f>
        <v>0</v>
      </c>
      <c r="M155" s="112"/>
    </row>
    <row r="156" spans="1:13" ht="13.35" hidden="1" customHeight="1" outlineLevel="2">
      <c r="A156" s="235"/>
      <c r="B156" s="112"/>
      <c r="C156" s="337"/>
      <c r="D156" s="338"/>
      <c r="E156" s="339"/>
      <c r="F156" s="340"/>
      <c r="G156" s="968"/>
      <c r="H156" s="969"/>
      <c r="I156" s="339"/>
      <c r="J156" s="339"/>
      <c r="K156" s="340"/>
      <c r="L156" s="357">
        <f t="shared" si="6"/>
        <v>0</v>
      </c>
      <c r="M156" s="112"/>
    </row>
    <row r="157" spans="1:13" ht="13.35" hidden="1" customHeight="1" outlineLevel="2">
      <c r="A157" s="235"/>
      <c r="B157" s="112"/>
      <c r="C157" s="337"/>
      <c r="D157" s="338"/>
      <c r="E157" s="339"/>
      <c r="F157" s="340"/>
      <c r="G157" s="968"/>
      <c r="H157" s="969"/>
      <c r="I157" s="339"/>
      <c r="J157" s="339"/>
      <c r="K157" s="340"/>
      <c r="L157" s="357">
        <f>J157*K157</f>
        <v>0</v>
      </c>
      <c r="M157" s="112"/>
    </row>
    <row r="158" spans="1:13" ht="13.35" hidden="1" customHeight="1" outlineLevel="2">
      <c r="A158" s="235"/>
      <c r="B158" s="112"/>
      <c r="C158" s="337"/>
      <c r="D158" s="338"/>
      <c r="E158" s="339"/>
      <c r="F158" s="340"/>
      <c r="G158" s="968"/>
      <c r="H158" s="969"/>
      <c r="I158" s="339"/>
      <c r="J158" s="339"/>
      <c r="K158" s="340"/>
      <c r="L158" s="357">
        <f t="shared" si="6"/>
        <v>0</v>
      </c>
      <c r="M158" s="112"/>
    </row>
    <row r="159" spans="1:13" ht="13.35" hidden="1" customHeight="1" outlineLevel="2">
      <c r="A159" s="235"/>
      <c r="B159" s="112"/>
      <c r="C159" s="337"/>
      <c r="D159" s="338"/>
      <c r="E159" s="339"/>
      <c r="F159" s="340"/>
      <c r="G159" s="968"/>
      <c r="H159" s="969"/>
      <c r="I159" s="339"/>
      <c r="J159" s="339"/>
      <c r="K159" s="340"/>
      <c r="L159" s="357">
        <f t="shared" si="6"/>
        <v>0</v>
      </c>
      <c r="M159" s="112"/>
    </row>
    <row r="160" spans="1:13" ht="13.35" hidden="1" customHeight="1" outlineLevel="2" thickBot="1">
      <c r="A160" s="235"/>
      <c r="B160" s="112"/>
      <c r="C160" s="343"/>
      <c r="D160" s="344"/>
      <c r="E160" s="345"/>
      <c r="F160" s="346"/>
      <c r="G160" s="970"/>
      <c r="H160" s="971"/>
      <c r="I160" s="345"/>
      <c r="J160" s="345"/>
      <c r="K160" s="346"/>
      <c r="L160" s="357">
        <f>J160*K160</f>
        <v>0</v>
      </c>
      <c r="M160" s="112"/>
    </row>
    <row r="161" spans="1:13" ht="13.35" hidden="1" customHeight="1" outlineLevel="2" thickBot="1">
      <c r="A161" s="235"/>
      <c r="B161" s="112"/>
      <c r="C161" s="112"/>
      <c r="D161" s="120"/>
      <c r="E161" s="349"/>
      <c r="F161" s="349"/>
      <c r="G161" s="349"/>
      <c r="H161" s="349"/>
      <c r="I161" s="349"/>
      <c r="J161" s="349"/>
      <c r="K161" s="350" t="s">
        <v>111</v>
      </c>
      <c r="L161" s="358">
        <f>SUM(L153:L160)</f>
        <v>0</v>
      </c>
      <c r="M161" s="112"/>
    </row>
    <row r="162" spans="1:13" ht="13.35" hidden="1" customHeight="1" outlineLevel="2">
      <c r="A162" s="235"/>
      <c r="B162" s="112"/>
      <c r="C162" s="112"/>
      <c r="D162" s="120"/>
      <c r="E162" s="349"/>
      <c r="F162" s="349"/>
      <c r="G162" s="349"/>
      <c r="H162" s="349"/>
      <c r="I162" s="349"/>
      <c r="J162" s="349"/>
      <c r="K162" s="350" t="s">
        <v>238</v>
      </c>
      <c r="L162" s="352"/>
      <c r="M162" s="112"/>
    </row>
    <row r="163" spans="1:13" ht="13.35" hidden="1" customHeight="1" outlineLevel="2">
      <c r="A163" s="235"/>
      <c r="B163" s="112"/>
      <c r="C163" s="112"/>
      <c r="D163" s="120"/>
      <c r="E163" s="349"/>
      <c r="F163" s="349"/>
      <c r="G163" s="349"/>
      <c r="H163" s="349"/>
      <c r="I163" s="349"/>
      <c r="J163" s="349"/>
      <c r="K163" s="350" t="s">
        <v>239</v>
      </c>
      <c r="L163" s="353"/>
      <c r="M163" s="52"/>
    </row>
    <row r="164" spans="1:13" ht="13.35" hidden="1" customHeight="1" outlineLevel="2" thickBot="1">
      <c r="A164" s="235"/>
      <c r="B164" s="112"/>
      <c r="C164" s="52"/>
      <c r="D164" s="54"/>
      <c r="E164" s="66"/>
      <c r="F164" s="66"/>
      <c r="G164" s="66"/>
      <c r="H164" s="66"/>
      <c r="I164" s="66"/>
      <c r="J164" s="66"/>
      <c r="K164" s="364" t="s">
        <v>155</v>
      </c>
      <c r="L164" s="354"/>
      <c r="M164" s="52"/>
    </row>
    <row r="165" spans="1:13" ht="14.1" hidden="1" customHeight="1" outlineLevel="1" collapsed="1">
      <c r="A165" s="235"/>
      <c r="B165" s="112"/>
      <c r="C165" s="52"/>
      <c r="D165" s="54"/>
      <c r="E165" s="66"/>
      <c r="F165" s="66"/>
      <c r="G165" s="66"/>
      <c r="H165" s="66"/>
      <c r="I165" s="66"/>
      <c r="J165" s="66"/>
      <c r="K165" s="66"/>
      <c r="L165" s="66"/>
      <c r="M165" s="52"/>
    </row>
    <row r="166" spans="1:13" ht="29.25" hidden="1" customHeight="1" outlineLevel="2" thickBot="1">
      <c r="A166" s="235"/>
      <c r="B166" s="112"/>
      <c r="C166" s="136" t="s">
        <v>163</v>
      </c>
      <c r="D166" s="137" t="str">
        <f>IF('1.Demande d''admissibilité'!C58="","",'1.Demande d''admissibilité'!C58)</f>
        <v/>
      </c>
      <c r="E166" s="138"/>
      <c r="F166" s="138"/>
      <c r="G166" s="138"/>
      <c r="H166" s="138"/>
      <c r="I166" s="138"/>
      <c r="J166" s="138"/>
      <c r="K166" s="138"/>
      <c r="L166" s="138" t="str">
        <f>D23</f>
        <v>PE2XX-XXXX</v>
      </c>
      <c r="M166" s="112"/>
    </row>
    <row r="167" spans="1:13" ht="28.35" hidden="1" customHeight="1" outlineLevel="2">
      <c r="A167" s="235"/>
      <c r="B167" s="112"/>
      <c r="C167" s="961" t="s">
        <v>226</v>
      </c>
      <c r="D167" s="964" t="s">
        <v>227</v>
      </c>
      <c r="E167" s="964" t="s">
        <v>240</v>
      </c>
      <c r="F167" s="964" t="s">
        <v>229</v>
      </c>
      <c r="G167" s="960" t="s">
        <v>230</v>
      </c>
      <c r="H167" s="961"/>
      <c r="I167" s="964" t="s">
        <v>231</v>
      </c>
      <c r="J167" s="359" t="s">
        <v>232</v>
      </c>
      <c r="K167" s="359" t="s">
        <v>233</v>
      </c>
      <c r="L167" s="360" t="s">
        <v>234</v>
      </c>
      <c r="M167" s="52"/>
    </row>
    <row r="168" spans="1:13" ht="15" hidden="1" customHeight="1" outlineLevel="2" thickBot="1">
      <c r="A168" s="235"/>
      <c r="B168" s="112"/>
      <c r="C168" s="963"/>
      <c r="D168" s="965"/>
      <c r="E168" s="965"/>
      <c r="F168" s="965"/>
      <c r="G168" s="962"/>
      <c r="H168" s="963"/>
      <c r="I168" s="965"/>
      <c r="J168" s="361" t="s">
        <v>235</v>
      </c>
      <c r="K168" s="361" t="s">
        <v>236</v>
      </c>
      <c r="L168" s="363" t="s">
        <v>237</v>
      </c>
      <c r="M168" s="112"/>
    </row>
    <row r="169" spans="1:13" ht="13.35" hidden="1" customHeight="1" outlineLevel="2">
      <c r="A169" s="235"/>
      <c r="B169" s="112"/>
      <c r="C169" s="331"/>
      <c r="D169" s="332"/>
      <c r="E169" s="333"/>
      <c r="F169" s="334"/>
      <c r="G169" s="966"/>
      <c r="H169" s="967"/>
      <c r="I169" s="333"/>
      <c r="J169" s="333"/>
      <c r="K169" s="334"/>
      <c r="L169" s="357">
        <f>J169*K169</f>
        <v>0</v>
      </c>
      <c r="M169" s="112"/>
    </row>
    <row r="170" spans="1:13" ht="13.35" hidden="1" customHeight="1" outlineLevel="2">
      <c r="A170" s="235"/>
      <c r="B170" s="112"/>
      <c r="C170" s="337"/>
      <c r="D170" s="338"/>
      <c r="E170" s="339"/>
      <c r="F170" s="340"/>
      <c r="G170" s="968"/>
      <c r="H170" s="969"/>
      <c r="I170" s="339"/>
      <c r="J170" s="339"/>
      <c r="K170" s="340"/>
      <c r="L170" s="357">
        <f>J170*K170</f>
        <v>0</v>
      </c>
      <c r="M170" s="112"/>
    </row>
    <row r="171" spans="1:13" ht="13.35" hidden="1" customHeight="1" outlineLevel="2">
      <c r="A171" s="235"/>
      <c r="B171" s="112"/>
      <c r="C171" s="337"/>
      <c r="D171" s="338"/>
      <c r="E171" s="339"/>
      <c r="F171" s="340"/>
      <c r="G171" s="968"/>
      <c r="H171" s="969"/>
      <c r="I171" s="339"/>
      <c r="J171" s="339"/>
      <c r="K171" s="340"/>
      <c r="L171" s="357">
        <f t="shared" ref="L171:L175" si="7">J171*K171</f>
        <v>0</v>
      </c>
      <c r="M171" s="112"/>
    </row>
    <row r="172" spans="1:13" ht="13.35" hidden="1" customHeight="1" outlineLevel="2">
      <c r="A172" s="235"/>
      <c r="B172" s="112"/>
      <c r="C172" s="337"/>
      <c r="D172" s="338"/>
      <c r="E172" s="339"/>
      <c r="F172" s="340"/>
      <c r="G172" s="968"/>
      <c r="H172" s="969"/>
      <c r="I172" s="339"/>
      <c r="J172" s="339"/>
      <c r="K172" s="340"/>
      <c r="L172" s="357">
        <f t="shared" si="7"/>
        <v>0</v>
      </c>
      <c r="M172" s="112"/>
    </row>
    <row r="173" spans="1:13" ht="13.35" hidden="1" customHeight="1" outlineLevel="2">
      <c r="A173" s="235"/>
      <c r="B173" s="112"/>
      <c r="C173" s="337"/>
      <c r="D173" s="338"/>
      <c r="E173" s="339"/>
      <c r="F173" s="340"/>
      <c r="G173" s="968"/>
      <c r="H173" s="969"/>
      <c r="I173" s="339"/>
      <c r="J173" s="339"/>
      <c r="K173" s="340"/>
      <c r="L173" s="357">
        <f t="shared" si="7"/>
        <v>0</v>
      </c>
      <c r="M173" s="112"/>
    </row>
    <row r="174" spans="1:13" ht="13.35" hidden="1" customHeight="1" outlineLevel="2">
      <c r="A174" s="235"/>
      <c r="B174" s="112"/>
      <c r="C174" s="337"/>
      <c r="D174" s="338"/>
      <c r="E174" s="339"/>
      <c r="F174" s="340"/>
      <c r="G174" s="968"/>
      <c r="H174" s="969"/>
      <c r="I174" s="339"/>
      <c r="J174" s="339"/>
      <c r="K174" s="340"/>
      <c r="L174" s="357">
        <f>J174*K174</f>
        <v>0</v>
      </c>
      <c r="M174" s="112"/>
    </row>
    <row r="175" spans="1:13" ht="13.35" hidden="1" customHeight="1" outlineLevel="2">
      <c r="A175" s="235"/>
      <c r="B175" s="112"/>
      <c r="C175" s="337"/>
      <c r="D175" s="338"/>
      <c r="E175" s="339"/>
      <c r="F175" s="340"/>
      <c r="G175" s="968"/>
      <c r="H175" s="969"/>
      <c r="I175" s="339"/>
      <c r="J175" s="339"/>
      <c r="K175" s="340"/>
      <c r="L175" s="357">
        <f t="shared" si="7"/>
        <v>0</v>
      </c>
      <c r="M175" s="112"/>
    </row>
    <row r="176" spans="1:13" ht="13.35" hidden="1" customHeight="1" outlineLevel="2" thickBot="1">
      <c r="A176" s="235"/>
      <c r="B176" s="112"/>
      <c r="C176" s="343"/>
      <c r="D176" s="344"/>
      <c r="E176" s="345"/>
      <c r="F176" s="346"/>
      <c r="G176" s="970"/>
      <c r="H176" s="971"/>
      <c r="I176" s="345"/>
      <c r="J176" s="345"/>
      <c r="K176" s="346"/>
      <c r="L176" s="357">
        <f>J176*K176</f>
        <v>0</v>
      </c>
      <c r="M176" s="112"/>
    </row>
    <row r="177" spans="1:13" ht="13.35" hidden="1" customHeight="1" outlineLevel="2" thickBot="1">
      <c r="A177" s="235"/>
      <c r="B177" s="112"/>
      <c r="C177" s="112"/>
      <c r="D177" s="120"/>
      <c r="E177" s="349"/>
      <c r="F177" s="349"/>
      <c r="G177" s="349"/>
      <c r="H177" s="349"/>
      <c r="I177" s="349"/>
      <c r="J177" s="349"/>
      <c r="K177" s="350" t="s">
        <v>111</v>
      </c>
      <c r="L177" s="358">
        <f>SUM(L169:L176)</f>
        <v>0</v>
      </c>
      <c r="M177" s="112"/>
    </row>
    <row r="178" spans="1:13" ht="13.35" hidden="1" customHeight="1" outlineLevel="2">
      <c r="A178" s="235"/>
      <c r="B178" s="112"/>
      <c r="C178" s="112"/>
      <c r="D178" s="120"/>
      <c r="E178" s="349"/>
      <c r="F178" s="349"/>
      <c r="G178" s="349"/>
      <c r="H178" s="349"/>
      <c r="I178" s="349"/>
      <c r="J178" s="349"/>
      <c r="K178" s="350" t="s">
        <v>238</v>
      </c>
      <c r="L178" s="352"/>
      <c r="M178" s="112"/>
    </row>
    <row r="179" spans="1:13" ht="13.35" hidden="1" customHeight="1" outlineLevel="2">
      <c r="A179" s="235"/>
      <c r="B179" s="112"/>
      <c r="C179" s="112"/>
      <c r="D179" s="120"/>
      <c r="E179" s="349"/>
      <c r="F179" s="349"/>
      <c r="G179" s="349"/>
      <c r="H179" s="349"/>
      <c r="I179" s="349"/>
      <c r="J179" s="349"/>
      <c r="K179" s="350" t="s">
        <v>239</v>
      </c>
      <c r="L179" s="353"/>
      <c r="M179" s="112"/>
    </row>
    <row r="180" spans="1:13" ht="13.35" hidden="1" customHeight="1" outlineLevel="2" thickBot="1">
      <c r="A180" s="235"/>
      <c r="B180" s="112"/>
      <c r="C180" s="112"/>
      <c r="D180" s="120"/>
      <c r="E180" s="349"/>
      <c r="F180" s="349"/>
      <c r="G180" s="349"/>
      <c r="H180" s="349"/>
      <c r="I180" s="349"/>
      <c r="J180" s="349"/>
      <c r="K180" s="350" t="s">
        <v>155</v>
      </c>
      <c r="L180" s="354"/>
      <c r="M180" s="112"/>
    </row>
    <row r="181" spans="1:13" ht="14.1" hidden="1" customHeight="1" outlineLevel="1" collapsed="1">
      <c r="A181" s="235"/>
      <c r="B181" s="112"/>
      <c r="C181" s="52"/>
      <c r="D181" s="54"/>
      <c r="E181" s="66"/>
      <c r="F181" s="66"/>
      <c r="G181" s="66"/>
      <c r="H181" s="66"/>
      <c r="I181" s="66"/>
      <c r="J181" s="66"/>
      <c r="K181" s="66"/>
      <c r="L181" s="66"/>
      <c r="M181" s="52"/>
    </row>
    <row r="182" spans="1:13" ht="29.25" hidden="1" customHeight="1" outlineLevel="2" thickBot="1">
      <c r="A182" s="235"/>
      <c r="B182" s="112"/>
      <c r="C182" s="136" t="s">
        <v>164</v>
      </c>
      <c r="D182" s="137" t="str">
        <f>IF('1.Demande d''admissibilité'!C59="","",'1.Demande d''admissibilité'!C59)</f>
        <v/>
      </c>
      <c r="E182" s="138"/>
      <c r="F182" s="138"/>
      <c r="G182" s="138"/>
      <c r="H182" s="138"/>
      <c r="I182" s="138"/>
      <c r="J182" s="138"/>
      <c r="K182" s="138"/>
      <c r="L182" s="138" t="str">
        <f>D25</f>
        <v>PE2XX-XXXX</v>
      </c>
      <c r="M182" s="112"/>
    </row>
    <row r="183" spans="1:13" ht="28.35" hidden="1" customHeight="1" outlineLevel="2">
      <c r="A183" s="235"/>
      <c r="B183" s="112"/>
      <c r="C183" s="961" t="s">
        <v>226</v>
      </c>
      <c r="D183" s="964" t="s">
        <v>227</v>
      </c>
      <c r="E183" s="964" t="s">
        <v>240</v>
      </c>
      <c r="F183" s="964" t="s">
        <v>229</v>
      </c>
      <c r="G183" s="960" t="s">
        <v>230</v>
      </c>
      <c r="H183" s="961"/>
      <c r="I183" s="964" t="s">
        <v>231</v>
      </c>
      <c r="J183" s="359" t="s">
        <v>232</v>
      </c>
      <c r="K183" s="359" t="s">
        <v>233</v>
      </c>
      <c r="L183" s="360" t="s">
        <v>234</v>
      </c>
      <c r="M183" s="52"/>
    </row>
    <row r="184" spans="1:13" ht="15" hidden="1" customHeight="1" outlineLevel="2" thickBot="1">
      <c r="A184" s="235"/>
      <c r="B184" s="112"/>
      <c r="C184" s="963"/>
      <c r="D184" s="965"/>
      <c r="E184" s="965"/>
      <c r="F184" s="965"/>
      <c r="G184" s="962"/>
      <c r="H184" s="963"/>
      <c r="I184" s="965"/>
      <c r="J184" s="361" t="s">
        <v>235</v>
      </c>
      <c r="K184" s="361" t="s">
        <v>236</v>
      </c>
      <c r="L184" s="363" t="s">
        <v>237</v>
      </c>
      <c r="M184" s="112"/>
    </row>
    <row r="185" spans="1:13" ht="13.35" hidden="1" customHeight="1" outlineLevel="2">
      <c r="A185" s="235"/>
      <c r="B185" s="112"/>
      <c r="C185" s="331"/>
      <c r="D185" s="332"/>
      <c r="E185" s="333"/>
      <c r="F185" s="334"/>
      <c r="G185" s="966"/>
      <c r="H185" s="967"/>
      <c r="I185" s="333"/>
      <c r="J185" s="333"/>
      <c r="K185" s="334"/>
      <c r="L185" s="357">
        <f>J185*K185</f>
        <v>0</v>
      </c>
      <c r="M185" s="112"/>
    </row>
    <row r="186" spans="1:13" ht="13.35" hidden="1" customHeight="1" outlineLevel="2">
      <c r="A186" s="235"/>
      <c r="B186" s="112"/>
      <c r="C186" s="337"/>
      <c r="D186" s="338"/>
      <c r="E186" s="339"/>
      <c r="F186" s="340"/>
      <c r="G186" s="968"/>
      <c r="H186" s="969"/>
      <c r="I186" s="339"/>
      <c r="J186" s="339"/>
      <c r="K186" s="340"/>
      <c r="L186" s="357">
        <f>J186*K186</f>
        <v>0</v>
      </c>
      <c r="M186" s="112"/>
    </row>
    <row r="187" spans="1:13" ht="13.35" hidden="1" customHeight="1" outlineLevel="2">
      <c r="A187" s="235"/>
      <c r="B187" s="112"/>
      <c r="C187" s="337"/>
      <c r="D187" s="338"/>
      <c r="E187" s="339"/>
      <c r="F187" s="340"/>
      <c r="G187" s="968"/>
      <c r="H187" s="969"/>
      <c r="I187" s="339"/>
      <c r="J187" s="339"/>
      <c r="K187" s="340"/>
      <c r="L187" s="357">
        <f t="shared" ref="L187:L191" si="8">J187*K187</f>
        <v>0</v>
      </c>
      <c r="M187" s="112"/>
    </row>
    <row r="188" spans="1:13" ht="13.35" hidden="1" customHeight="1" outlineLevel="2">
      <c r="A188" s="235"/>
      <c r="B188" s="112"/>
      <c r="C188" s="337"/>
      <c r="D188" s="338"/>
      <c r="E188" s="339"/>
      <c r="F188" s="340"/>
      <c r="G188" s="968"/>
      <c r="H188" s="969"/>
      <c r="I188" s="339"/>
      <c r="J188" s="339"/>
      <c r="K188" s="340"/>
      <c r="L188" s="357">
        <f t="shared" si="8"/>
        <v>0</v>
      </c>
      <c r="M188" s="112"/>
    </row>
    <row r="189" spans="1:13" ht="13.35" hidden="1" customHeight="1" outlineLevel="2">
      <c r="A189" s="235"/>
      <c r="B189" s="112"/>
      <c r="C189" s="337"/>
      <c r="D189" s="338"/>
      <c r="E189" s="339"/>
      <c r="F189" s="340"/>
      <c r="G189" s="968"/>
      <c r="H189" s="969"/>
      <c r="I189" s="339"/>
      <c r="J189" s="339"/>
      <c r="K189" s="340"/>
      <c r="L189" s="357">
        <f t="shared" si="8"/>
        <v>0</v>
      </c>
      <c r="M189" s="112"/>
    </row>
    <row r="190" spans="1:13" ht="13.35" hidden="1" customHeight="1" outlineLevel="2">
      <c r="A190" s="235"/>
      <c r="B190" s="112"/>
      <c r="C190" s="337"/>
      <c r="D190" s="338"/>
      <c r="E190" s="339"/>
      <c r="F190" s="340"/>
      <c r="G190" s="968"/>
      <c r="H190" s="969"/>
      <c r="I190" s="339"/>
      <c r="J190" s="339"/>
      <c r="K190" s="340"/>
      <c r="L190" s="357">
        <f>J190*K190</f>
        <v>0</v>
      </c>
      <c r="M190" s="112"/>
    </row>
    <row r="191" spans="1:13" ht="13.35" hidden="1" customHeight="1" outlineLevel="2">
      <c r="A191" s="235"/>
      <c r="B191" s="112"/>
      <c r="C191" s="337"/>
      <c r="D191" s="338"/>
      <c r="E191" s="339"/>
      <c r="F191" s="340"/>
      <c r="G191" s="968"/>
      <c r="H191" s="969"/>
      <c r="I191" s="339"/>
      <c r="J191" s="339"/>
      <c r="K191" s="340"/>
      <c r="L191" s="357">
        <f t="shared" si="8"/>
        <v>0</v>
      </c>
      <c r="M191" s="112"/>
    </row>
    <row r="192" spans="1:13" ht="13.35" hidden="1" customHeight="1" outlineLevel="2" thickBot="1">
      <c r="A192" s="235"/>
      <c r="B192" s="112"/>
      <c r="C192" s="343"/>
      <c r="D192" s="344"/>
      <c r="E192" s="345"/>
      <c r="F192" s="346"/>
      <c r="G192" s="970"/>
      <c r="H192" s="971"/>
      <c r="I192" s="345"/>
      <c r="J192" s="345"/>
      <c r="K192" s="346"/>
      <c r="L192" s="357">
        <f>J192*K192</f>
        <v>0</v>
      </c>
      <c r="M192" s="112"/>
    </row>
    <row r="193" spans="1:13" ht="13.35" hidden="1" customHeight="1" outlineLevel="2" thickBot="1">
      <c r="A193" s="235"/>
      <c r="B193" s="112"/>
      <c r="C193" s="112"/>
      <c r="D193" s="120"/>
      <c r="E193" s="349"/>
      <c r="F193" s="349"/>
      <c r="G193" s="349"/>
      <c r="H193" s="349"/>
      <c r="I193" s="349"/>
      <c r="J193" s="349"/>
      <c r="K193" s="350" t="s">
        <v>111</v>
      </c>
      <c r="L193" s="358">
        <f>SUM(L185:L192)</f>
        <v>0</v>
      </c>
      <c r="M193" s="112"/>
    </row>
    <row r="194" spans="1:13" ht="13.35" hidden="1" customHeight="1" outlineLevel="2">
      <c r="A194" s="235"/>
      <c r="B194" s="112"/>
      <c r="C194" s="112"/>
      <c r="D194" s="120"/>
      <c r="E194" s="349"/>
      <c r="F194" s="349"/>
      <c r="G194" s="349"/>
      <c r="H194" s="349"/>
      <c r="I194" s="349"/>
      <c r="J194" s="349"/>
      <c r="K194" s="350" t="s">
        <v>238</v>
      </c>
      <c r="L194" s="352"/>
      <c r="M194" s="112"/>
    </row>
    <row r="195" spans="1:13" ht="13.35" hidden="1" customHeight="1" outlineLevel="2">
      <c r="A195" s="235"/>
      <c r="B195" s="112"/>
      <c r="C195" s="112"/>
      <c r="D195" s="120"/>
      <c r="E195" s="349"/>
      <c r="F195" s="349"/>
      <c r="G195" s="349"/>
      <c r="H195" s="349"/>
      <c r="I195" s="349"/>
      <c r="J195" s="349"/>
      <c r="K195" s="350" t="s">
        <v>239</v>
      </c>
      <c r="L195" s="353"/>
      <c r="M195" s="112"/>
    </row>
    <row r="196" spans="1:13" ht="13.35" hidden="1" customHeight="1" outlineLevel="2" thickBot="1">
      <c r="A196" s="235"/>
      <c r="B196" s="112"/>
      <c r="C196" s="112"/>
      <c r="D196" s="120"/>
      <c r="E196" s="349"/>
      <c r="F196" s="349"/>
      <c r="G196" s="349"/>
      <c r="H196" s="349"/>
      <c r="I196" s="349"/>
      <c r="J196" s="349"/>
      <c r="K196" s="350" t="s">
        <v>155</v>
      </c>
      <c r="L196" s="354"/>
      <c r="M196" s="52"/>
    </row>
    <row r="197" spans="1:13" ht="14.1" hidden="1" customHeight="1" outlineLevel="1" collapsed="1">
      <c r="A197" s="235"/>
      <c r="B197" s="112"/>
      <c r="C197" s="52"/>
      <c r="D197" s="54"/>
      <c r="E197" s="66"/>
      <c r="F197" s="66"/>
      <c r="G197" s="66"/>
      <c r="H197" s="66"/>
      <c r="I197" s="66"/>
      <c r="J197" s="66"/>
      <c r="K197" s="66"/>
      <c r="L197" s="66"/>
      <c r="M197" s="52"/>
    </row>
    <row r="198" spans="1:13" ht="29.25" hidden="1" customHeight="1" outlineLevel="2" thickBot="1">
      <c r="A198" s="235"/>
      <c r="B198" s="112"/>
      <c r="C198" s="136" t="s">
        <v>165</v>
      </c>
      <c r="D198" s="137" t="str">
        <f>IF('1.Demande d''admissibilité'!C60="","",'1.Demande d''admissibilité'!C60)</f>
        <v/>
      </c>
      <c r="E198" s="138"/>
      <c r="F198" s="138"/>
      <c r="G198" s="138"/>
      <c r="H198" s="138"/>
      <c r="I198" s="138"/>
      <c r="J198" s="138"/>
      <c r="K198" s="138"/>
      <c r="L198" s="138" t="str">
        <f>D27</f>
        <v>PE2XX-XXXX</v>
      </c>
      <c r="M198" s="112"/>
    </row>
    <row r="199" spans="1:13" ht="28.35" hidden="1" customHeight="1" outlineLevel="2">
      <c r="A199" s="235"/>
      <c r="B199" s="112"/>
      <c r="C199" s="961" t="s">
        <v>226</v>
      </c>
      <c r="D199" s="964" t="s">
        <v>227</v>
      </c>
      <c r="E199" s="964" t="s">
        <v>240</v>
      </c>
      <c r="F199" s="964" t="s">
        <v>229</v>
      </c>
      <c r="G199" s="960" t="s">
        <v>230</v>
      </c>
      <c r="H199" s="961"/>
      <c r="I199" s="964" t="s">
        <v>231</v>
      </c>
      <c r="J199" s="359" t="s">
        <v>232</v>
      </c>
      <c r="K199" s="359" t="s">
        <v>233</v>
      </c>
      <c r="L199" s="360" t="s">
        <v>234</v>
      </c>
      <c r="M199" s="52"/>
    </row>
    <row r="200" spans="1:13" ht="15" hidden="1" customHeight="1" outlineLevel="2" thickBot="1">
      <c r="A200" s="235"/>
      <c r="B200" s="112"/>
      <c r="C200" s="963"/>
      <c r="D200" s="965"/>
      <c r="E200" s="965"/>
      <c r="F200" s="965"/>
      <c r="G200" s="962"/>
      <c r="H200" s="963"/>
      <c r="I200" s="965"/>
      <c r="J200" s="361" t="s">
        <v>235</v>
      </c>
      <c r="K200" s="361" t="s">
        <v>236</v>
      </c>
      <c r="L200" s="363" t="s">
        <v>237</v>
      </c>
      <c r="M200" s="112"/>
    </row>
    <row r="201" spans="1:13" hidden="1" outlineLevel="2">
      <c r="A201" s="235"/>
      <c r="B201" s="112"/>
      <c r="C201" s="331"/>
      <c r="D201" s="332"/>
      <c r="E201" s="333"/>
      <c r="F201" s="334"/>
      <c r="G201" s="966"/>
      <c r="H201" s="967"/>
      <c r="I201" s="333"/>
      <c r="J201" s="333"/>
      <c r="K201" s="334"/>
      <c r="L201" s="357">
        <f>J201*K201</f>
        <v>0</v>
      </c>
      <c r="M201" s="112"/>
    </row>
    <row r="202" spans="1:13" hidden="1" outlineLevel="2">
      <c r="A202" s="235"/>
      <c r="B202" s="112"/>
      <c r="C202" s="337"/>
      <c r="D202" s="338"/>
      <c r="E202" s="339"/>
      <c r="F202" s="340"/>
      <c r="G202" s="968"/>
      <c r="H202" s="969"/>
      <c r="I202" s="339"/>
      <c r="J202" s="339"/>
      <c r="K202" s="340"/>
      <c r="L202" s="357">
        <f>J202*K202</f>
        <v>0</v>
      </c>
      <c r="M202" s="112"/>
    </row>
    <row r="203" spans="1:13" hidden="1" outlineLevel="2">
      <c r="A203" s="235"/>
      <c r="B203" s="112"/>
      <c r="C203" s="337"/>
      <c r="D203" s="338"/>
      <c r="E203" s="339"/>
      <c r="F203" s="340"/>
      <c r="G203" s="968"/>
      <c r="H203" s="969"/>
      <c r="I203" s="339"/>
      <c r="J203" s="339"/>
      <c r="K203" s="340"/>
      <c r="L203" s="357">
        <f t="shared" ref="L203:L206" si="9">J203*K203</f>
        <v>0</v>
      </c>
      <c r="M203" s="112"/>
    </row>
    <row r="204" spans="1:13" hidden="1" outlineLevel="2">
      <c r="A204" s="235"/>
      <c r="B204" s="112"/>
      <c r="C204" s="337"/>
      <c r="D204" s="338"/>
      <c r="E204" s="339"/>
      <c r="F204" s="340"/>
      <c r="G204" s="968"/>
      <c r="H204" s="969"/>
      <c r="I204" s="339"/>
      <c r="J204" s="339"/>
      <c r="K204" s="340"/>
      <c r="L204" s="357">
        <f>J204*K204</f>
        <v>0</v>
      </c>
      <c r="M204" s="112"/>
    </row>
    <row r="205" spans="1:13" hidden="1" outlineLevel="2">
      <c r="A205" s="235"/>
      <c r="B205" s="112"/>
      <c r="C205" s="337"/>
      <c r="D205" s="338"/>
      <c r="E205" s="339"/>
      <c r="F205" s="340"/>
      <c r="G205" s="968"/>
      <c r="H205" s="969"/>
      <c r="I205" s="339"/>
      <c r="J205" s="339"/>
      <c r="K205" s="340"/>
      <c r="L205" s="357">
        <f t="shared" si="9"/>
        <v>0</v>
      </c>
      <c r="M205" s="112"/>
    </row>
    <row r="206" spans="1:13" hidden="1" outlineLevel="2">
      <c r="A206" s="235"/>
      <c r="B206" s="112"/>
      <c r="C206" s="337"/>
      <c r="D206" s="338"/>
      <c r="E206" s="339"/>
      <c r="F206" s="340"/>
      <c r="G206" s="968"/>
      <c r="H206" s="969"/>
      <c r="I206" s="339"/>
      <c r="J206" s="339"/>
      <c r="K206" s="340"/>
      <c r="L206" s="357">
        <f t="shared" si="9"/>
        <v>0</v>
      </c>
      <c r="M206" s="112"/>
    </row>
    <row r="207" spans="1:13" hidden="1" outlineLevel="2">
      <c r="A207" s="235"/>
      <c r="B207" s="112"/>
      <c r="C207" s="337"/>
      <c r="D207" s="338"/>
      <c r="E207" s="339"/>
      <c r="F207" s="340"/>
      <c r="G207" s="968"/>
      <c r="H207" s="969"/>
      <c r="I207" s="339"/>
      <c r="J207" s="339"/>
      <c r="K207" s="340"/>
      <c r="L207" s="357">
        <f>J207*K207</f>
        <v>0</v>
      </c>
      <c r="M207" s="112"/>
    </row>
    <row r="208" spans="1:13" ht="14.4" hidden="1" outlineLevel="2" thickBot="1">
      <c r="A208" s="235"/>
      <c r="B208" s="112"/>
      <c r="C208" s="343"/>
      <c r="D208" s="344"/>
      <c r="E208" s="345"/>
      <c r="F208" s="346"/>
      <c r="G208" s="970"/>
      <c r="H208" s="971"/>
      <c r="I208" s="345"/>
      <c r="J208" s="345"/>
      <c r="K208" s="346"/>
      <c r="L208" s="357">
        <f>J208*K208</f>
        <v>0</v>
      </c>
      <c r="M208" s="112"/>
    </row>
    <row r="209" spans="1:13" ht="14.4" hidden="1" outlineLevel="2" thickBot="1">
      <c r="A209" s="235"/>
      <c r="B209" s="112"/>
      <c r="C209" s="112"/>
      <c r="D209" s="120"/>
      <c r="E209" s="349"/>
      <c r="F209" s="349"/>
      <c r="G209" s="349"/>
      <c r="H209" s="349"/>
      <c r="I209" s="349"/>
      <c r="J209" s="349"/>
      <c r="K209" s="350" t="s">
        <v>111</v>
      </c>
      <c r="L209" s="358">
        <f>SUM(L201:L208)</f>
        <v>0</v>
      </c>
      <c r="M209" s="112"/>
    </row>
    <row r="210" spans="1:13" hidden="1" outlineLevel="2">
      <c r="A210" s="235"/>
      <c r="B210" s="112"/>
      <c r="C210" s="112"/>
      <c r="D210" s="120"/>
      <c r="E210" s="349"/>
      <c r="F210" s="349"/>
      <c r="G210" s="349"/>
      <c r="H210" s="349"/>
      <c r="I210" s="349"/>
      <c r="J210" s="349"/>
      <c r="K210" s="350" t="s">
        <v>238</v>
      </c>
      <c r="L210" s="352"/>
      <c r="M210" s="112"/>
    </row>
    <row r="211" spans="1:13" hidden="1" outlineLevel="2">
      <c r="A211" s="235"/>
      <c r="B211" s="112"/>
      <c r="C211" s="112"/>
      <c r="D211" s="120"/>
      <c r="E211" s="349"/>
      <c r="F211" s="349"/>
      <c r="G211" s="349"/>
      <c r="H211" s="349"/>
      <c r="I211" s="349"/>
      <c r="J211" s="349"/>
      <c r="K211" s="350" t="s">
        <v>239</v>
      </c>
      <c r="L211" s="353"/>
      <c r="M211" s="112"/>
    </row>
    <row r="212" spans="1:13" ht="14.4" hidden="1" outlineLevel="2" thickBot="1">
      <c r="A212" s="235"/>
      <c r="B212" s="112"/>
      <c r="C212" s="112"/>
      <c r="D212" s="120"/>
      <c r="E212" s="349"/>
      <c r="F212" s="349"/>
      <c r="G212" s="349"/>
      <c r="H212" s="349"/>
      <c r="I212" s="349"/>
      <c r="J212" s="349"/>
      <c r="K212" s="350" t="s">
        <v>155</v>
      </c>
      <c r="L212" s="354"/>
      <c r="M212" s="52"/>
    </row>
    <row r="213" spans="1:13" ht="14.1" hidden="1" customHeight="1" outlineLevel="1" collapsed="1">
      <c r="A213" s="235"/>
      <c r="B213" s="112"/>
      <c r="C213" s="52"/>
      <c r="D213" s="54"/>
      <c r="E213" s="66"/>
      <c r="F213" s="66"/>
      <c r="G213" s="66"/>
      <c r="H213" s="66"/>
      <c r="I213" s="66"/>
      <c r="J213" s="66"/>
      <c r="K213" s="66"/>
      <c r="L213" s="66"/>
      <c r="M213" s="52"/>
    </row>
    <row r="214" spans="1:13" ht="29.25" hidden="1" customHeight="1" outlineLevel="2" thickBot="1">
      <c r="A214" s="235"/>
      <c r="B214" s="112"/>
      <c r="C214" s="136" t="s">
        <v>166</v>
      </c>
      <c r="D214" s="137" t="str">
        <f>IF('1.Demande d''admissibilité'!C61="","",'1.Demande d''admissibilité'!C61)</f>
        <v/>
      </c>
      <c r="E214" s="138"/>
      <c r="F214" s="138"/>
      <c r="G214" s="138"/>
      <c r="H214" s="138"/>
      <c r="I214" s="138"/>
      <c r="J214" s="138"/>
      <c r="K214" s="138"/>
      <c r="L214" s="138" t="str">
        <f>D29</f>
        <v>PE2XX-XXXX</v>
      </c>
      <c r="M214" s="112"/>
    </row>
    <row r="215" spans="1:13" ht="28.35" hidden="1" customHeight="1" outlineLevel="2">
      <c r="A215" s="235"/>
      <c r="B215" s="112"/>
      <c r="C215" s="961" t="s">
        <v>226</v>
      </c>
      <c r="D215" s="964" t="s">
        <v>227</v>
      </c>
      <c r="E215" s="964" t="s">
        <v>240</v>
      </c>
      <c r="F215" s="964" t="s">
        <v>229</v>
      </c>
      <c r="G215" s="960" t="s">
        <v>230</v>
      </c>
      <c r="H215" s="961"/>
      <c r="I215" s="964" t="s">
        <v>231</v>
      </c>
      <c r="J215" s="359" t="s">
        <v>232</v>
      </c>
      <c r="K215" s="359" t="s">
        <v>233</v>
      </c>
      <c r="L215" s="360" t="s">
        <v>234</v>
      </c>
      <c r="M215" s="52"/>
    </row>
    <row r="216" spans="1:13" ht="15" hidden="1" customHeight="1" outlineLevel="2" thickBot="1">
      <c r="A216" s="235"/>
      <c r="B216" s="112"/>
      <c r="C216" s="963"/>
      <c r="D216" s="965"/>
      <c r="E216" s="965"/>
      <c r="F216" s="965"/>
      <c r="G216" s="962"/>
      <c r="H216" s="963"/>
      <c r="I216" s="965"/>
      <c r="J216" s="361" t="s">
        <v>235</v>
      </c>
      <c r="K216" s="361" t="s">
        <v>236</v>
      </c>
      <c r="L216" s="363" t="s">
        <v>237</v>
      </c>
      <c r="M216" s="112"/>
    </row>
    <row r="217" spans="1:13" ht="13.35" hidden="1" customHeight="1" outlineLevel="2">
      <c r="A217" s="235"/>
      <c r="B217" s="112"/>
      <c r="C217" s="331"/>
      <c r="D217" s="332"/>
      <c r="E217" s="333"/>
      <c r="F217" s="334"/>
      <c r="G217" s="966"/>
      <c r="H217" s="967"/>
      <c r="I217" s="333"/>
      <c r="J217" s="333"/>
      <c r="K217" s="334"/>
      <c r="L217" s="357">
        <f>J217*K217</f>
        <v>0</v>
      </c>
      <c r="M217" s="112"/>
    </row>
    <row r="218" spans="1:13" ht="13.35" hidden="1" customHeight="1" outlineLevel="2">
      <c r="A218" s="235"/>
      <c r="B218" s="112"/>
      <c r="C218" s="337"/>
      <c r="D218" s="338"/>
      <c r="E218" s="339"/>
      <c r="F218" s="340"/>
      <c r="G218" s="968"/>
      <c r="H218" s="969"/>
      <c r="I218" s="339"/>
      <c r="J218" s="339"/>
      <c r="K218" s="340"/>
      <c r="L218" s="357">
        <f>J218*K218</f>
        <v>0</v>
      </c>
      <c r="M218" s="112"/>
    </row>
    <row r="219" spans="1:13" ht="13.35" hidden="1" customHeight="1" outlineLevel="2">
      <c r="A219" s="235"/>
      <c r="B219" s="112"/>
      <c r="C219" s="337"/>
      <c r="D219" s="338"/>
      <c r="E219" s="339"/>
      <c r="F219" s="340"/>
      <c r="G219" s="968"/>
      <c r="H219" s="969"/>
      <c r="I219" s="339"/>
      <c r="J219" s="339"/>
      <c r="K219" s="340"/>
      <c r="L219" s="357">
        <f t="shared" ref="L219:L223" si="10">J219*K219</f>
        <v>0</v>
      </c>
      <c r="M219" s="112"/>
    </row>
    <row r="220" spans="1:13" ht="13.35" hidden="1" customHeight="1" outlineLevel="2">
      <c r="A220" s="235"/>
      <c r="B220" s="112"/>
      <c r="C220" s="337"/>
      <c r="D220" s="338"/>
      <c r="E220" s="339"/>
      <c r="F220" s="340"/>
      <c r="G220" s="968"/>
      <c r="H220" s="969"/>
      <c r="I220" s="339"/>
      <c r="J220" s="339"/>
      <c r="K220" s="340"/>
      <c r="L220" s="357">
        <f t="shared" si="10"/>
        <v>0</v>
      </c>
      <c r="M220" s="112"/>
    </row>
    <row r="221" spans="1:13" ht="13.35" hidden="1" customHeight="1" outlineLevel="2">
      <c r="A221" s="235"/>
      <c r="B221" s="112"/>
      <c r="C221" s="337"/>
      <c r="D221" s="338"/>
      <c r="E221" s="339"/>
      <c r="F221" s="340"/>
      <c r="G221" s="968"/>
      <c r="H221" s="969"/>
      <c r="I221" s="339"/>
      <c r="J221" s="339"/>
      <c r="K221" s="340"/>
      <c r="L221" s="357">
        <f t="shared" si="10"/>
        <v>0</v>
      </c>
      <c r="M221" s="112"/>
    </row>
    <row r="222" spans="1:13" ht="13.35" hidden="1" customHeight="1" outlineLevel="2">
      <c r="A222" s="235"/>
      <c r="B222" s="112"/>
      <c r="C222" s="337"/>
      <c r="D222" s="338"/>
      <c r="E222" s="339"/>
      <c r="F222" s="340"/>
      <c r="G222" s="968"/>
      <c r="H222" s="969"/>
      <c r="I222" s="339"/>
      <c r="J222" s="339"/>
      <c r="K222" s="340"/>
      <c r="L222" s="357">
        <f>J222*K222</f>
        <v>0</v>
      </c>
      <c r="M222" s="112"/>
    </row>
    <row r="223" spans="1:13" ht="13.35" hidden="1" customHeight="1" outlineLevel="2">
      <c r="A223" s="235"/>
      <c r="B223" s="112"/>
      <c r="C223" s="337"/>
      <c r="D223" s="338"/>
      <c r="E223" s="339"/>
      <c r="F223" s="340"/>
      <c r="G223" s="968"/>
      <c r="H223" s="969"/>
      <c r="I223" s="339"/>
      <c r="J223" s="339"/>
      <c r="K223" s="340"/>
      <c r="L223" s="357">
        <f t="shared" si="10"/>
        <v>0</v>
      </c>
      <c r="M223" s="112"/>
    </row>
    <row r="224" spans="1:13" ht="13.35" hidden="1" customHeight="1" outlineLevel="2" thickBot="1">
      <c r="A224" s="235"/>
      <c r="B224" s="112"/>
      <c r="C224" s="343"/>
      <c r="D224" s="344"/>
      <c r="E224" s="345"/>
      <c r="F224" s="346"/>
      <c r="G224" s="970"/>
      <c r="H224" s="971"/>
      <c r="I224" s="345"/>
      <c r="J224" s="345"/>
      <c r="K224" s="346"/>
      <c r="L224" s="357">
        <f>J224*K224</f>
        <v>0</v>
      </c>
      <c r="M224" s="112"/>
    </row>
    <row r="225" spans="1:13" ht="13.35" hidden="1" customHeight="1" outlineLevel="2" thickBot="1">
      <c r="A225" s="235"/>
      <c r="B225" s="112"/>
      <c r="C225" s="112"/>
      <c r="D225" s="120"/>
      <c r="E225" s="349"/>
      <c r="F225" s="349"/>
      <c r="G225" s="349"/>
      <c r="H225" s="349"/>
      <c r="I225" s="349"/>
      <c r="J225" s="349"/>
      <c r="K225" s="350" t="s">
        <v>111</v>
      </c>
      <c r="L225" s="358">
        <f>SUM(L217:L224)</f>
        <v>0</v>
      </c>
      <c r="M225" s="112"/>
    </row>
    <row r="226" spans="1:13" ht="13.35" hidden="1" customHeight="1" outlineLevel="2">
      <c r="A226" s="235"/>
      <c r="B226" s="112"/>
      <c r="C226" s="112"/>
      <c r="D226" s="120"/>
      <c r="E226" s="349"/>
      <c r="F226" s="349"/>
      <c r="G226" s="349"/>
      <c r="H226" s="349"/>
      <c r="I226" s="349"/>
      <c r="J226" s="349"/>
      <c r="K226" s="350" t="s">
        <v>238</v>
      </c>
      <c r="L226" s="352"/>
      <c r="M226" s="112"/>
    </row>
    <row r="227" spans="1:13" ht="13.35" hidden="1" customHeight="1" outlineLevel="2">
      <c r="A227" s="235"/>
      <c r="B227" s="112"/>
      <c r="C227" s="112"/>
      <c r="D227" s="120"/>
      <c r="E227" s="349"/>
      <c r="F227" s="349"/>
      <c r="G227" s="349"/>
      <c r="H227" s="349"/>
      <c r="I227" s="349"/>
      <c r="J227" s="349"/>
      <c r="K227" s="350" t="s">
        <v>239</v>
      </c>
      <c r="L227" s="353"/>
      <c r="M227" s="52"/>
    </row>
    <row r="228" spans="1:13" ht="13.35" hidden="1" customHeight="1" outlineLevel="2" thickBot="1">
      <c r="A228" s="235"/>
      <c r="B228" s="112"/>
      <c r="C228" s="112"/>
      <c r="D228" s="120"/>
      <c r="E228" s="349"/>
      <c r="F228" s="349"/>
      <c r="G228" s="349"/>
      <c r="H228" s="349"/>
      <c r="I228" s="349"/>
      <c r="J228" s="349"/>
      <c r="K228" s="350" t="s">
        <v>155</v>
      </c>
      <c r="L228" s="354"/>
      <c r="M228" s="52"/>
    </row>
    <row r="229" spans="1:13" ht="14.1" hidden="1" customHeight="1" outlineLevel="1" collapsed="1">
      <c r="A229" s="235"/>
      <c r="B229" s="112"/>
      <c r="C229" s="52"/>
      <c r="D229" s="54"/>
      <c r="E229" s="66"/>
      <c r="F229" s="66"/>
      <c r="G229" s="66"/>
      <c r="H229" s="66"/>
      <c r="I229" s="66"/>
      <c r="J229" s="66"/>
      <c r="K229" s="66"/>
      <c r="L229" s="66"/>
      <c r="M229" s="52"/>
    </row>
    <row r="230" spans="1:13" ht="29.25" hidden="1" customHeight="1" outlineLevel="2" thickBot="1">
      <c r="A230" s="235"/>
      <c r="B230" s="112"/>
      <c r="C230" s="136" t="s">
        <v>167</v>
      </c>
      <c r="D230" s="137" t="str">
        <f>IF('1.Demande d''admissibilité'!C62="","",'1.Demande d''admissibilité'!C62)</f>
        <v/>
      </c>
      <c r="E230" s="138"/>
      <c r="F230" s="138"/>
      <c r="G230" s="138"/>
      <c r="H230" s="138"/>
      <c r="I230" s="138"/>
      <c r="J230" s="138"/>
      <c r="K230" s="138"/>
      <c r="L230" s="138" t="str">
        <f>D31</f>
        <v>PE2XX-XXXX</v>
      </c>
      <c r="M230" s="112"/>
    </row>
    <row r="231" spans="1:13" ht="28.35" hidden="1" customHeight="1" outlineLevel="2">
      <c r="A231" s="235"/>
      <c r="B231" s="112"/>
      <c r="C231" s="961" t="s">
        <v>226</v>
      </c>
      <c r="D231" s="964" t="s">
        <v>227</v>
      </c>
      <c r="E231" s="964" t="s">
        <v>240</v>
      </c>
      <c r="F231" s="964" t="s">
        <v>229</v>
      </c>
      <c r="G231" s="960" t="s">
        <v>230</v>
      </c>
      <c r="H231" s="961"/>
      <c r="I231" s="964" t="s">
        <v>231</v>
      </c>
      <c r="J231" s="359" t="s">
        <v>232</v>
      </c>
      <c r="K231" s="359" t="s">
        <v>233</v>
      </c>
      <c r="L231" s="360" t="s">
        <v>234</v>
      </c>
      <c r="M231" s="52"/>
    </row>
    <row r="232" spans="1:13" ht="15" hidden="1" customHeight="1" outlineLevel="2" thickBot="1">
      <c r="A232" s="235"/>
      <c r="B232" s="112"/>
      <c r="C232" s="963"/>
      <c r="D232" s="965"/>
      <c r="E232" s="965"/>
      <c r="F232" s="965"/>
      <c r="G232" s="962"/>
      <c r="H232" s="963"/>
      <c r="I232" s="965"/>
      <c r="J232" s="361" t="s">
        <v>235</v>
      </c>
      <c r="K232" s="361" t="s">
        <v>236</v>
      </c>
      <c r="L232" s="363" t="s">
        <v>237</v>
      </c>
      <c r="M232" s="112"/>
    </row>
    <row r="233" spans="1:13" ht="13.35" hidden="1" customHeight="1" outlineLevel="2">
      <c r="A233" s="235"/>
      <c r="B233" s="112"/>
      <c r="C233" s="331"/>
      <c r="D233" s="332"/>
      <c r="E233" s="333"/>
      <c r="F233" s="334"/>
      <c r="G233" s="966"/>
      <c r="H233" s="967"/>
      <c r="I233" s="333"/>
      <c r="J233" s="333"/>
      <c r="K233" s="334"/>
      <c r="L233" s="357">
        <f>J233*K233</f>
        <v>0</v>
      </c>
      <c r="M233" s="112"/>
    </row>
    <row r="234" spans="1:13" ht="13.35" hidden="1" customHeight="1" outlineLevel="2">
      <c r="A234" s="235"/>
      <c r="B234" s="112"/>
      <c r="C234" s="337"/>
      <c r="D234" s="338"/>
      <c r="E234" s="339"/>
      <c r="F234" s="340"/>
      <c r="G234" s="968"/>
      <c r="H234" s="969"/>
      <c r="I234" s="339"/>
      <c r="J234" s="339"/>
      <c r="K234" s="340"/>
      <c r="L234" s="357">
        <f>J234*K234</f>
        <v>0</v>
      </c>
      <c r="M234" s="112"/>
    </row>
    <row r="235" spans="1:13" ht="13.35" hidden="1" customHeight="1" outlineLevel="2">
      <c r="A235" s="235"/>
      <c r="B235" s="112"/>
      <c r="C235" s="337"/>
      <c r="D235" s="338"/>
      <c r="E235" s="339"/>
      <c r="F235" s="340"/>
      <c r="G235" s="968"/>
      <c r="H235" s="969"/>
      <c r="I235" s="339"/>
      <c r="J235" s="339"/>
      <c r="K235" s="340"/>
      <c r="L235" s="357">
        <f t="shared" ref="L235:L239" si="11">J235*K235</f>
        <v>0</v>
      </c>
      <c r="M235" s="112"/>
    </row>
    <row r="236" spans="1:13" ht="13.35" hidden="1" customHeight="1" outlineLevel="2">
      <c r="A236" s="235"/>
      <c r="B236" s="112"/>
      <c r="C236" s="337"/>
      <c r="D236" s="338"/>
      <c r="E236" s="339"/>
      <c r="F236" s="340"/>
      <c r="G236" s="968"/>
      <c r="H236" s="969"/>
      <c r="I236" s="339"/>
      <c r="J236" s="339"/>
      <c r="K236" s="340"/>
      <c r="L236" s="357">
        <f t="shared" si="11"/>
        <v>0</v>
      </c>
      <c r="M236" s="112"/>
    </row>
    <row r="237" spans="1:13" ht="13.35" hidden="1" customHeight="1" outlineLevel="2">
      <c r="A237" s="235"/>
      <c r="B237" s="112"/>
      <c r="C237" s="337"/>
      <c r="D237" s="338"/>
      <c r="E237" s="339"/>
      <c r="F237" s="340"/>
      <c r="G237" s="968"/>
      <c r="H237" s="969"/>
      <c r="I237" s="339"/>
      <c r="J237" s="339"/>
      <c r="K237" s="340"/>
      <c r="L237" s="357">
        <f>J237*K237</f>
        <v>0</v>
      </c>
      <c r="M237" s="112"/>
    </row>
    <row r="238" spans="1:13" ht="13.35" hidden="1" customHeight="1" outlineLevel="2">
      <c r="A238" s="235"/>
      <c r="B238" s="112"/>
      <c r="C238" s="337"/>
      <c r="D238" s="338"/>
      <c r="E238" s="339"/>
      <c r="F238" s="340"/>
      <c r="G238" s="968"/>
      <c r="H238" s="969"/>
      <c r="I238" s="339"/>
      <c r="J238" s="339"/>
      <c r="K238" s="340"/>
      <c r="L238" s="357">
        <f t="shared" si="11"/>
        <v>0</v>
      </c>
      <c r="M238" s="112"/>
    </row>
    <row r="239" spans="1:13" ht="13.35" hidden="1" customHeight="1" outlineLevel="2">
      <c r="A239" s="235"/>
      <c r="B239" s="112"/>
      <c r="C239" s="337"/>
      <c r="D239" s="338"/>
      <c r="E239" s="339"/>
      <c r="F239" s="340"/>
      <c r="G239" s="968"/>
      <c r="H239" s="969"/>
      <c r="I239" s="339"/>
      <c r="J239" s="339"/>
      <c r="K239" s="340"/>
      <c r="L239" s="357">
        <f t="shared" si="11"/>
        <v>0</v>
      </c>
      <c r="M239" s="112"/>
    </row>
    <row r="240" spans="1:13" ht="13.35" hidden="1" customHeight="1" outlineLevel="2" thickBot="1">
      <c r="A240" s="235"/>
      <c r="B240" s="112"/>
      <c r="C240" s="343"/>
      <c r="D240" s="344"/>
      <c r="E240" s="345"/>
      <c r="F240" s="346"/>
      <c r="G240" s="970"/>
      <c r="H240" s="971"/>
      <c r="I240" s="345"/>
      <c r="J240" s="345"/>
      <c r="K240" s="346"/>
      <c r="L240" s="357">
        <f>J240*K240</f>
        <v>0</v>
      </c>
      <c r="M240" s="112"/>
    </row>
    <row r="241" spans="1:13" ht="13.35" hidden="1" customHeight="1" outlineLevel="2" thickBot="1">
      <c r="A241" s="235"/>
      <c r="B241" s="112"/>
      <c r="C241" s="112"/>
      <c r="D241" s="120"/>
      <c r="E241" s="349"/>
      <c r="F241" s="349"/>
      <c r="G241" s="349"/>
      <c r="H241" s="349"/>
      <c r="I241" s="349"/>
      <c r="J241" s="349"/>
      <c r="K241" s="350" t="s">
        <v>111</v>
      </c>
      <c r="L241" s="358">
        <f>SUM(L233:L240)</f>
        <v>0</v>
      </c>
      <c r="M241" s="112"/>
    </row>
    <row r="242" spans="1:13" ht="13.35" hidden="1" customHeight="1" outlineLevel="2">
      <c r="A242" s="235"/>
      <c r="B242" s="112"/>
      <c r="C242" s="112"/>
      <c r="D242" s="120"/>
      <c r="E242" s="349"/>
      <c r="F242" s="349"/>
      <c r="G242" s="349"/>
      <c r="H242" s="349"/>
      <c r="I242" s="349"/>
      <c r="J242" s="349"/>
      <c r="K242" s="350" t="s">
        <v>238</v>
      </c>
      <c r="L242" s="352"/>
      <c r="M242" s="112"/>
    </row>
    <row r="243" spans="1:13" ht="13.35" hidden="1" customHeight="1" outlineLevel="2">
      <c r="A243" s="235"/>
      <c r="B243" s="112"/>
      <c r="C243" s="112"/>
      <c r="D243" s="120"/>
      <c r="E243" s="349"/>
      <c r="F243" s="349"/>
      <c r="G243" s="349"/>
      <c r="H243" s="349"/>
      <c r="I243" s="349"/>
      <c r="J243" s="349"/>
      <c r="K243" s="350" t="s">
        <v>239</v>
      </c>
      <c r="L243" s="353"/>
      <c r="M243" s="112"/>
    </row>
    <row r="244" spans="1:13" ht="13.35" hidden="1" customHeight="1" outlineLevel="2" thickBot="1">
      <c r="A244" s="235"/>
      <c r="B244" s="112"/>
      <c r="C244" s="112"/>
      <c r="D244" s="120"/>
      <c r="E244" s="349"/>
      <c r="F244" s="349"/>
      <c r="G244" s="349"/>
      <c r="H244" s="349"/>
      <c r="I244" s="349"/>
      <c r="J244" s="349"/>
      <c r="K244" s="350" t="s">
        <v>155</v>
      </c>
      <c r="L244" s="354"/>
      <c r="M244" s="112"/>
    </row>
    <row r="245" spans="1:13" ht="14.1" hidden="1" customHeight="1" outlineLevel="1" collapsed="1">
      <c r="A245" s="235"/>
      <c r="B245" s="112"/>
      <c r="C245" s="52"/>
      <c r="D245" s="54"/>
      <c r="E245" s="66"/>
      <c r="F245" s="66"/>
      <c r="G245" s="66"/>
      <c r="H245" s="66"/>
      <c r="I245" s="66"/>
      <c r="J245" s="66"/>
      <c r="K245" s="66"/>
      <c r="L245" s="66"/>
      <c r="M245" s="52"/>
    </row>
    <row r="246" spans="1:13" ht="29.25" hidden="1" customHeight="1" outlineLevel="2" thickBot="1">
      <c r="A246" s="235"/>
      <c r="B246" s="112"/>
      <c r="C246" s="136" t="s">
        <v>168</v>
      </c>
      <c r="D246" s="137" t="str">
        <f>IF('1.Demande d''admissibilité'!C63="","",'1.Demande d''admissibilité'!C63)</f>
        <v/>
      </c>
      <c r="E246" s="138"/>
      <c r="F246" s="138"/>
      <c r="G246" s="138"/>
      <c r="H246" s="138"/>
      <c r="I246" s="138"/>
      <c r="J246" s="138"/>
      <c r="K246" s="138"/>
      <c r="L246" s="138" t="str">
        <f>D33</f>
        <v>PE2XX-XXXX</v>
      </c>
      <c r="M246" s="112"/>
    </row>
    <row r="247" spans="1:13" ht="28.35" hidden="1" customHeight="1" outlineLevel="2">
      <c r="A247" s="235"/>
      <c r="B247" s="112"/>
      <c r="C247" s="961" t="s">
        <v>226</v>
      </c>
      <c r="D247" s="964" t="s">
        <v>227</v>
      </c>
      <c r="E247" s="964" t="s">
        <v>240</v>
      </c>
      <c r="F247" s="964" t="s">
        <v>229</v>
      </c>
      <c r="G247" s="960" t="s">
        <v>230</v>
      </c>
      <c r="H247" s="961"/>
      <c r="I247" s="964" t="s">
        <v>231</v>
      </c>
      <c r="J247" s="359" t="s">
        <v>232</v>
      </c>
      <c r="K247" s="359" t="s">
        <v>233</v>
      </c>
      <c r="L247" s="360" t="s">
        <v>234</v>
      </c>
      <c r="M247" s="52"/>
    </row>
    <row r="248" spans="1:13" ht="15" hidden="1" customHeight="1" outlineLevel="2" thickBot="1">
      <c r="A248" s="235"/>
      <c r="B248" s="112"/>
      <c r="C248" s="963"/>
      <c r="D248" s="965"/>
      <c r="E248" s="965"/>
      <c r="F248" s="965"/>
      <c r="G248" s="962"/>
      <c r="H248" s="963"/>
      <c r="I248" s="965"/>
      <c r="J248" s="361" t="s">
        <v>235</v>
      </c>
      <c r="K248" s="361" t="s">
        <v>236</v>
      </c>
      <c r="L248" s="363" t="s">
        <v>237</v>
      </c>
      <c r="M248" s="112"/>
    </row>
    <row r="249" spans="1:13" ht="13.35" hidden="1" customHeight="1" outlineLevel="2">
      <c r="A249" s="235"/>
      <c r="B249" s="112"/>
      <c r="C249" s="331"/>
      <c r="D249" s="332"/>
      <c r="E249" s="333"/>
      <c r="F249" s="334"/>
      <c r="G249" s="966"/>
      <c r="H249" s="967"/>
      <c r="I249" s="333"/>
      <c r="J249" s="333"/>
      <c r="K249" s="334"/>
      <c r="L249" s="357">
        <f>J249*K249</f>
        <v>0</v>
      </c>
      <c r="M249" s="112"/>
    </row>
    <row r="250" spans="1:13" ht="13.35" hidden="1" customHeight="1" outlineLevel="2">
      <c r="A250" s="235"/>
      <c r="B250" s="112"/>
      <c r="C250" s="337"/>
      <c r="D250" s="338"/>
      <c r="E250" s="339"/>
      <c r="F250" s="340"/>
      <c r="G250" s="968"/>
      <c r="H250" s="969"/>
      <c r="I250" s="339"/>
      <c r="J250" s="339"/>
      <c r="K250" s="340"/>
      <c r="L250" s="357">
        <f>J250*K250</f>
        <v>0</v>
      </c>
      <c r="M250" s="112"/>
    </row>
    <row r="251" spans="1:13" ht="13.35" hidden="1" customHeight="1" outlineLevel="2">
      <c r="A251" s="235"/>
      <c r="B251" s="112"/>
      <c r="C251" s="337"/>
      <c r="D251" s="338"/>
      <c r="E251" s="339"/>
      <c r="F251" s="340"/>
      <c r="G251" s="968"/>
      <c r="H251" s="969"/>
      <c r="I251" s="339"/>
      <c r="J251" s="339"/>
      <c r="K251" s="340"/>
      <c r="L251" s="357">
        <f t="shared" ref="L251:L255" si="12">J251*K251</f>
        <v>0</v>
      </c>
      <c r="M251" s="112"/>
    </row>
    <row r="252" spans="1:13" ht="13.35" hidden="1" customHeight="1" outlineLevel="2">
      <c r="A252" s="235"/>
      <c r="B252" s="112"/>
      <c r="C252" s="337"/>
      <c r="D252" s="338"/>
      <c r="E252" s="339"/>
      <c r="F252" s="340"/>
      <c r="G252" s="968"/>
      <c r="H252" s="969"/>
      <c r="I252" s="339"/>
      <c r="J252" s="339"/>
      <c r="K252" s="340"/>
      <c r="L252" s="357">
        <f t="shared" si="12"/>
        <v>0</v>
      </c>
      <c r="M252" s="112"/>
    </row>
    <row r="253" spans="1:13" ht="13.35" hidden="1" customHeight="1" outlineLevel="2">
      <c r="A253" s="235"/>
      <c r="B253" s="112"/>
      <c r="C253" s="337"/>
      <c r="D253" s="338"/>
      <c r="E253" s="339"/>
      <c r="F253" s="340"/>
      <c r="G253" s="968"/>
      <c r="H253" s="969"/>
      <c r="I253" s="339"/>
      <c r="J253" s="339"/>
      <c r="K253" s="340"/>
      <c r="L253" s="357">
        <f t="shared" si="12"/>
        <v>0</v>
      </c>
      <c r="M253" s="112"/>
    </row>
    <row r="254" spans="1:13" ht="13.35" hidden="1" customHeight="1" outlineLevel="2">
      <c r="A254" s="235"/>
      <c r="B254" s="112"/>
      <c r="C254" s="337"/>
      <c r="D254" s="338"/>
      <c r="E254" s="339"/>
      <c r="F254" s="340"/>
      <c r="G254" s="968"/>
      <c r="H254" s="969"/>
      <c r="I254" s="339"/>
      <c r="J254" s="339"/>
      <c r="K254" s="340"/>
      <c r="L254" s="357">
        <f>J254*K254</f>
        <v>0</v>
      </c>
      <c r="M254" s="112"/>
    </row>
    <row r="255" spans="1:13" ht="13.35" hidden="1" customHeight="1" outlineLevel="2">
      <c r="A255" s="235"/>
      <c r="B255" s="112"/>
      <c r="C255" s="337"/>
      <c r="D255" s="338"/>
      <c r="E255" s="339"/>
      <c r="F255" s="340"/>
      <c r="G255" s="968"/>
      <c r="H255" s="969"/>
      <c r="I255" s="339"/>
      <c r="J255" s="339"/>
      <c r="K255" s="340"/>
      <c r="L255" s="357">
        <f t="shared" si="12"/>
        <v>0</v>
      </c>
      <c r="M255" s="112"/>
    </row>
    <row r="256" spans="1:13" ht="13.35" hidden="1" customHeight="1" outlineLevel="2" thickBot="1">
      <c r="A256" s="235"/>
      <c r="B256" s="112"/>
      <c r="C256" s="343"/>
      <c r="D256" s="344"/>
      <c r="E256" s="345"/>
      <c r="F256" s="346"/>
      <c r="G256" s="970"/>
      <c r="H256" s="971"/>
      <c r="I256" s="345"/>
      <c r="J256" s="345"/>
      <c r="K256" s="346"/>
      <c r="L256" s="357">
        <f>J256*K256</f>
        <v>0</v>
      </c>
      <c r="M256" s="112"/>
    </row>
    <row r="257" spans="1:13" ht="13.35" hidden="1" customHeight="1" outlineLevel="2" thickBot="1">
      <c r="A257" s="235"/>
      <c r="B257" s="112"/>
      <c r="C257" s="112"/>
      <c r="D257" s="120"/>
      <c r="E257" s="349"/>
      <c r="F257" s="349"/>
      <c r="G257" s="349"/>
      <c r="H257" s="349"/>
      <c r="I257" s="349"/>
      <c r="J257" s="349"/>
      <c r="K257" s="350" t="s">
        <v>111</v>
      </c>
      <c r="L257" s="351">
        <f>SUM(L249:L256)</f>
        <v>0</v>
      </c>
      <c r="M257" s="112"/>
    </row>
    <row r="258" spans="1:13" ht="13.35" hidden="1" customHeight="1" outlineLevel="2">
      <c r="A258" s="235"/>
      <c r="B258" s="112"/>
      <c r="C258" s="112"/>
      <c r="D258" s="120"/>
      <c r="E258" s="349"/>
      <c r="F258" s="349"/>
      <c r="G258" s="349"/>
      <c r="H258" s="349"/>
      <c r="I258" s="349"/>
      <c r="J258" s="349"/>
      <c r="K258" s="350" t="s">
        <v>238</v>
      </c>
      <c r="L258" s="352"/>
      <c r="M258" s="112"/>
    </row>
    <row r="259" spans="1:13" ht="13.35" hidden="1" customHeight="1" outlineLevel="2">
      <c r="A259" s="235"/>
      <c r="B259" s="112"/>
      <c r="C259" s="112"/>
      <c r="D259" s="120"/>
      <c r="E259" s="349"/>
      <c r="F259" s="349"/>
      <c r="G259" s="349"/>
      <c r="H259" s="349"/>
      <c r="I259" s="349"/>
      <c r="J259" s="349"/>
      <c r="K259" s="350" t="s">
        <v>239</v>
      </c>
      <c r="L259" s="353"/>
      <c r="M259" s="112"/>
    </row>
    <row r="260" spans="1:13" ht="13.35" hidden="1" customHeight="1" outlineLevel="2" thickBot="1">
      <c r="A260" s="235"/>
      <c r="B260" s="112"/>
      <c r="C260" s="112"/>
      <c r="D260" s="120"/>
      <c r="E260" s="349"/>
      <c r="F260" s="349"/>
      <c r="G260" s="349"/>
      <c r="H260" s="349"/>
      <c r="I260" s="349"/>
      <c r="J260" s="349"/>
      <c r="K260" s="350" t="s">
        <v>155</v>
      </c>
      <c r="L260" s="354"/>
      <c r="M260" s="52"/>
    </row>
    <row r="261" spans="1:13" ht="14.1" hidden="1" customHeight="1" outlineLevel="1" collapsed="1">
      <c r="A261" s="235"/>
      <c r="B261" s="112"/>
      <c r="C261" s="52"/>
      <c r="D261" s="54"/>
      <c r="E261" s="66"/>
      <c r="F261" s="66"/>
      <c r="G261" s="66"/>
      <c r="H261" s="66"/>
      <c r="I261" s="66"/>
      <c r="J261" s="66"/>
      <c r="K261" s="66"/>
      <c r="L261" s="66"/>
      <c r="M261" s="52"/>
    </row>
    <row r="262" spans="1:13" ht="29.25" hidden="1" customHeight="1" outlineLevel="2" thickBot="1">
      <c r="A262" s="235"/>
      <c r="B262" s="112"/>
      <c r="C262" s="136" t="s">
        <v>169</v>
      </c>
      <c r="D262" s="137" t="str">
        <f>IF('1.Demande d''admissibilité'!C64="","",'1.Demande d''admissibilité'!C64)</f>
        <v/>
      </c>
      <c r="E262" s="138"/>
      <c r="F262" s="138"/>
      <c r="G262" s="138"/>
      <c r="H262" s="138"/>
      <c r="I262" s="138"/>
      <c r="J262" s="138"/>
      <c r="K262" s="138"/>
      <c r="L262" s="138" t="str">
        <f>D35</f>
        <v>PE2XX-XXXX</v>
      </c>
      <c r="M262" s="112"/>
    </row>
    <row r="263" spans="1:13" ht="28.35" hidden="1" customHeight="1" outlineLevel="2">
      <c r="A263" s="235"/>
      <c r="B263" s="112"/>
      <c r="C263" s="961" t="s">
        <v>226</v>
      </c>
      <c r="D263" s="964" t="s">
        <v>227</v>
      </c>
      <c r="E263" s="964" t="s">
        <v>240</v>
      </c>
      <c r="F263" s="964" t="s">
        <v>229</v>
      </c>
      <c r="G263" s="960" t="s">
        <v>230</v>
      </c>
      <c r="H263" s="961"/>
      <c r="I263" s="964" t="s">
        <v>231</v>
      </c>
      <c r="J263" s="359" t="s">
        <v>232</v>
      </c>
      <c r="K263" s="359" t="s">
        <v>233</v>
      </c>
      <c r="L263" s="360" t="s">
        <v>234</v>
      </c>
      <c r="M263" s="52"/>
    </row>
    <row r="264" spans="1:13" ht="15" hidden="1" customHeight="1" outlineLevel="2" thickBot="1">
      <c r="A264" s="235"/>
      <c r="B264" s="112"/>
      <c r="C264" s="963"/>
      <c r="D264" s="965"/>
      <c r="E264" s="965"/>
      <c r="F264" s="965"/>
      <c r="G264" s="962"/>
      <c r="H264" s="963"/>
      <c r="I264" s="965"/>
      <c r="J264" s="361" t="s">
        <v>235</v>
      </c>
      <c r="K264" s="361" t="s">
        <v>236</v>
      </c>
      <c r="L264" s="363" t="s">
        <v>237</v>
      </c>
      <c r="M264" s="112"/>
    </row>
    <row r="265" spans="1:13" hidden="1" outlineLevel="2">
      <c r="A265" s="235"/>
      <c r="B265" s="112"/>
      <c r="C265" s="331"/>
      <c r="D265" s="332"/>
      <c r="E265" s="333"/>
      <c r="F265" s="334"/>
      <c r="G265" s="966"/>
      <c r="H265" s="967"/>
      <c r="I265" s="333"/>
      <c r="J265" s="333"/>
      <c r="K265" s="334"/>
      <c r="L265" s="357">
        <f>J265*K265</f>
        <v>0</v>
      </c>
      <c r="M265" s="112"/>
    </row>
    <row r="266" spans="1:13" hidden="1" outlineLevel="2">
      <c r="A266" s="235"/>
      <c r="B266" s="112"/>
      <c r="C266" s="337"/>
      <c r="D266" s="338"/>
      <c r="E266" s="339"/>
      <c r="F266" s="340"/>
      <c r="G266" s="968"/>
      <c r="H266" s="969"/>
      <c r="I266" s="339"/>
      <c r="J266" s="339"/>
      <c r="K266" s="340"/>
      <c r="L266" s="357">
        <f>J266*K266</f>
        <v>0</v>
      </c>
      <c r="M266" s="112"/>
    </row>
    <row r="267" spans="1:13" hidden="1" outlineLevel="2">
      <c r="A267" s="235"/>
      <c r="B267" s="112"/>
      <c r="C267" s="337"/>
      <c r="D267" s="338"/>
      <c r="E267" s="339"/>
      <c r="F267" s="340"/>
      <c r="G267" s="968"/>
      <c r="H267" s="969"/>
      <c r="I267" s="339"/>
      <c r="J267" s="339"/>
      <c r="K267" s="340"/>
      <c r="L267" s="357">
        <f t="shared" ref="L267:L271" si="13">J267*K267</f>
        <v>0</v>
      </c>
      <c r="M267" s="112"/>
    </row>
    <row r="268" spans="1:13" hidden="1" outlineLevel="2">
      <c r="A268" s="235"/>
      <c r="B268" s="112"/>
      <c r="C268" s="337"/>
      <c r="D268" s="338"/>
      <c r="E268" s="339"/>
      <c r="F268" s="340"/>
      <c r="G268" s="968"/>
      <c r="H268" s="969"/>
      <c r="I268" s="339"/>
      <c r="J268" s="339"/>
      <c r="K268" s="340"/>
      <c r="L268" s="357">
        <f t="shared" si="13"/>
        <v>0</v>
      </c>
      <c r="M268" s="112"/>
    </row>
    <row r="269" spans="1:13" hidden="1" outlineLevel="2">
      <c r="A269" s="235"/>
      <c r="B269" s="112"/>
      <c r="C269" s="337"/>
      <c r="D269" s="338"/>
      <c r="E269" s="339"/>
      <c r="F269" s="340"/>
      <c r="G269" s="968"/>
      <c r="H269" s="969"/>
      <c r="I269" s="339"/>
      <c r="J269" s="339"/>
      <c r="K269" s="340"/>
      <c r="L269" s="357">
        <f>J269*K269</f>
        <v>0</v>
      </c>
      <c r="M269" s="112"/>
    </row>
    <row r="270" spans="1:13" hidden="1" outlineLevel="2">
      <c r="A270" s="235"/>
      <c r="B270" s="112"/>
      <c r="C270" s="337"/>
      <c r="D270" s="338"/>
      <c r="E270" s="339"/>
      <c r="F270" s="340"/>
      <c r="G270" s="968"/>
      <c r="H270" s="969"/>
      <c r="I270" s="339"/>
      <c r="J270" s="339"/>
      <c r="K270" s="340"/>
      <c r="L270" s="357">
        <f t="shared" si="13"/>
        <v>0</v>
      </c>
      <c r="M270" s="112"/>
    </row>
    <row r="271" spans="1:13" hidden="1" outlineLevel="2">
      <c r="A271" s="235"/>
      <c r="B271" s="112"/>
      <c r="C271" s="337"/>
      <c r="D271" s="338"/>
      <c r="E271" s="339"/>
      <c r="F271" s="340"/>
      <c r="G271" s="968"/>
      <c r="H271" s="969"/>
      <c r="I271" s="339"/>
      <c r="J271" s="339"/>
      <c r="K271" s="340"/>
      <c r="L271" s="357">
        <f t="shared" si="13"/>
        <v>0</v>
      </c>
      <c r="M271" s="112"/>
    </row>
    <row r="272" spans="1:13" ht="14.4" hidden="1" outlineLevel="2" thickBot="1">
      <c r="A272" s="235"/>
      <c r="B272" s="112"/>
      <c r="C272" s="343"/>
      <c r="D272" s="344"/>
      <c r="E272" s="345"/>
      <c r="F272" s="346"/>
      <c r="G272" s="970"/>
      <c r="H272" s="971"/>
      <c r="I272" s="345"/>
      <c r="J272" s="345"/>
      <c r="K272" s="346"/>
      <c r="L272" s="357">
        <f>J272*K272</f>
        <v>0</v>
      </c>
      <c r="M272" s="112"/>
    </row>
    <row r="273" spans="1:13" ht="14.4" hidden="1" outlineLevel="2" thickBot="1">
      <c r="A273" s="235"/>
      <c r="B273" s="112"/>
      <c r="C273" s="112"/>
      <c r="D273" s="120"/>
      <c r="E273" s="349"/>
      <c r="F273" s="349"/>
      <c r="G273" s="349"/>
      <c r="H273" s="349"/>
      <c r="I273" s="349"/>
      <c r="J273" s="349"/>
      <c r="K273" s="350" t="s">
        <v>111</v>
      </c>
      <c r="L273" s="351">
        <f>SUM(L265:L272)</f>
        <v>0</v>
      </c>
      <c r="M273" s="112"/>
    </row>
    <row r="274" spans="1:13" hidden="1" outlineLevel="2">
      <c r="A274" s="235"/>
      <c r="B274" s="112"/>
      <c r="C274" s="112"/>
      <c r="D274" s="120"/>
      <c r="E274" s="349"/>
      <c r="F274" s="349"/>
      <c r="G274" s="349"/>
      <c r="H274" s="349"/>
      <c r="I274" s="349"/>
      <c r="J274" s="349"/>
      <c r="K274" s="350" t="s">
        <v>238</v>
      </c>
      <c r="L274" s="352"/>
      <c r="M274" s="112"/>
    </row>
    <row r="275" spans="1:13" hidden="1" outlineLevel="2">
      <c r="A275" s="235"/>
      <c r="B275" s="112"/>
      <c r="C275" s="112"/>
      <c r="D275" s="120"/>
      <c r="E275" s="349"/>
      <c r="F275" s="349"/>
      <c r="G275" s="349"/>
      <c r="H275" s="349"/>
      <c r="I275" s="349"/>
      <c r="J275" s="349"/>
      <c r="K275" s="350" t="s">
        <v>239</v>
      </c>
      <c r="L275" s="353"/>
      <c r="M275" s="112"/>
    </row>
    <row r="276" spans="1:13" ht="14.4" hidden="1" outlineLevel="2" thickBot="1">
      <c r="A276" s="235"/>
      <c r="B276" s="112"/>
      <c r="C276" s="112"/>
      <c r="D276" s="120"/>
      <c r="E276" s="349"/>
      <c r="F276" s="349"/>
      <c r="G276" s="349"/>
      <c r="H276" s="349"/>
      <c r="I276" s="349"/>
      <c r="J276" s="349"/>
      <c r="K276" s="350" t="s">
        <v>155</v>
      </c>
      <c r="L276" s="354"/>
      <c r="M276" s="52"/>
    </row>
    <row r="277" spans="1:13" ht="14.1" hidden="1" customHeight="1" outlineLevel="1" collapsed="1">
      <c r="A277" s="235"/>
      <c r="B277" s="112"/>
      <c r="C277" s="52"/>
      <c r="D277" s="54"/>
      <c r="E277" s="66"/>
      <c r="F277" s="66"/>
      <c r="G277" s="66"/>
      <c r="H277" s="66"/>
      <c r="I277" s="66"/>
      <c r="J277" s="66"/>
      <c r="K277" s="66"/>
      <c r="L277" s="66"/>
      <c r="M277" s="52"/>
    </row>
    <row r="278" spans="1:13" ht="29.25" hidden="1" customHeight="1" outlineLevel="2" thickBot="1">
      <c r="A278" s="235"/>
      <c r="B278" s="112"/>
      <c r="C278" s="136" t="s">
        <v>170</v>
      </c>
      <c r="D278" s="137" t="str">
        <f>IF('1.Demande d''admissibilité'!C65="","",'1.Demande d''admissibilité'!C65)</f>
        <v/>
      </c>
      <c r="E278" s="138"/>
      <c r="F278" s="138"/>
      <c r="G278" s="138"/>
      <c r="H278" s="138"/>
      <c r="I278" s="138"/>
      <c r="J278" s="138"/>
      <c r="K278" s="138"/>
      <c r="L278" s="138" t="str">
        <f>D37</f>
        <v>PE2XX-XXXX</v>
      </c>
      <c r="M278" s="112"/>
    </row>
    <row r="279" spans="1:13" ht="28.35" hidden="1" customHeight="1" outlineLevel="2">
      <c r="A279" s="235"/>
      <c r="B279" s="112"/>
      <c r="C279" s="961" t="s">
        <v>226</v>
      </c>
      <c r="D279" s="964" t="s">
        <v>227</v>
      </c>
      <c r="E279" s="964" t="s">
        <v>240</v>
      </c>
      <c r="F279" s="964" t="s">
        <v>229</v>
      </c>
      <c r="G279" s="960" t="s">
        <v>230</v>
      </c>
      <c r="H279" s="961"/>
      <c r="I279" s="964" t="s">
        <v>231</v>
      </c>
      <c r="J279" s="359" t="s">
        <v>232</v>
      </c>
      <c r="K279" s="359" t="s">
        <v>233</v>
      </c>
      <c r="L279" s="360" t="s">
        <v>234</v>
      </c>
      <c r="M279" s="52"/>
    </row>
    <row r="280" spans="1:13" ht="15" hidden="1" customHeight="1" outlineLevel="2" thickBot="1">
      <c r="A280" s="235"/>
      <c r="B280" s="112"/>
      <c r="C280" s="963"/>
      <c r="D280" s="965"/>
      <c r="E280" s="965"/>
      <c r="F280" s="965"/>
      <c r="G280" s="962"/>
      <c r="H280" s="963"/>
      <c r="I280" s="965"/>
      <c r="J280" s="361" t="s">
        <v>235</v>
      </c>
      <c r="K280" s="361" t="s">
        <v>236</v>
      </c>
      <c r="L280" s="363" t="s">
        <v>237</v>
      </c>
      <c r="M280" s="112"/>
    </row>
    <row r="281" spans="1:13" ht="13.35" hidden="1" customHeight="1" outlineLevel="2">
      <c r="A281" s="235"/>
      <c r="B281" s="112"/>
      <c r="C281" s="331"/>
      <c r="D281" s="332"/>
      <c r="E281" s="333"/>
      <c r="F281" s="334"/>
      <c r="G281" s="966"/>
      <c r="H281" s="967"/>
      <c r="I281" s="333"/>
      <c r="J281" s="333"/>
      <c r="K281" s="334"/>
      <c r="L281" s="357">
        <f>J281*K281</f>
        <v>0</v>
      </c>
      <c r="M281" s="112"/>
    </row>
    <row r="282" spans="1:13" ht="13.35" hidden="1" customHeight="1" outlineLevel="2">
      <c r="A282" s="235"/>
      <c r="B282" s="112"/>
      <c r="C282" s="337"/>
      <c r="D282" s="338"/>
      <c r="E282" s="339"/>
      <c r="F282" s="340"/>
      <c r="G282" s="968"/>
      <c r="H282" s="969"/>
      <c r="I282" s="339"/>
      <c r="J282" s="339"/>
      <c r="K282" s="340"/>
      <c r="L282" s="357">
        <f>J282*K282</f>
        <v>0</v>
      </c>
      <c r="M282" s="112"/>
    </row>
    <row r="283" spans="1:13" ht="13.35" hidden="1" customHeight="1" outlineLevel="2">
      <c r="A283" s="235"/>
      <c r="B283" s="112"/>
      <c r="C283" s="337"/>
      <c r="D283" s="338"/>
      <c r="E283" s="339"/>
      <c r="F283" s="340"/>
      <c r="G283" s="968"/>
      <c r="H283" s="969"/>
      <c r="I283" s="339"/>
      <c r="J283" s="339"/>
      <c r="K283" s="340"/>
      <c r="L283" s="357">
        <f>J283*K283</f>
        <v>0</v>
      </c>
      <c r="M283" s="112"/>
    </row>
    <row r="284" spans="1:13" ht="13.35" hidden="1" customHeight="1" outlineLevel="2">
      <c r="A284" s="235"/>
      <c r="B284" s="112"/>
      <c r="C284" s="337"/>
      <c r="D284" s="338"/>
      <c r="E284" s="339"/>
      <c r="F284" s="340"/>
      <c r="G284" s="968"/>
      <c r="H284" s="969"/>
      <c r="I284" s="339"/>
      <c r="J284" s="339"/>
      <c r="K284" s="340"/>
      <c r="L284" s="357">
        <f t="shared" ref="L284:L287" si="14">J284*K284</f>
        <v>0</v>
      </c>
      <c r="M284" s="112"/>
    </row>
    <row r="285" spans="1:13" ht="13.35" hidden="1" customHeight="1" outlineLevel="2">
      <c r="A285" s="235"/>
      <c r="B285" s="112"/>
      <c r="C285" s="337"/>
      <c r="D285" s="338"/>
      <c r="E285" s="339"/>
      <c r="F285" s="340"/>
      <c r="G285" s="968"/>
      <c r="H285" s="969"/>
      <c r="I285" s="339"/>
      <c r="J285" s="339"/>
      <c r="K285" s="340"/>
      <c r="L285" s="357">
        <f t="shared" si="14"/>
        <v>0</v>
      </c>
      <c r="M285" s="112"/>
    </row>
    <row r="286" spans="1:13" ht="13.35" hidden="1" customHeight="1" outlineLevel="2">
      <c r="A286" s="235"/>
      <c r="B286" s="112"/>
      <c r="C286" s="337"/>
      <c r="D286" s="338"/>
      <c r="E286" s="339"/>
      <c r="F286" s="340"/>
      <c r="G286" s="968"/>
      <c r="H286" s="969"/>
      <c r="I286" s="339"/>
      <c r="J286" s="339"/>
      <c r="K286" s="340"/>
      <c r="L286" s="357">
        <f t="shared" si="14"/>
        <v>0</v>
      </c>
      <c r="M286" s="112"/>
    </row>
    <row r="287" spans="1:13" ht="13.35" hidden="1" customHeight="1" outlineLevel="2">
      <c r="A287" s="235"/>
      <c r="B287" s="112"/>
      <c r="C287" s="337"/>
      <c r="D287" s="338"/>
      <c r="E287" s="339"/>
      <c r="F287" s="340"/>
      <c r="G287" s="968"/>
      <c r="H287" s="969"/>
      <c r="I287" s="339"/>
      <c r="J287" s="339"/>
      <c r="K287" s="340"/>
      <c r="L287" s="357">
        <f t="shared" si="14"/>
        <v>0</v>
      </c>
      <c r="M287" s="112"/>
    </row>
    <row r="288" spans="1:13" ht="13.35" hidden="1" customHeight="1" outlineLevel="2" thickBot="1">
      <c r="A288" s="235"/>
      <c r="B288" s="112"/>
      <c r="C288" s="343"/>
      <c r="D288" s="344"/>
      <c r="E288" s="345"/>
      <c r="F288" s="346"/>
      <c r="G288" s="970"/>
      <c r="H288" s="971"/>
      <c r="I288" s="345"/>
      <c r="J288" s="345"/>
      <c r="K288" s="346"/>
      <c r="L288" s="357">
        <f>J288*K288</f>
        <v>0</v>
      </c>
      <c r="M288" s="112"/>
    </row>
    <row r="289" spans="1:13" ht="13.35" hidden="1" customHeight="1" outlineLevel="2" thickBot="1">
      <c r="A289" s="235"/>
      <c r="B289" s="112"/>
      <c r="C289" s="112"/>
      <c r="D289" s="120"/>
      <c r="E289" s="349"/>
      <c r="F289" s="349"/>
      <c r="G289" s="349"/>
      <c r="H289" s="349"/>
      <c r="I289" s="349"/>
      <c r="J289" s="349"/>
      <c r="K289" s="350" t="s">
        <v>111</v>
      </c>
      <c r="L289" s="351">
        <f>SUM(L281:L288)</f>
        <v>0</v>
      </c>
      <c r="M289" s="112"/>
    </row>
    <row r="290" spans="1:13" ht="13.35" hidden="1" customHeight="1" outlineLevel="2">
      <c r="A290" s="235"/>
      <c r="B290" s="112"/>
      <c r="C290" s="112"/>
      <c r="D290" s="120"/>
      <c r="E290" s="349"/>
      <c r="F290" s="349"/>
      <c r="G290" s="349"/>
      <c r="H290" s="349"/>
      <c r="I290" s="349"/>
      <c r="J290" s="349"/>
      <c r="K290" s="350" t="s">
        <v>238</v>
      </c>
      <c r="L290" s="352"/>
      <c r="M290" s="112"/>
    </row>
    <row r="291" spans="1:13" ht="13.35" hidden="1" customHeight="1" outlineLevel="2">
      <c r="A291" s="235"/>
      <c r="B291" s="112"/>
      <c r="C291" s="112"/>
      <c r="D291" s="120"/>
      <c r="E291" s="349"/>
      <c r="F291" s="349"/>
      <c r="G291" s="349"/>
      <c r="H291" s="349"/>
      <c r="I291" s="349"/>
      <c r="J291" s="349"/>
      <c r="K291" s="350" t="s">
        <v>239</v>
      </c>
      <c r="L291" s="353"/>
      <c r="M291" s="52"/>
    </row>
    <row r="292" spans="1:13" ht="13.35" hidden="1" customHeight="1" outlineLevel="2" thickBot="1">
      <c r="A292" s="235"/>
      <c r="B292" s="112"/>
      <c r="C292" s="112"/>
      <c r="D292" s="120"/>
      <c r="E292" s="349"/>
      <c r="F292" s="349"/>
      <c r="G292" s="349"/>
      <c r="H292" s="349"/>
      <c r="I292" s="349"/>
      <c r="J292" s="349"/>
      <c r="K292" s="350" t="s">
        <v>155</v>
      </c>
      <c r="L292" s="354"/>
      <c r="M292" s="52"/>
    </row>
    <row r="293" spans="1:13" ht="14.1" hidden="1" customHeight="1" outlineLevel="1" collapsed="1">
      <c r="A293" s="235"/>
      <c r="B293" s="112"/>
      <c r="C293" s="112"/>
      <c r="D293" s="120"/>
      <c r="E293" s="349"/>
      <c r="F293" s="349"/>
      <c r="G293" s="349"/>
      <c r="H293" s="349"/>
      <c r="I293" s="349"/>
      <c r="J293" s="349"/>
      <c r="K293" s="349"/>
      <c r="L293" s="349"/>
      <c r="M293" s="52"/>
    </row>
    <row r="294" spans="1:13" ht="29.25" hidden="1" customHeight="1" outlineLevel="2" thickBot="1">
      <c r="A294" s="235"/>
      <c r="B294" s="112"/>
      <c r="C294" s="136" t="s">
        <v>171</v>
      </c>
      <c r="D294" s="137" t="str">
        <f>IF('1.Demande d''admissibilité'!C66="","",'1.Demande d''admissibilité'!C66)</f>
        <v/>
      </c>
      <c r="E294" s="138"/>
      <c r="F294" s="138"/>
      <c r="G294" s="138"/>
      <c r="H294" s="138"/>
      <c r="I294" s="138"/>
      <c r="J294" s="138"/>
      <c r="K294" s="138"/>
      <c r="L294" s="138" t="str">
        <f>D39</f>
        <v>PE2XX-XXXX</v>
      </c>
      <c r="M294" s="112"/>
    </row>
    <row r="295" spans="1:13" ht="28.35" hidden="1" customHeight="1" outlineLevel="2">
      <c r="A295" s="235"/>
      <c r="B295" s="112"/>
      <c r="C295" s="961" t="s">
        <v>226</v>
      </c>
      <c r="D295" s="964" t="s">
        <v>227</v>
      </c>
      <c r="E295" s="964" t="s">
        <v>240</v>
      </c>
      <c r="F295" s="964" t="s">
        <v>229</v>
      </c>
      <c r="G295" s="960" t="s">
        <v>230</v>
      </c>
      <c r="H295" s="961"/>
      <c r="I295" s="964" t="s">
        <v>231</v>
      </c>
      <c r="J295" s="359" t="s">
        <v>232</v>
      </c>
      <c r="K295" s="359" t="s">
        <v>233</v>
      </c>
      <c r="L295" s="360" t="s">
        <v>234</v>
      </c>
      <c r="M295" s="52"/>
    </row>
    <row r="296" spans="1:13" ht="15" hidden="1" customHeight="1" outlineLevel="2" thickBot="1">
      <c r="A296" s="235"/>
      <c r="B296" s="112"/>
      <c r="C296" s="963"/>
      <c r="D296" s="965"/>
      <c r="E296" s="965"/>
      <c r="F296" s="965"/>
      <c r="G296" s="962"/>
      <c r="H296" s="963"/>
      <c r="I296" s="965"/>
      <c r="J296" s="361" t="s">
        <v>235</v>
      </c>
      <c r="K296" s="361" t="s">
        <v>236</v>
      </c>
      <c r="L296" s="363" t="s">
        <v>237</v>
      </c>
      <c r="M296" s="112"/>
    </row>
    <row r="297" spans="1:13" ht="13.35" hidden="1" customHeight="1" outlineLevel="2">
      <c r="A297" s="235"/>
      <c r="B297" s="112"/>
      <c r="C297" s="331"/>
      <c r="D297" s="332"/>
      <c r="E297" s="333"/>
      <c r="F297" s="334"/>
      <c r="G297" s="966"/>
      <c r="H297" s="967"/>
      <c r="I297" s="333"/>
      <c r="J297" s="333"/>
      <c r="K297" s="334"/>
      <c r="L297" s="357">
        <f>J297*K297</f>
        <v>0</v>
      </c>
      <c r="M297" s="112"/>
    </row>
    <row r="298" spans="1:13" ht="13.35" hidden="1" customHeight="1" outlineLevel="2">
      <c r="A298" s="235"/>
      <c r="B298" s="112"/>
      <c r="C298" s="337"/>
      <c r="D298" s="338"/>
      <c r="E298" s="339"/>
      <c r="F298" s="340"/>
      <c r="G298" s="968"/>
      <c r="H298" s="969"/>
      <c r="I298" s="339"/>
      <c r="J298" s="339"/>
      <c r="K298" s="340"/>
      <c r="L298" s="357">
        <f>J298*K298</f>
        <v>0</v>
      </c>
      <c r="M298" s="112"/>
    </row>
    <row r="299" spans="1:13" ht="13.35" hidden="1" customHeight="1" outlineLevel="2">
      <c r="A299" s="235"/>
      <c r="B299" s="112"/>
      <c r="C299" s="337"/>
      <c r="D299" s="338"/>
      <c r="E299" s="339"/>
      <c r="F299" s="340"/>
      <c r="G299" s="968"/>
      <c r="H299" s="969"/>
      <c r="I299" s="339"/>
      <c r="J299" s="339"/>
      <c r="K299" s="340"/>
      <c r="L299" s="357">
        <f t="shared" ref="L299:L303" si="15">J299*K299</f>
        <v>0</v>
      </c>
      <c r="M299" s="112"/>
    </row>
    <row r="300" spans="1:13" ht="13.35" hidden="1" customHeight="1" outlineLevel="2">
      <c r="A300" s="235"/>
      <c r="B300" s="112"/>
      <c r="C300" s="337"/>
      <c r="D300" s="338"/>
      <c r="E300" s="339"/>
      <c r="F300" s="340"/>
      <c r="G300" s="968"/>
      <c r="H300" s="969"/>
      <c r="I300" s="339"/>
      <c r="J300" s="339"/>
      <c r="K300" s="340"/>
      <c r="L300" s="357">
        <f t="shared" si="15"/>
        <v>0</v>
      </c>
      <c r="M300" s="112"/>
    </row>
    <row r="301" spans="1:13" ht="13.35" hidden="1" customHeight="1" outlineLevel="2">
      <c r="A301" s="235"/>
      <c r="B301" s="112"/>
      <c r="C301" s="337"/>
      <c r="D301" s="338"/>
      <c r="E301" s="339"/>
      <c r="F301" s="340"/>
      <c r="G301" s="968"/>
      <c r="H301" s="969"/>
      <c r="I301" s="339"/>
      <c r="J301" s="339"/>
      <c r="K301" s="340"/>
      <c r="L301" s="357">
        <f t="shared" si="15"/>
        <v>0</v>
      </c>
      <c r="M301" s="112"/>
    </row>
    <row r="302" spans="1:13" ht="13.35" hidden="1" customHeight="1" outlineLevel="2">
      <c r="A302" s="235"/>
      <c r="B302" s="112"/>
      <c r="C302" s="337"/>
      <c r="D302" s="338"/>
      <c r="E302" s="339"/>
      <c r="F302" s="340"/>
      <c r="G302" s="968"/>
      <c r="H302" s="969"/>
      <c r="I302" s="339"/>
      <c r="J302" s="339"/>
      <c r="K302" s="340"/>
      <c r="L302" s="357">
        <f>J302*K302</f>
        <v>0</v>
      </c>
      <c r="M302" s="112"/>
    </row>
    <row r="303" spans="1:13" ht="13.35" hidden="1" customHeight="1" outlineLevel="2">
      <c r="A303" s="235"/>
      <c r="B303" s="112"/>
      <c r="C303" s="337"/>
      <c r="D303" s="338"/>
      <c r="E303" s="339"/>
      <c r="F303" s="340"/>
      <c r="G303" s="968"/>
      <c r="H303" s="969"/>
      <c r="I303" s="339"/>
      <c r="J303" s="339"/>
      <c r="K303" s="340"/>
      <c r="L303" s="357">
        <f t="shared" si="15"/>
        <v>0</v>
      </c>
      <c r="M303" s="112"/>
    </row>
    <row r="304" spans="1:13" ht="13.35" hidden="1" customHeight="1" outlineLevel="2" thickBot="1">
      <c r="A304" s="235"/>
      <c r="B304" s="112"/>
      <c r="C304" s="343"/>
      <c r="D304" s="344"/>
      <c r="E304" s="345"/>
      <c r="F304" s="346"/>
      <c r="G304" s="970"/>
      <c r="H304" s="971"/>
      <c r="I304" s="345"/>
      <c r="J304" s="345"/>
      <c r="K304" s="346"/>
      <c r="L304" s="357">
        <f>J304*K304</f>
        <v>0</v>
      </c>
      <c r="M304" s="112"/>
    </row>
    <row r="305" spans="1:13" ht="13.35" hidden="1" customHeight="1" outlineLevel="2" thickBot="1">
      <c r="A305" s="235"/>
      <c r="B305" s="112"/>
      <c r="C305" s="112"/>
      <c r="D305" s="120"/>
      <c r="E305" s="349"/>
      <c r="F305" s="349"/>
      <c r="G305" s="349"/>
      <c r="H305" s="349"/>
      <c r="I305" s="349"/>
      <c r="J305" s="349"/>
      <c r="K305" s="350" t="s">
        <v>111</v>
      </c>
      <c r="L305" s="351">
        <f>SUM(L297:L304)</f>
        <v>0</v>
      </c>
      <c r="M305" s="112"/>
    </row>
    <row r="306" spans="1:13" ht="13.35" hidden="1" customHeight="1" outlineLevel="2">
      <c r="A306" s="235"/>
      <c r="B306" s="112"/>
      <c r="C306" s="112"/>
      <c r="D306" s="120"/>
      <c r="E306" s="349"/>
      <c r="F306" s="349"/>
      <c r="G306" s="349"/>
      <c r="H306" s="349"/>
      <c r="I306" s="349"/>
      <c r="J306" s="349"/>
      <c r="K306" s="350" t="s">
        <v>238</v>
      </c>
      <c r="L306" s="352"/>
      <c r="M306" s="112"/>
    </row>
    <row r="307" spans="1:13" ht="13.35" hidden="1" customHeight="1" outlineLevel="2">
      <c r="A307" s="235"/>
      <c r="B307" s="112"/>
      <c r="C307" s="112"/>
      <c r="D307" s="120"/>
      <c r="E307" s="349"/>
      <c r="F307" s="349"/>
      <c r="G307" s="349"/>
      <c r="H307" s="349"/>
      <c r="I307" s="349"/>
      <c r="J307" s="349"/>
      <c r="K307" s="350" t="s">
        <v>239</v>
      </c>
      <c r="L307" s="353"/>
      <c r="M307" s="112"/>
    </row>
    <row r="308" spans="1:13" ht="13.35" hidden="1" customHeight="1" outlineLevel="2" thickBot="1">
      <c r="A308" s="235"/>
      <c r="B308" s="112"/>
      <c r="C308" s="112"/>
      <c r="D308" s="120"/>
      <c r="E308" s="349"/>
      <c r="F308" s="349"/>
      <c r="G308" s="349"/>
      <c r="H308" s="349"/>
      <c r="I308" s="349"/>
      <c r="J308" s="349"/>
      <c r="K308" s="350" t="s">
        <v>155</v>
      </c>
      <c r="L308" s="354"/>
      <c r="M308" s="112"/>
    </row>
    <row r="309" spans="1:13" ht="14.1" hidden="1" customHeight="1" outlineLevel="1" collapsed="1">
      <c r="A309" s="235"/>
      <c r="B309" s="112"/>
      <c r="C309" s="52"/>
      <c r="D309" s="54"/>
      <c r="E309" s="66"/>
      <c r="F309" s="66"/>
      <c r="G309" s="66"/>
      <c r="H309" s="66"/>
      <c r="I309" s="66"/>
      <c r="J309" s="66"/>
      <c r="K309" s="66"/>
      <c r="L309" s="66"/>
      <c r="M309" s="52"/>
    </row>
    <row r="310" spans="1:13" ht="29.25" hidden="1" customHeight="1" outlineLevel="2" thickBot="1">
      <c r="A310" s="235"/>
      <c r="B310" s="112"/>
      <c r="C310" s="136" t="s">
        <v>172</v>
      </c>
      <c r="D310" s="137" t="str">
        <f>IF('1.Demande d''admissibilité'!C67="","",'1.Demande d''admissibilité'!C67)</f>
        <v/>
      </c>
      <c r="E310" s="138"/>
      <c r="F310" s="138"/>
      <c r="G310" s="138"/>
      <c r="H310" s="138"/>
      <c r="I310" s="138"/>
      <c r="J310" s="138"/>
      <c r="K310" s="138"/>
      <c r="L310" s="138" t="str">
        <f>D41</f>
        <v>PE2XX-XXXX</v>
      </c>
      <c r="M310" s="112"/>
    </row>
    <row r="311" spans="1:13" ht="28.35" hidden="1" customHeight="1" outlineLevel="2">
      <c r="A311" s="235"/>
      <c r="B311" s="112"/>
      <c r="C311" s="961" t="s">
        <v>226</v>
      </c>
      <c r="D311" s="964" t="s">
        <v>227</v>
      </c>
      <c r="E311" s="964" t="s">
        <v>240</v>
      </c>
      <c r="F311" s="964" t="s">
        <v>229</v>
      </c>
      <c r="G311" s="960" t="s">
        <v>230</v>
      </c>
      <c r="H311" s="961"/>
      <c r="I311" s="964" t="s">
        <v>231</v>
      </c>
      <c r="J311" s="359" t="s">
        <v>232</v>
      </c>
      <c r="K311" s="359" t="s">
        <v>233</v>
      </c>
      <c r="L311" s="360" t="s">
        <v>234</v>
      </c>
      <c r="M311" s="52"/>
    </row>
    <row r="312" spans="1:13" ht="15" hidden="1" customHeight="1" outlineLevel="2" thickBot="1">
      <c r="A312" s="235"/>
      <c r="B312" s="112"/>
      <c r="C312" s="963"/>
      <c r="D312" s="965"/>
      <c r="E312" s="965"/>
      <c r="F312" s="965"/>
      <c r="G312" s="962"/>
      <c r="H312" s="963"/>
      <c r="I312" s="965"/>
      <c r="J312" s="361" t="s">
        <v>235</v>
      </c>
      <c r="K312" s="361" t="s">
        <v>236</v>
      </c>
      <c r="L312" s="363" t="s">
        <v>237</v>
      </c>
      <c r="M312" s="112"/>
    </row>
    <row r="313" spans="1:13" ht="13.35" hidden="1" customHeight="1" outlineLevel="2">
      <c r="A313" s="235"/>
      <c r="B313" s="112"/>
      <c r="C313" s="331"/>
      <c r="D313" s="332"/>
      <c r="E313" s="333"/>
      <c r="F313" s="334"/>
      <c r="G313" s="966"/>
      <c r="H313" s="967"/>
      <c r="I313" s="333"/>
      <c r="J313" s="333"/>
      <c r="K313" s="334"/>
      <c r="L313" s="357">
        <f>J313*K313</f>
        <v>0</v>
      </c>
      <c r="M313" s="112"/>
    </row>
    <row r="314" spans="1:13" ht="13.35" hidden="1" customHeight="1" outlineLevel="2">
      <c r="A314" s="235"/>
      <c r="B314" s="112"/>
      <c r="C314" s="337"/>
      <c r="D314" s="338"/>
      <c r="E314" s="339"/>
      <c r="F314" s="340"/>
      <c r="G314" s="968"/>
      <c r="H314" s="969"/>
      <c r="I314" s="339"/>
      <c r="J314" s="339"/>
      <c r="K314" s="340"/>
      <c r="L314" s="357">
        <f>J314*K314</f>
        <v>0</v>
      </c>
      <c r="M314" s="112"/>
    </row>
    <row r="315" spans="1:13" ht="13.35" hidden="1" customHeight="1" outlineLevel="2">
      <c r="A315" s="235"/>
      <c r="B315" s="112"/>
      <c r="C315" s="337"/>
      <c r="D315" s="338"/>
      <c r="E315" s="339"/>
      <c r="F315" s="340"/>
      <c r="G315" s="968"/>
      <c r="H315" s="969"/>
      <c r="I315" s="339"/>
      <c r="J315" s="339"/>
      <c r="K315" s="340"/>
      <c r="L315" s="357">
        <f t="shared" ref="L315:L319" si="16">J315*K315</f>
        <v>0</v>
      </c>
      <c r="M315" s="112"/>
    </row>
    <row r="316" spans="1:13" ht="13.35" hidden="1" customHeight="1" outlineLevel="2">
      <c r="A316" s="235"/>
      <c r="B316" s="112"/>
      <c r="C316" s="337"/>
      <c r="D316" s="338"/>
      <c r="E316" s="339"/>
      <c r="F316" s="340"/>
      <c r="G316" s="968"/>
      <c r="H316" s="969"/>
      <c r="I316" s="339"/>
      <c r="J316" s="339"/>
      <c r="K316" s="340"/>
      <c r="L316" s="357">
        <f t="shared" si="16"/>
        <v>0</v>
      </c>
      <c r="M316" s="112"/>
    </row>
    <row r="317" spans="1:13" ht="13.35" hidden="1" customHeight="1" outlineLevel="2">
      <c r="A317" s="235"/>
      <c r="B317" s="112"/>
      <c r="C317" s="337"/>
      <c r="D317" s="338"/>
      <c r="E317" s="339"/>
      <c r="F317" s="340"/>
      <c r="G317" s="968"/>
      <c r="H317" s="969"/>
      <c r="I317" s="339"/>
      <c r="J317" s="339"/>
      <c r="K317" s="340"/>
      <c r="L317" s="357">
        <f t="shared" si="16"/>
        <v>0</v>
      </c>
      <c r="M317" s="112"/>
    </row>
    <row r="318" spans="1:13" ht="13.35" hidden="1" customHeight="1" outlineLevel="2">
      <c r="A318" s="235"/>
      <c r="B318" s="112"/>
      <c r="C318" s="337"/>
      <c r="D318" s="338"/>
      <c r="E318" s="339"/>
      <c r="F318" s="340"/>
      <c r="G318" s="968"/>
      <c r="H318" s="969"/>
      <c r="I318" s="339"/>
      <c r="J318" s="339"/>
      <c r="K318" s="340"/>
      <c r="L318" s="357">
        <f>J318*K318</f>
        <v>0</v>
      </c>
      <c r="M318" s="112"/>
    </row>
    <row r="319" spans="1:13" ht="13.35" hidden="1" customHeight="1" outlineLevel="2">
      <c r="A319" s="235"/>
      <c r="B319" s="112"/>
      <c r="C319" s="337"/>
      <c r="D319" s="338"/>
      <c r="E319" s="339"/>
      <c r="F319" s="340"/>
      <c r="G319" s="968"/>
      <c r="H319" s="969"/>
      <c r="I319" s="339"/>
      <c r="J319" s="339"/>
      <c r="K319" s="340"/>
      <c r="L319" s="357">
        <f t="shared" si="16"/>
        <v>0</v>
      </c>
      <c r="M319" s="112"/>
    </row>
    <row r="320" spans="1:13" ht="13.35" hidden="1" customHeight="1" outlineLevel="2" thickBot="1">
      <c r="A320" s="235"/>
      <c r="B320" s="112"/>
      <c r="C320" s="343"/>
      <c r="D320" s="344"/>
      <c r="E320" s="345"/>
      <c r="F320" s="346"/>
      <c r="G320" s="970"/>
      <c r="H320" s="971"/>
      <c r="I320" s="345"/>
      <c r="J320" s="345"/>
      <c r="K320" s="346"/>
      <c r="L320" s="357">
        <f>J320*K320</f>
        <v>0</v>
      </c>
      <c r="M320" s="112"/>
    </row>
    <row r="321" spans="1:13" ht="13.35" hidden="1" customHeight="1" outlineLevel="2" thickBot="1">
      <c r="A321" s="235"/>
      <c r="B321" s="112"/>
      <c r="C321" s="112"/>
      <c r="D321" s="120"/>
      <c r="E321" s="349"/>
      <c r="F321" s="349"/>
      <c r="G321" s="349"/>
      <c r="H321" s="349"/>
      <c r="I321" s="349"/>
      <c r="J321" s="349"/>
      <c r="K321" s="350" t="s">
        <v>111</v>
      </c>
      <c r="L321" s="351">
        <f>SUM(L313:L320)</f>
        <v>0</v>
      </c>
      <c r="M321" s="112"/>
    </row>
    <row r="322" spans="1:13" ht="13.35" hidden="1" customHeight="1" outlineLevel="2">
      <c r="A322" s="235"/>
      <c r="B322" s="112"/>
      <c r="C322" s="112"/>
      <c r="D322" s="120"/>
      <c r="E322" s="349"/>
      <c r="F322" s="349"/>
      <c r="G322" s="349"/>
      <c r="H322" s="349"/>
      <c r="I322" s="349"/>
      <c r="J322" s="349"/>
      <c r="K322" s="350" t="s">
        <v>238</v>
      </c>
      <c r="L322" s="352"/>
      <c r="M322" s="112"/>
    </row>
    <row r="323" spans="1:13" ht="13.35" hidden="1" customHeight="1" outlineLevel="2">
      <c r="A323" s="235"/>
      <c r="B323" s="112"/>
      <c r="C323" s="112"/>
      <c r="D323" s="120"/>
      <c r="E323" s="349"/>
      <c r="F323" s="349"/>
      <c r="G323" s="349"/>
      <c r="H323" s="349"/>
      <c r="I323" s="349"/>
      <c r="J323" s="349"/>
      <c r="K323" s="350" t="s">
        <v>239</v>
      </c>
      <c r="L323" s="353"/>
      <c r="M323" s="112"/>
    </row>
    <row r="324" spans="1:13" ht="13.35" hidden="1" customHeight="1" outlineLevel="2" thickBot="1">
      <c r="A324" s="235"/>
      <c r="B324" s="112"/>
      <c r="C324" s="112"/>
      <c r="D324" s="120"/>
      <c r="E324" s="349"/>
      <c r="F324" s="349"/>
      <c r="G324" s="349"/>
      <c r="H324" s="349"/>
      <c r="I324" s="349"/>
      <c r="J324" s="349"/>
      <c r="K324" s="350" t="s">
        <v>155</v>
      </c>
      <c r="L324" s="354"/>
      <c r="M324" s="52"/>
    </row>
    <row r="325" spans="1:13" ht="14.1" hidden="1" customHeight="1" outlineLevel="1" collapsed="1">
      <c r="A325" s="235"/>
      <c r="B325" s="112"/>
      <c r="C325" s="98"/>
      <c r="D325" s="54"/>
      <c r="E325" s="66"/>
      <c r="F325" s="66"/>
      <c r="G325" s="66"/>
      <c r="H325" s="66"/>
      <c r="I325" s="66"/>
      <c r="J325" s="66"/>
      <c r="K325" s="66"/>
      <c r="L325" s="66"/>
      <c r="M325" s="52"/>
    </row>
    <row r="326" spans="1:13" ht="29.25" hidden="1" customHeight="1" outlineLevel="2" thickBot="1">
      <c r="A326" s="235"/>
      <c r="B326" s="112"/>
      <c r="C326" s="136" t="s">
        <v>173</v>
      </c>
      <c r="D326" s="137" t="str">
        <f>IF('1.Demande d''admissibilité'!C68="","",'1.Demande d''admissibilité'!C68)</f>
        <v/>
      </c>
      <c r="E326" s="138"/>
      <c r="F326" s="138"/>
      <c r="G326" s="138"/>
      <c r="H326" s="138"/>
      <c r="I326" s="138"/>
      <c r="J326" s="138"/>
      <c r="K326" s="138"/>
      <c r="L326" s="138" t="str">
        <f>D43</f>
        <v>PE2XX-XXXX</v>
      </c>
      <c r="M326" s="112"/>
    </row>
    <row r="327" spans="1:13" ht="28.35" hidden="1" customHeight="1" outlineLevel="2">
      <c r="A327" s="235"/>
      <c r="B327" s="112"/>
      <c r="C327" s="961" t="s">
        <v>226</v>
      </c>
      <c r="D327" s="964" t="s">
        <v>227</v>
      </c>
      <c r="E327" s="964" t="s">
        <v>240</v>
      </c>
      <c r="F327" s="964" t="s">
        <v>229</v>
      </c>
      <c r="G327" s="960" t="s">
        <v>230</v>
      </c>
      <c r="H327" s="961"/>
      <c r="I327" s="964" t="s">
        <v>231</v>
      </c>
      <c r="J327" s="359" t="s">
        <v>232</v>
      </c>
      <c r="K327" s="359" t="s">
        <v>233</v>
      </c>
      <c r="L327" s="360" t="s">
        <v>234</v>
      </c>
      <c r="M327" s="52"/>
    </row>
    <row r="328" spans="1:13" ht="15" hidden="1" customHeight="1" outlineLevel="2" thickBot="1">
      <c r="A328" s="235"/>
      <c r="B328" s="112"/>
      <c r="C328" s="963"/>
      <c r="D328" s="965"/>
      <c r="E328" s="965"/>
      <c r="F328" s="965"/>
      <c r="G328" s="962"/>
      <c r="H328" s="963"/>
      <c r="I328" s="965"/>
      <c r="J328" s="361" t="s">
        <v>235</v>
      </c>
      <c r="K328" s="361" t="s">
        <v>236</v>
      </c>
      <c r="L328" s="363" t="s">
        <v>237</v>
      </c>
      <c r="M328" s="112"/>
    </row>
    <row r="329" spans="1:13" ht="13.35" hidden="1" customHeight="1" outlineLevel="2">
      <c r="A329" s="235"/>
      <c r="B329" s="112"/>
      <c r="C329" s="331"/>
      <c r="D329" s="332"/>
      <c r="E329" s="333"/>
      <c r="F329" s="334"/>
      <c r="G329" s="966"/>
      <c r="H329" s="967"/>
      <c r="I329" s="333"/>
      <c r="J329" s="333"/>
      <c r="K329" s="334"/>
      <c r="L329" s="357">
        <f>J329*K329</f>
        <v>0</v>
      </c>
      <c r="M329" s="112"/>
    </row>
    <row r="330" spans="1:13" ht="13.35" hidden="1" customHeight="1" outlineLevel="2">
      <c r="A330" s="235"/>
      <c r="B330" s="112"/>
      <c r="C330" s="337"/>
      <c r="D330" s="338"/>
      <c r="E330" s="339"/>
      <c r="F330" s="340"/>
      <c r="G330" s="968"/>
      <c r="H330" s="969"/>
      <c r="I330" s="339"/>
      <c r="J330" s="339"/>
      <c r="K330" s="340"/>
      <c r="L330" s="357">
        <f>J330*K330</f>
        <v>0</v>
      </c>
      <c r="M330" s="112"/>
    </row>
    <row r="331" spans="1:13" ht="13.35" hidden="1" customHeight="1" outlineLevel="2">
      <c r="A331" s="235"/>
      <c r="B331" s="112"/>
      <c r="C331" s="337"/>
      <c r="D331" s="338"/>
      <c r="E331" s="339"/>
      <c r="F331" s="340"/>
      <c r="G331" s="968"/>
      <c r="H331" s="969"/>
      <c r="I331" s="339"/>
      <c r="J331" s="339"/>
      <c r="K331" s="340"/>
      <c r="L331" s="357">
        <f>J331*K331</f>
        <v>0</v>
      </c>
      <c r="M331" s="112"/>
    </row>
    <row r="332" spans="1:13" ht="13.35" hidden="1" customHeight="1" outlineLevel="2">
      <c r="A332" s="235"/>
      <c r="B332" s="112"/>
      <c r="C332" s="337"/>
      <c r="D332" s="338"/>
      <c r="E332" s="339"/>
      <c r="F332" s="340"/>
      <c r="G332" s="968"/>
      <c r="H332" s="969"/>
      <c r="I332" s="339"/>
      <c r="J332" s="339"/>
      <c r="K332" s="340"/>
      <c r="L332" s="357">
        <f t="shared" ref="L332:L335" si="17">J332*K332</f>
        <v>0</v>
      </c>
      <c r="M332" s="112"/>
    </row>
    <row r="333" spans="1:13" ht="13.35" hidden="1" customHeight="1" outlineLevel="2">
      <c r="A333" s="235"/>
      <c r="B333" s="112"/>
      <c r="C333" s="337"/>
      <c r="D333" s="338"/>
      <c r="E333" s="339"/>
      <c r="F333" s="340"/>
      <c r="G333" s="968"/>
      <c r="H333" s="969"/>
      <c r="I333" s="339"/>
      <c r="J333" s="339"/>
      <c r="K333" s="340"/>
      <c r="L333" s="357">
        <f t="shared" si="17"/>
        <v>0</v>
      </c>
      <c r="M333" s="112"/>
    </row>
    <row r="334" spans="1:13" ht="13.35" hidden="1" customHeight="1" outlineLevel="2">
      <c r="A334" s="235"/>
      <c r="B334" s="112"/>
      <c r="C334" s="337"/>
      <c r="D334" s="338"/>
      <c r="E334" s="339"/>
      <c r="F334" s="340"/>
      <c r="G334" s="968"/>
      <c r="H334" s="969"/>
      <c r="I334" s="339"/>
      <c r="J334" s="339"/>
      <c r="K334" s="340"/>
      <c r="L334" s="357">
        <f t="shared" si="17"/>
        <v>0</v>
      </c>
      <c r="M334" s="112"/>
    </row>
    <row r="335" spans="1:13" ht="13.35" hidden="1" customHeight="1" outlineLevel="2">
      <c r="A335" s="235"/>
      <c r="B335" s="112"/>
      <c r="C335" s="337"/>
      <c r="D335" s="338"/>
      <c r="E335" s="339"/>
      <c r="F335" s="340"/>
      <c r="G335" s="968"/>
      <c r="H335" s="969"/>
      <c r="I335" s="339"/>
      <c r="J335" s="339"/>
      <c r="K335" s="340"/>
      <c r="L335" s="357">
        <f t="shared" si="17"/>
        <v>0</v>
      </c>
      <c r="M335" s="112"/>
    </row>
    <row r="336" spans="1:13" ht="13.35" hidden="1" customHeight="1" outlineLevel="2" thickBot="1">
      <c r="A336" s="235"/>
      <c r="B336" s="112"/>
      <c r="C336" s="343"/>
      <c r="D336" s="344"/>
      <c r="E336" s="345"/>
      <c r="F336" s="346"/>
      <c r="G336" s="970"/>
      <c r="H336" s="971"/>
      <c r="I336" s="345"/>
      <c r="J336" s="345"/>
      <c r="K336" s="346"/>
      <c r="L336" s="357">
        <f>J336*K336</f>
        <v>0</v>
      </c>
      <c r="M336" s="112"/>
    </row>
    <row r="337" spans="1:13" ht="13.35" hidden="1" customHeight="1" outlineLevel="2" thickBot="1">
      <c r="A337" s="235"/>
      <c r="B337" s="112"/>
      <c r="C337" s="112"/>
      <c r="D337" s="120"/>
      <c r="E337" s="349"/>
      <c r="F337" s="349"/>
      <c r="G337" s="349"/>
      <c r="H337" s="349"/>
      <c r="I337" s="349"/>
      <c r="J337" s="349"/>
      <c r="K337" s="350" t="s">
        <v>111</v>
      </c>
      <c r="L337" s="351">
        <f>SUM(L329:L336)</f>
        <v>0</v>
      </c>
      <c r="M337" s="112"/>
    </row>
    <row r="338" spans="1:13" ht="13.35" hidden="1" customHeight="1" outlineLevel="2">
      <c r="A338" s="235"/>
      <c r="B338" s="112"/>
      <c r="C338" s="112"/>
      <c r="D338" s="120"/>
      <c r="E338" s="349"/>
      <c r="F338" s="349"/>
      <c r="G338" s="349"/>
      <c r="H338" s="349"/>
      <c r="I338" s="349"/>
      <c r="J338" s="349"/>
      <c r="K338" s="350" t="s">
        <v>238</v>
      </c>
      <c r="L338" s="352"/>
      <c r="M338" s="112"/>
    </row>
    <row r="339" spans="1:13" ht="13.35" hidden="1" customHeight="1" outlineLevel="2">
      <c r="A339" s="235"/>
      <c r="B339" s="112"/>
      <c r="C339" s="112"/>
      <c r="D339" s="120"/>
      <c r="E339" s="349"/>
      <c r="F339" s="349"/>
      <c r="G339" s="349"/>
      <c r="H339" s="349"/>
      <c r="I339" s="349"/>
      <c r="J339" s="349"/>
      <c r="K339" s="350" t="s">
        <v>239</v>
      </c>
      <c r="L339" s="353"/>
      <c r="M339" s="52"/>
    </row>
    <row r="340" spans="1:13" ht="13.35" hidden="1" customHeight="1" outlineLevel="2" thickBot="1">
      <c r="A340" s="235"/>
      <c r="B340" s="112"/>
      <c r="C340" s="112"/>
      <c r="D340" s="120"/>
      <c r="E340" s="349"/>
      <c r="F340" s="349"/>
      <c r="G340" s="349"/>
      <c r="H340" s="349"/>
      <c r="I340" s="349"/>
      <c r="J340" s="349"/>
      <c r="K340" s="350" t="s">
        <v>155</v>
      </c>
      <c r="L340" s="354"/>
      <c r="M340" s="52"/>
    </row>
    <row r="341" spans="1:13" ht="14.1" hidden="1" customHeight="1" outlineLevel="1" collapsed="1">
      <c r="A341" s="235"/>
      <c r="B341" s="112"/>
      <c r="C341" s="52"/>
      <c r="D341" s="54"/>
      <c r="E341" s="66"/>
      <c r="F341" s="66"/>
      <c r="G341" s="66"/>
      <c r="H341" s="66"/>
      <c r="I341" s="66"/>
      <c r="J341" s="66"/>
      <c r="K341" s="66"/>
      <c r="L341" s="66"/>
      <c r="M341" s="52"/>
    </row>
    <row r="342" spans="1:13" ht="29.25" hidden="1" customHeight="1" outlineLevel="2" thickBot="1">
      <c r="A342" s="235"/>
      <c r="B342" s="112"/>
      <c r="C342" s="136" t="s">
        <v>174</v>
      </c>
      <c r="D342" s="137" t="str">
        <f>IF('1.Demande d''admissibilité'!C69="","",'1.Demande d''admissibilité'!C69)</f>
        <v/>
      </c>
      <c r="E342" s="138"/>
      <c r="F342" s="138"/>
      <c r="G342" s="138"/>
      <c r="H342" s="138"/>
      <c r="I342" s="138"/>
      <c r="J342" s="138"/>
      <c r="K342" s="138"/>
      <c r="L342" s="138" t="str">
        <f>D45</f>
        <v>PE2XX-XXXX</v>
      </c>
      <c r="M342" s="112"/>
    </row>
    <row r="343" spans="1:13" ht="28.35" hidden="1" customHeight="1" outlineLevel="2">
      <c r="A343" s="235"/>
      <c r="B343" s="112"/>
      <c r="C343" s="961" t="s">
        <v>226</v>
      </c>
      <c r="D343" s="964" t="s">
        <v>227</v>
      </c>
      <c r="E343" s="964" t="s">
        <v>240</v>
      </c>
      <c r="F343" s="964" t="s">
        <v>229</v>
      </c>
      <c r="G343" s="960" t="s">
        <v>230</v>
      </c>
      <c r="H343" s="961"/>
      <c r="I343" s="964" t="s">
        <v>231</v>
      </c>
      <c r="J343" s="359" t="s">
        <v>232</v>
      </c>
      <c r="K343" s="359" t="s">
        <v>233</v>
      </c>
      <c r="L343" s="360" t="s">
        <v>234</v>
      </c>
      <c r="M343" s="52"/>
    </row>
    <row r="344" spans="1:13" ht="15" hidden="1" customHeight="1" outlineLevel="2" thickBot="1">
      <c r="A344" s="235"/>
      <c r="B344" s="112"/>
      <c r="C344" s="963"/>
      <c r="D344" s="965"/>
      <c r="E344" s="965"/>
      <c r="F344" s="965"/>
      <c r="G344" s="962"/>
      <c r="H344" s="963"/>
      <c r="I344" s="965"/>
      <c r="J344" s="361" t="s">
        <v>235</v>
      </c>
      <c r="K344" s="361" t="s">
        <v>236</v>
      </c>
      <c r="L344" s="363" t="s">
        <v>237</v>
      </c>
      <c r="M344" s="112"/>
    </row>
    <row r="345" spans="1:13" ht="13.35" hidden="1" customHeight="1" outlineLevel="2">
      <c r="A345" s="235"/>
      <c r="B345" s="112"/>
      <c r="C345" s="331"/>
      <c r="D345" s="332"/>
      <c r="E345" s="333"/>
      <c r="F345" s="334"/>
      <c r="G345" s="966"/>
      <c r="H345" s="967"/>
      <c r="I345" s="333"/>
      <c r="J345" s="333"/>
      <c r="K345" s="334"/>
      <c r="L345" s="357">
        <f>J345*K345</f>
        <v>0</v>
      </c>
      <c r="M345" s="112"/>
    </row>
    <row r="346" spans="1:13" ht="13.35" hidden="1" customHeight="1" outlineLevel="2">
      <c r="A346" s="235"/>
      <c r="B346" s="112"/>
      <c r="C346" s="337"/>
      <c r="D346" s="338"/>
      <c r="E346" s="339"/>
      <c r="F346" s="340"/>
      <c r="G346" s="968"/>
      <c r="H346" s="969"/>
      <c r="I346" s="339"/>
      <c r="J346" s="339"/>
      <c r="K346" s="340"/>
      <c r="L346" s="357">
        <f>J346*K346</f>
        <v>0</v>
      </c>
      <c r="M346" s="112"/>
    </row>
    <row r="347" spans="1:13" ht="13.35" hidden="1" customHeight="1" outlineLevel="2">
      <c r="A347" s="235"/>
      <c r="B347" s="112"/>
      <c r="C347" s="337"/>
      <c r="D347" s="338"/>
      <c r="E347" s="339"/>
      <c r="F347" s="340"/>
      <c r="G347" s="968"/>
      <c r="H347" s="969"/>
      <c r="I347" s="339"/>
      <c r="J347" s="339"/>
      <c r="K347" s="340"/>
      <c r="L347" s="357">
        <f t="shared" ref="L347:L351" si="18">J347*K347</f>
        <v>0</v>
      </c>
      <c r="M347" s="112"/>
    </row>
    <row r="348" spans="1:13" ht="13.35" hidden="1" customHeight="1" outlineLevel="2">
      <c r="A348" s="235"/>
      <c r="B348" s="112"/>
      <c r="C348" s="337"/>
      <c r="D348" s="338"/>
      <c r="E348" s="339"/>
      <c r="F348" s="340"/>
      <c r="G348" s="968"/>
      <c r="H348" s="969"/>
      <c r="I348" s="339"/>
      <c r="J348" s="339"/>
      <c r="K348" s="340"/>
      <c r="L348" s="357">
        <f t="shared" si="18"/>
        <v>0</v>
      </c>
      <c r="M348" s="112"/>
    </row>
    <row r="349" spans="1:13" ht="13.35" hidden="1" customHeight="1" outlineLevel="2">
      <c r="A349" s="235"/>
      <c r="B349" s="112"/>
      <c r="C349" s="337"/>
      <c r="D349" s="338"/>
      <c r="E349" s="339"/>
      <c r="F349" s="340"/>
      <c r="G349" s="968"/>
      <c r="H349" s="969"/>
      <c r="I349" s="339"/>
      <c r="J349" s="339"/>
      <c r="K349" s="340"/>
      <c r="L349" s="357">
        <f t="shared" si="18"/>
        <v>0</v>
      </c>
      <c r="M349" s="112"/>
    </row>
    <row r="350" spans="1:13" ht="13.35" hidden="1" customHeight="1" outlineLevel="2">
      <c r="A350" s="235"/>
      <c r="B350" s="112"/>
      <c r="C350" s="337"/>
      <c r="D350" s="338"/>
      <c r="E350" s="339"/>
      <c r="F350" s="340"/>
      <c r="G350" s="968"/>
      <c r="H350" s="969"/>
      <c r="I350" s="339"/>
      <c r="J350" s="339"/>
      <c r="K350" s="340"/>
      <c r="L350" s="357">
        <f>J350*K350</f>
        <v>0</v>
      </c>
      <c r="M350" s="112"/>
    </row>
    <row r="351" spans="1:13" ht="13.35" hidden="1" customHeight="1" outlineLevel="2">
      <c r="A351" s="235"/>
      <c r="B351" s="112"/>
      <c r="C351" s="337"/>
      <c r="D351" s="338"/>
      <c r="E351" s="339"/>
      <c r="F351" s="340"/>
      <c r="G351" s="968"/>
      <c r="H351" s="969"/>
      <c r="I351" s="339"/>
      <c r="J351" s="339"/>
      <c r="K351" s="340"/>
      <c r="L351" s="357">
        <f t="shared" si="18"/>
        <v>0</v>
      </c>
      <c r="M351" s="112"/>
    </row>
    <row r="352" spans="1:13" ht="13.35" hidden="1" customHeight="1" outlineLevel="2" thickBot="1">
      <c r="A352" s="235"/>
      <c r="B352" s="112"/>
      <c r="C352" s="343"/>
      <c r="D352" s="344"/>
      <c r="E352" s="345"/>
      <c r="F352" s="346"/>
      <c r="G352" s="970"/>
      <c r="H352" s="971"/>
      <c r="I352" s="345"/>
      <c r="J352" s="345"/>
      <c r="K352" s="346"/>
      <c r="L352" s="357">
        <f>J352*K352</f>
        <v>0</v>
      </c>
      <c r="M352" s="112"/>
    </row>
    <row r="353" spans="1:13" ht="13.35" hidden="1" customHeight="1" outlineLevel="2" thickBot="1">
      <c r="A353" s="235"/>
      <c r="B353" s="112"/>
      <c r="C353" s="112"/>
      <c r="D353" s="120"/>
      <c r="E353" s="349"/>
      <c r="F353" s="349"/>
      <c r="G353" s="349"/>
      <c r="H353" s="349"/>
      <c r="I353" s="349"/>
      <c r="J353" s="349"/>
      <c r="K353" s="350" t="s">
        <v>111</v>
      </c>
      <c r="L353" s="351">
        <f>SUM(L345:L352)</f>
        <v>0</v>
      </c>
      <c r="M353" s="112"/>
    </row>
    <row r="354" spans="1:13" ht="13.35" hidden="1" customHeight="1" outlineLevel="2">
      <c r="A354" s="235"/>
      <c r="B354" s="112"/>
      <c r="C354" s="112"/>
      <c r="D354" s="120"/>
      <c r="E354" s="349"/>
      <c r="F354" s="349"/>
      <c r="G354" s="349"/>
      <c r="H354" s="349"/>
      <c r="I354" s="349"/>
      <c r="J354" s="349"/>
      <c r="K354" s="350" t="s">
        <v>238</v>
      </c>
      <c r="L354" s="352"/>
      <c r="M354" s="112"/>
    </row>
    <row r="355" spans="1:13" ht="13.35" hidden="1" customHeight="1" outlineLevel="2">
      <c r="A355" s="235"/>
      <c r="B355" s="112"/>
      <c r="C355" s="112"/>
      <c r="D355" s="120"/>
      <c r="E355" s="349"/>
      <c r="F355" s="349"/>
      <c r="G355" s="349"/>
      <c r="H355" s="349"/>
      <c r="I355" s="349"/>
      <c r="J355" s="349"/>
      <c r="K355" s="350" t="s">
        <v>239</v>
      </c>
      <c r="L355" s="353"/>
      <c r="M355" s="112"/>
    </row>
    <row r="356" spans="1:13" ht="13.35" hidden="1" customHeight="1" outlineLevel="2" thickBot="1">
      <c r="A356" s="235"/>
      <c r="B356" s="112"/>
      <c r="C356" s="112"/>
      <c r="D356" s="120"/>
      <c r="E356" s="349"/>
      <c r="F356" s="349"/>
      <c r="G356" s="349"/>
      <c r="H356" s="349"/>
      <c r="I356" s="349"/>
      <c r="J356" s="349"/>
      <c r="K356" s="350" t="s">
        <v>155</v>
      </c>
      <c r="L356" s="354"/>
      <c r="M356" s="112"/>
    </row>
    <row r="357" spans="1:13" ht="14.1" hidden="1" customHeight="1" outlineLevel="1" collapsed="1">
      <c r="A357" s="235"/>
      <c r="B357" s="112"/>
      <c r="C357" s="52"/>
      <c r="D357" s="54"/>
      <c r="E357" s="66"/>
      <c r="F357" s="66"/>
      <c r="G357" s="66"/>
      <c r="H357" s="66"/>
      <c r="I357" s="66"/>
      <c r="J357" s="66"/>
      <c r="K357" s="66"/>
      <c r="L357" s="66"/>
      <c r="M357" s="52"/>
    </row>
    <row r="358" spans="1:13" ht="29.25" hidden="1" customHeight="1" outlineLevel="2" thickBot="1">
      <c r="A358" s="235"/>
      <c r="B358" s="112"/>
      <c r="C358" s="136" t="s">
        <v>175</v>
      </c>
      <c r="D358" s="137" t="str">
        <f>IF('1.Demande d''admissibilité'!C70="","",'1.Demande d''admissibilité'!C70)</f>
        <v/>
      </c>
      <c r="E358" s="138"/>
      <c r="F358" s="138"/>
      <c r="G358" s="138"/>
      <c r="H358" s="138"/>
      <c r="I358" s="138"/>
      <c r="J358" s="138"/>
      <c r="K358" s="138"/>
      <c r="L358" s="138" t="str">
        <f>D47</f>
        <v>PE2XX-XXXX</v>
      </c>
      <c r="M358" s="112"/>
    </row>
    <row r="359" spans="1:13" ht="28.35" hidden="1" customHeight="1" outlineLevel="2">
      <c r="A359" s="235"/>
      <c r="B359" s="112"/>
      <c r="C359" s="961" t="s">
        <v>226</v>
      </c>
      <c r="D359" s="964" t="s">
        <v>227</v>
      </c>
      <c r="E359" s="964" t="s">
        <v>240</v>
      </c>
      <c r="F359" s="964" t="s">
        <v>229</v>
      </c>
      <c r="G359" s="960" t="s">
        <v>230</v>
      </c>
      <c r="H359" s="961"/>
      <c r="I359" s="964" t="s">
        <v>231</v>
      </c>
      <c r="J359" s="359" t="s">
        <v>232</v>
      </c>
      <c r="K359" s="359" t="s">
        <v>233</v>
      </c>
      <c r="L359" s="360" t="s">
        <v>234</v>
      </c>
      <c r="M359" s="52"/>
    </row>
    <row r="360" spans="1:13" ht="15" hidden="1" customHeight="1" outlineLevel="2" thickBot="1">
      <c r="A360" s="235"/>
      <c r="B360" s="112"/>
      <c r="C360" s="963"/>
      <c r="D360" s="965"/>
      <c r="E360" s="965"/>
      <c r="F360" s="965"/>
      <c r="G360" s="962"/>
      <c r="H360" s="963"/>
      <c r="I360" s="965"/>
      <c r="J360" s="361" t="s">
        <v>235</v>
      </c>
      <c r="K360" s="361" t="s">
        <v>236</v>
      </c>
      <c r="L360" s="363" t="s">
        <v>237</v>
      </c>
      <c r="M360" s="112"/>
    </row>
    <row r="361" spans="1:13" ht="13.35" hidden="1" customHeight="1" outlineLevel="2">
      <c r="A361" s="235"/>
      <c r="B361" s="112"/>
      <c r="C361" s="331"/>
      <c r="D361" s="332"/>
      <c r="E361" s="333"/>
      <c r="F361" s="334"/>
      <c r="G361" s="966"/>
      <c r="H361" s="967"/>
      <c r="I361" s="333"/>
      <c r="J361" s="333"/>
      <c r="K361" s="334"/>
      <c r="L361" s="357">
        <f>J361*K361</f>
        <v>0</v>
      </c>
      <c r="M361" s="112"/>
    </row>
    <row r="362" spans="1:13" ht="13.35" hidden="1" customHeight="1" outlineLevel="2">
      <c r="A362" s="235"/>
      <c r="B362" s="112"/>
      <c r="C362" s="337"/>
      <c r="D362" s="338"/>
      <c r="E362" s="339"/>
      <c r="F362" s="340"/>
      <c r="G362" s="968"/>
      <c r="H362" s="969"/>
      <c r="I362" s="339"/>
      <c r="J362" s="339"/>
      <c r="K362" s="340"/>
      <c r="L362" s="357">
        <f>J362*K362</f>
        <v>0</v>
      </c>
      <c r="M362" s="112"/>
    </row>
    <row r="363" spans="1:13" ht="13.35" hidden="1" customHeight="1" outlineLevel="2">
      <c r="A363" s="235"/>
      <c r="B363" s="112"/>
      <c r="C363" s="337"/>
      <c r="D363" s="338"/>
      <c r="E363" s="339"/>
      <c r="F363" s="340"/>
      <c r="G363" s="968"/>
      <c r="H363" s="969"/>
      <c r="I363" s="339"/>
      <c r="J363" s="339"/>
      <c r="K363" s="340"/>
      <c r="L363" s="357">
        <f t="shared" ref="L363:L367" si="19">J363*K363</f>
        <v>0</v>
      </c>
      <c r="M363" s="112"/>
    </row>
    <row r="364" spans="1:13" ht="13.35" hidden="1" customHeight="1" outlineLevel="2">
      <c r="A364" s="235"/>
      <c r="B364" s="112"/>
      <c r="C364" s="337"/>
      <c r="D364" s="338"/>
      <c r="E364" s="339"/>
      <c r="F364" s="340"/>
      <c r="G364" s="968"/>
      <c r="H364" s="969"/>
      <c r="I364" s="339"/>
      <c r="J364" s="339"/>
      <c r="K364" s="340"/>
      <c r="L364" s="357">
        <f t="shared" si="19"/>
        <v>0</v>
      </c>
      <c r="M364" s="112"/>
    </row>
    <row r="365" spans="1:13" ht="13.35" hidden="1" customHeight="1" outlineLevel="2">
      <c r="A365" s="235"/>
      <c r="B365" s="112"/>
      <c r="C365" s="337"/>
      <c r="D365" s="338"/>
      <c r="E365" s="339"/>
      <c r="F365" s="340"/>
      <c r="G365" s="968"/>
      <c r="H365" s="969"/>
      <c r="I365" s="339"/>
      <c r="J365" s="339"/>
      <c r="K365" s="340"/>
      <c r="L365" s="357">
        <f t="shared" si="19"/>
        <v>0</v>
      </c>
      <c r="M365" s="112"/>
    </row>
    <row r="366" spans="1:13" ht="13.35" hidden="1" customHeight="1" outlineLevel="2">
      <c r="A366" s="235"/>
      <c r="B366" s="112"/>
      <c r="C366" s="337"/>
      <c r="D366" s="338"/>
      <c r="E366" s="339"/>
      <c r="F366" s="340"/>
      <c r="G366" s="968"/>
      <c r="H366" s="969"/>
      <c r="I366" s="339"/>
      <c r="J366" s="339"/>
      <c r="K366" s="340"/>
      <c r="L366" s="357">
        <f t="shared" si="19"/>
        <v>0</v>
      </c>
      <c r="M366" s="112"/>
    </row>
    <row r="367" spans="1:13" ht="13.35" hidden="1" customHeight="1" outlineLevel="2">
      <c r="A367" s="235"/>
      <c r="B367" s="112"/>
      <c r="C367" s="337"/>
      <c r="D367" s="338"/>
      <c r="E367" s="339"/>
      <c r="F367" s="340"/>
      <c r="G367" s="968"/>
      <c r="H367" s="969"/>
      <c r="I367" s="339"/>
      <c r="J367" s="339"/>
      <c r="K367" s="340"/>
      <c r="L367" s="357">
        <f t="shared" si="19"/>
        <v>0</v>
      </c>
      <c r="M367" s="112"/>
    </row>
    <row r="368" spans="1:13" ht="13.35" hidden="1" customHeight="1" outlineLevel="2" thickBot="1">
      <c r="A368" s="235"/>
      <c r="B368" s="112"/>
      <c r="C368" s="343"/>
      <c r="D368" s="344"/>
      <c r="E368" s="345"/>
      <c r="F368" s="346"/>
      <c r="G368" s="970"/>
      <c r="H368" s="971"/>
      <c r="I368" s="345"/>
      <c r="J368" s="345"/>
      <c r="K368" s="346"/>
      <c r="L368" s="357">
        <f>J368*K368</f>
        <v>0</v>
      </c>
      <c r="M368" s="112"/>
    </row>
    <row r="369" spans="1:14" ht="13.35" hidden="1" customHeight="1" outlineLevel="2" thickBot="1">
      <c r="A369" s="235"/>
      <c r="B369" s="112"/>
      <c r="C369" s="112"/>
      <c r="D369" s="120"/>
      <c r="E369" s="349"/>
      <c r="F369" s="349"/>
      <c r="G369" s="349"/>
      <c r="H369" s="349"/>
      <c r="I369" s="349"/>
      <c r="J369" s="349"/>
      <c r="K369" s="350" t="s">
        <v>111</v>
      </c>
      <c r="L369" s="351">
        <f>SUM(L361:L368)</f>
        <v>0</v>
      </c>
      <c r="M369" s="112"/>
    </row>
    <row r="370" spans="1:14" ht="13.35" hidden="1" customHeight="1" outlineLevel="2">
      <c r="A370" s="235"/>
      <c r="B370" s="112"/>
      <c r="C370" s="112"/>
      <c r="D370" s="120"/>
      <c r="E370" s="349"/>
      <c r="F370" s="349"/>
      <c r="G370" s="349"/>
      <c r="H370" s="349"/>
      <c r="I370" s="349"/>
      <c r="J370" s="349"/>
      <c r="K370" s="350" t="s">
        <v>238</v>
      </c>
      <c r="L370" s="352"/>
      <c r="M370" s="112"/>
    </row>
    <row r="371" spans="1:14" ht="13.35" hidden="1" customHeight="1" outlineLevel="2">
      <c r="A371" s="235"/>
      <c r="B371" s="112"/>
      <c r="C371" s="112"/>
      <c r="D371" s="120"/>
      <c r="E371" s="349"/>
      <c r="F371" s="349"/>
      <c r="G371" s="349"/>
      <c r="H371" s="349"/>
      <c r="I371" s="349"/>
      <c r="J371" s="349"/>
      <c r="K371" s="350" t="s">
        <v>239</v>
      </c>
      <c r="L371" s="353"/>
      <c r="M371" s="112"/>
    </row>
    <row r="372" spans="1:14" ht="13.35" hidden="1" customHeight="1" outlineLevel="2" thickBot="1">
      <c r="A372" s="235"/>
      <c r="B372" s="112"/>
      <c r="C372" s="112"/>
      <c r="D372" s="120"/>
      <c r="E372" s="349"/>
      <c r="F372" s="349"/>
      <c r="G372" s="349"/>
      <c r="H372" s="349"/>
      <c r="I372" s="349"/>
      <c r="J372" s="349"/>
      <c r="K372" s="350" t="s">
        <v>155</v>
      </c>
      <c r="L372" s="354"/>
      <c r="M372" s="52"/>
    </row>
    <row r="373" spans="1:14" ht="14.1" hidden="1" customHeight="1" outlineLevel="1" collapsed="1">
      <c r="A373" s="235"/>
      <c r="B373" s="112"/>
      <c r="C373" s="98"/>
      <c r="D373" s="120"/>
      <c r="E373" s="349"/>
      <c r="F373" s="349"/>
      <c r="G373" s="349"/>
      <c r="H373" s="349"/>
      <c r="I373" s="349"/>
      <c r="J373" s="349"/>
      <c r="K373" s="349"/>
      <c r="L373" s="349"/>
      <c r="M373" s="52"/>
    </row>
    <row r="374" spans="1:14" collapsed="1">
      <c r="A374" s="235"/>
      <c r="B374" s="112"/>
      <c r="C374" s="98" t="s">
        <v>40</v>
      </c>
      <c r="D374" s="54"/>
      <c r="E374" s="66"/>
      <c r="F374" s="66"/>
      <c r="G374" s="66"/>
      <c r="H374" s="66"/>
      <c r="I374" s="66"/>
      <c r="J374" s="66"/>
      <c r="K374" s="66"/>
      <c r="L374" s="66"/>
      <c r="M374" s="52"/>
    </row>
    <row r="375" spans="1:14" ht="6.6" customHeight="1">
      <c r="A375" s="235"/>
      <c r="B375" s="112"/>
      <c r="C375" s="98"/>
      <c r="D375" s="54"/>
      <c r="E375" s="66"/>
      <c r="F375" s="66"/>
      <c r="G375" s="66"/>
      <c r="H375" s="66"/>
      <c r="I375" s="66"/>
      <c r="J375" s="66"/>
      <c r="K375" s="66"/>
      <c r="L375" s="66"/>
      <c r="M375" s="52"/>
    </row>
    <row r="376" spans="1:14" ht="6.6" customHeight="1">
      <c r="A376" s="235"/>
      <c r="B376" s="72"/>
      <c r="C376" s="365"/>
      <c r="D376" s="87"/>
      <c r="E376" s="262"/>
      <c r="F376" s="262"/>
      <c r="G376" s="262"/>
      <c r="H376" s="262"/>
      <c r="I376" s="262"/>
      <c r="J376" s="262"/>
      <c r="K376" s="262"/>
      <c r="L376" s="262"/>
      <c r="M376" s="72"/>
      <c r="N376" s="72"/>
    </row>
    <row r="377" spans="1:14" ht="6.6" customHeight="1">
      <c r="B377" s="87"/>
      <c r="C377" s="87"/>
      <c r="D377" s="87"/>
      <c r="E377" s="87"/>
      <c r="F377" s="87"/>
      <c r="G377" s="87"/>
      <c r="H377" s="87"/>
      <c r="I377" s="87"/>
      <c r="J377" s="87"/>
      <c r="K377" s="87"/>
      <c r="L377" s="87"/>
      <c r="M377" s="72"/>
    </row>
    <row r="378" spans="1:14" ht="6.6" customHeight="1">
      <c r="B378" s="54"/>
      <c r="C378" s="54"/>
      <c r="D378" s="54"/>
      <c r="E378" s="54"/>
      <c r="F378" s="54"/>
      <c r="G378" s="54"/>
      <c r="H378" s="87"/>
      <c r="I378" s="87"/>
      <c r="J378" s="87"/>
      <c r="K378" s="87"/>
      <c r="L378" s="87"/>
      <c r="M378" s="72"/>
    </row>
    <row r="379" spans="1:14">
      <c r="B379" s="52"/>
      <c r="C379" s="366" t="s">
        <v>186</v>
      </c>
      <c r="D379" s="54"/>
      <c r="E379" s="54"/>
      <c r="F379" s="54"/>
      <c r="G379" s="54"/>
      <c r="H379" s="87"/>
      <c r="I379" s="72"/>
    </row>
    <row r="380" spans="1:14">
      <c r="B380" s="52"/>
      <c r="C380" s="546" t="s">
        <v>241</v>
      </c>
      <c r="D380" s="546"/>
      <c r="E380" s="546"/>
      <c r="F380" s="546"/>
      <c r="G380" s="54"/>
      <c r="H380" s="87"/>
      <c r="I380" s="87"/>
      <c r="J380" s="367"/>
      <c r="K380" s="367"/>
      <c r="L380" s="367"/>
      <c r="M380" s="72"/>
    </row>
    <row r="381" spans="1:14" ht="23.85" customHeight="1">
      <c r="B381" s="52"/>
      <c r="C381" s="546"/>
      <c r="D381" s="546"/>
      <c r="E381" s="546"/>
      <c r="F381" s="546"/>
      <c r="G381" s="54"/>
      <c r="H381" s="87"/>
      <c r="I381" s="368"/>
      <c r="J381" s="367"/>
      <c r="K381" s="367"/>
      <c r="L381" s="367"/>
      <c r="M381" s="72"/>
    </row>
    <row r="382" spans="1:14" ht="7.35" customHeight="1">
      <c r="B382" s="52"/>
      <c r="C382" s="52"/>
      <c r="D382" s="154"/>
      <c r="E382" s="154"/>
      <c r="F382" s="154"/>
      <c r="G382" s="54"/>
      <c r="H382" s="87"/>
      <c r="I382" s="368"/>
      <c r="J382" s="367"/>
      <c r="K382" s="367"/>
      <c r="L382" s="367"/>
      <c r="M382" s="156"/>
    </row>
    <row r="383" spans="1:14">
      <c r="B383" s="52"/>
      <c r="C383" s="160" t="s">
        <v>190</v>
      </c>
      <c r="D383" s="273"/>
      <c r="E383" s="273"/>
      <c r="F383" s="273"/>
      <c r="G383" s="54"/>
      <c r="H383" s="87"/>
      <c r="I383" s="368"/>
      <c r="J383" s="367"/>
      <c r="K383" s="367"/>
      <c r="L383" s="367"/>
      <c r="M383" s="87"/>
    </row>
    <row r="384" spans="1:14" ht="7.35" customHeight="1" thickBot="1">
      <c r="B384" s="52"/>
      <c r="C384" s="153"/>
      <c r="D384" s="154"/>
      <c r="E384" s="154"/>
      <c r="F384" s="154"/>
      <c r="G384" s="54"/>
      <c r="H384" s="87"/>
      <c r="I384" s="368"/>
      <c r="J384" s="367"/>
      <c r="K384" s="367"/>
      <c r="L384" s="367"/>
      <c r="M384" s="87"/>
    </row>
    <row r="385" spans="2:19" ht="14.4" thickBot="1">
      <c r="B385" s="52"/>
      <c r="C385" s="873"/>
      <c r="D385" s="874"/>
      <c r="E385" s="874"/>
      <c r="F385" s="875"/>
      <c r="G385" s="54"/>
      <c r="H385" s="87"/>
      <c r="I385" s="368"/>
      <c r="J385" s="367"/>
      <c r="K385" s="367"/>
      <c r="L385" s="367"/>
      <c r="M385" s="87"/>
    </row>
    <row r="386" spans="2:19" ht="7.35" customHeight="1">
      <c r="B386" s="52"/>
      <c r="C386" s="53"/>
      <c r="D386" s="54"/>
      <c r="E386" s="54"/>
      <c r="F386" s="54"/>
      <c r="G386" s="54"/>
      <c r="H386" s="87"/>
      <c r="I386" s="368"/>
      <c r="J386" s="367"/>
      <c r="K386" s="367"/>
      <c r="L386" s="367"/>
      <c r="M386" s="87"/>
    </row>
    <row r="387" spans="2:19">
      <c r="B387" s="52"/>
      <c r="C387" s="53" t="s">
        <v>192</v>
      </c>
      <c r="D387" s="54"/>
      <c r="E387" s="54"/>
      <c r="F387" s="53" t="s">
        <v>193</v>
      </c>
      <c r="G387" s="54"/>
      <c r="H387" s="87"/>
      <c r="I387" s="368"/>
      <c r="J387" s="367"/>
      <c r="K387" s="367"/>
      <c r="L387" s="367"/>
      <c r="M387" s="156"/>
    </row>
    <row r="388" spans="2:19" ht="7.35" customHeight="1" thickBot="1">
      <c r="B388" s="52"/>
      <c r="C388" s="53"/>
      <c r="D388" s="54"/>
      <c r="E388" s="54"/>
      <c r="F388" s="54"/>
      <c r="G388" s="54"/>
      <c r="H388" s="87"/>
      <c r="I388" s="368"/>
      <c r="J388" s="367"/>
      <c r="K388" s="367"/>
      <c r="L388" s="367"/>
      <c r="M388" s="87"/>
    </row>
    <row r="389" spans="2:19" ht="14.4" thickBot="1">
      <c r="B389" s="52"/>
      <c r="C389" s="873"/>
      <c r="D389" s="875"/>
      <c r="E389" s="54"/>
      <c r="F389" s="289"/>
      <c r="G389" s="54"/>
      <c r="H389" s="87"/>
      <c r="I389" s="368"/>
      <c r="J389" s="367"/>
      <c r="K389" s="367"/>
      <c r="L389" s="367"/>
      <c r="M389" s="87"/>
    </row>
    <row r="390" spans="2:19" ht="7.35" customHeight="1">
      <c r="B390" s="52"/>
      <c r="C390" s="53"/>
      <c r="D390" s="54"/>
      <c r="E390" s="54"/>
      <c r="F390" s="595" t="s">
        <v>70</v>
      </c>
      <c r="G390" s="54"/>
      <c r="H390" s="87"/>
      <c r="I390" s="368"/>
      <c r="J390" s="367"/>
      <c r="K390" s="367"/>
      <c r="L390" s="367"/>
      <c r="M390" s="156"/>
    </row>
    <row r="391" spans="2:19">
      <c r="B391" s="52"/>
      <c r="C391" s="53" t="s">
        <v>196</v>
      </c>
      <c r="D391" s="54"/>
      <c r="E391" s="54"/>
      <c r="F391" s="936"/>
      <c r="G391" s="54"/>
      <c r="H391" s="87"/>
      <c r="I391" s="368"/>
      <c r="J391" s="367"/>
      <c r="K391" s="367"/>
      <c r="L391" s="367"/>
      <c r="M391" s="87"/>
    </row>
    <row r="392" spans="2:19" ht="7.35" customHeight="1" thickBot="1">
      <c r="B392" s="52"/>
      <c r="C392" s="53"/>
      <c r="D392" s="54"/>
      <c r="E392" s="54"/>
      <c r="F392" s="54"/>
      <c r="G392" s="54"/>
      <c r="H392" s="87"/>
      <c r="I392" s="368"/>
      <c r="J392" s="367"/>
      <c r="K392" s="367"/>
      <c r="L392" s="367"/>
      <c r="M392" s="87"/>
      <c r="S392" s="453"/>
    </row>
    <row r="393" spans="2:19" ht="14.4" thickBot="1">
      <c r="B393" s="52"/>
      <c r="C393" s="873"/>
      <c r="D393" s="874"/>
      <c r="E393" s="874"/>
      <c r="F393" s="875"/>
      <c r="G393" s="54"/>
      <c r="H393" s="87"/>
      <c r="I393" s="368"/>
      <c r="J393" s="367"/>
      <c r="K393" s="367"/>
      <c r="L393" s="367"/>
      <c r="M393" s="87"/>
    </row>
    <row r="394" spans="2:19" ht="7.35" customHeight="1">
      <c r="B394" s="52"/>
      <c r="C394" s="53"/>
      <c r="D394" s="54"/>
      <c r="E394" s="54"/>
      <c r="F394" s="54"/>
      <c r="G394" s="54"/>
      <c r="H394" s="87"/>
      <c r="I394" s="368"/>
      <c r="J394" s="367"/>
      <c r="K394" s="367"/>
      <c r="L394" s="367"/>
      <c r="M394" s="87"/>
    </row>
    <row r="395" spans="2:19">
      <c r="B395" s="52"/>
      <c r="C395" s="53" t="s">
        <v>197</v>
      </c>
      <c r="D395" s="154"/>
      <c r="E395" s="154"/>
      <c r="F395" s="154"/>
      <c r="G395" s="54"/>
      <c r="H395" s="87"/>
      <c r="I395" s="368"/>
      <c r="J395" s="367"/>
      <c r="K395" s="367"/>
      <c r="L395" s="367"/>
      <c r="M395" s="156"/>
    </row>
    <row r="396" spans="2:19" ht="7.35" customHeight="1" thickBot="1">
      <c r="B396" s="52"/>
      <c r="C396" s="53"/>
      <c r="D396" s="54"/>
      <c r="E396" s="54"/>
      <c r="F396" s="54"/>
      <c r="G396" s="54"/>
      <c r="H396" s="87"/>
      <c r="I396" s="87"/>
      <c r="J396" s="87"/>
      <c r="K396" s="87"/>
      <c r="L396" s="87"/>
      <c r="M396" s="72"/>
    </row>
    <row r="397" spans="2:19" ht="14.4" thickBot="1">
      <c r="B397" s="52"/>
      <c r="C397" s="876"/>
      <c r="D397" s="877"/>
      <c r="E397" s="877"/>
      <c r="F397" s="878"/>
      <c r="G397" s="54"/>
      <c r="H397" s="87"/>
      <c r="I397" s="369"/>
      <c r="J397" s="369"/>
      <c r="K397" s="281"/>
      <c r="L397" s="281"/>
      <c r="M397" s="72"/>
    </row>
    <row r="398" spans="2:19" ht="10.35" customHeight="1">
      <c r="B398" s="52"/>
      <c r="C398" s="53"/>
      <c r="D398" s="54"/>
      <c r="E398" s="54"/>
      <c r="F398" s="54"/>
      <c r="G398" s="54"/>
      <c r="H398" s="87"/>
      <c r="I398" s="87"/>
      <c r="J398" s="87"/>
      <c r="K398" s="87"/>
      <c r="L398" s="87"/>
      <c r="M398" s="72"/>
    </row>
    <row r="399" spans="2:19">
      <c r="D399" s="68"/>
      <c r="E399" s="68"/>
      <c r="F399" s="68"/>
      <c r="G399" s="68"/>
      <c r="H399" s="68"/>
      <c r="I399" s="68"/>
      <c r="J399" s="68"/>
      <c r="K399" s="68"/>
      <c r="L399" s="68"/>
    </row>
    <row r="400" spans="2:19" s="72" customFormat="1" ht="14.85" customHeight="1">
      <c r="C400" s="174" t="s">
        <v>71</v>
      </c>
      <c r="D400" s="175"/>
      <c r="E400" s="175"/>
      <c r="F400" s="175"/>
      <c r="G400" s="175"/>
      <c r="H400" s="175"/>
      <c r="I400" s="175"/>
      <c r="J400" s="175"/>
      <c r="K400" s="175"/>
      <c r="L400" s="87"/>
      <c r="M400" s="87"/>
      <c r="N400" s="87"/>
      <c r="O400" s="87"/>
      <c r="P400" s="87"/>
      <c r="Q400" s="87"/>
      <c r="R400" s="87"/>
    </row>
    <row r="401" spans="1:18" s="72" customFormat="1" ht="14.85" customHeight="1">
      <c r="C401" s="176" t="s">
        <v>72</v>
      </c>
      <c r="E401" s="177">
        <f>COUNTBLANK(C385)+COUNTBLANK(C389)+COUNTBLANK(C393)+COUNTBLANK(C397)+COUNTBLANK(F389)</f>
        <v>5</v>
      </c>
      <c r="F401" s="174" t="str">
        <f>IF(E401=0,"Votre formulaire est adéquatement complété","Un ou plusieurs champs obligatoires ne sont pas complétés")</f>
        <v>Un ou plusieurs champs obligatoires ne sont pas complétés</v>
      </c>
      <c r="K401" s="174"/>
      <c r="L401" s="174"/>
      <c r="M401" s="87"/>
      <c r="N401" s="87"/>
      <c r="O401" s="87"/>
      <c r="P401" s="87"/>
      <c r="Q401" s="87"/>
      <c r="R401" s="87"/>
    </row>
    <row r="402" spans="1:18">
      <c r="D402" s="68"/>
      <c r="E402" s="68"/>
      <c r="F402" s="68"/>
      <c r="G402" s="68"/>
      <c r="H402" s="68"/>
      <c r="I402" s="68"/>
      <c r="J402" s="68"/>
      <c r="K402" s="68"/>
      <c r="L402" s="68"/>
      <c r="M402" s="68"/>
      <c r="N402" s="68"/>
      <c r="O402" s="68"/>
      <c r="P402" s="68"/>
      <c r="Q402" s="68"/>
    </row>
    <row r="403" spans="1:18" s="57" customFormat="1" ht="17.399999999999999">
      <c r="A403"/>
      <c r="C403" s="587" t="s">
        <v>73</v>
      </c>
      <c r="D403" s="587"/>
      <c r="E403" s="587"/>
      <c r="F403" s="587"/>
      <c r="G403" s="587"/>
      <c r="H403" s="587"/>
      <c r="I403" s="587"/>
      <c r="J403" s="587"/>
      <c r="K403" s="587"/>
      <c r="L403" s="587"/>
      <c r="M403" s="284"/>
    </row>
    <row r="404" spans="1:18">
      <c r="C404" s="879" t="s">
        <v>198</v>
      </c>
      <c r="D404" s="879"/>
      <c r="E404" s="879"/>
      <c r="F404" s="879"/>
      <c r="G404" s="879"/>
      <c r="H404" s="879"/>
      <c r="I404" s="879"/>
      <c r="J404" s="879"/>
      <c r="K404" s="879"/>
      <c r="L404" s="879"/>
      <c r="M404" s="285"/>
    </row>
    <row r="405" spans="1:18" ht="6.6" customHeight="1">
      <c r="B405" s="880"/>
      <c r="C405" s="880"/>
      <c r="D405" s="880"/>
      <c r="E405" s="880"/>
      <c r="F405" s="880"/>
      <c r="G405" s="880"/>
      <c r="H405" s="880"/>
      <c r="I405" s="880"/>
      <c r="J405" s="880"/>
      <c r="K405" s="880"/>
      <c r="L405" s="880"/>
    </row>
    <row r="406" spans="1:18" ht="26.1" customHeight="1">
      <c r="C406" s="585" t="s">
        <v>199</v>
      </c>
      <c r="D406" s="585"/>
      <c r="E406" s="585"/>
      <c r="F406" s="585"/>
      <c r="G406" s="585"/>
      <c r="H406" s="585"/>
      <c r="I406" s="585"/>
      <c r="J406" s="585"/>
      <c r="K406" s="585"/>
      <c r="L406" s="585"/>
    </row>
  </sheetData>
  <sheetProtection algorithmName="SHA-512" hashValue="eGdN9JvepZRhyXr1LbvGFRFzq1xG+aIuFo6HmHhzTn8blsaIwTzjn88ZVWv9g3b4GOp9G81wprOjVdEbpyX3Zg==" saltValue="sgW3vvdLoMlBQwvTcQwtMw==" spinCount="100000" sheet="1" formatRows="0" selectLockedCells="1"/>
  <mergeCells count="308">
    <mergeCell ref="C55:C56"/>
    <mergeCell ref="D55:D56"/>
    <mergeCell ref="E55:E56"/>
    <mergeCell ref="F55:F56"/>
    <mergeCell ref="C87:C88"/>
    <mergeCell ref="D87:D88"/>
    <mergeCell ref="E87:E88"/>
    <mergeCell ref="F87:F88"/>
    <mergeCell ref="G79:H79"/>
    <mergeCell ref="G80:H80"/>
    <mergeCell ref="C71:C72"/>
    <mergeCell ref="D71:D72"/>
    <mergeCell ref="E71:E72"/>
    <mergeCell ref="F71:F72"/>
    <mergeCell ref="G71:H72"/>
    <mergeCell ref="G73:H73"/>
    <mergeCell ref="G74:H74"/>
    <mergeCell ref="G75:H75"/>
    <mergeCell ref="G76:H76"/>
    <mergeCell ref="G77:H77"/>
    <mergeCell ref="G78:H78"/>
    <mergeCell ref="G55:H56"/>
    <mergeCell ref="G87:H88"/>
    <mergeCell ref="I119:I120"/>
    <mergeCell ref="G111:H111"/>
    <mergeCell ref="G112:H112"/>
    <mergeCell ref="G109:H109"/>
    <mergeCell ref="G110:H110"/>
    <mergeCell ref="C103:C104"/>
    <mergeCell ref="D103:D104"/>
    <mergeCell ref="E103:E104"/>
    <mergeCell ref="F103:F104"/>
    <mergeCell ref="G103:H104"/>
    <mergeCell ref="I103:I104"/>
    <mergeCell ref="G105:H105"/>
    <mergeCell ref="G106:H106"/>
    <mergeCell ref="G107:H107"/>
    <mergeCell ref="G108:H108"/>
    <mergeCell ref="C135:C136"/>
    <mergeCell ref="D135:D136"/>
    <mergeCell ref="E135:E136"/>
    <mergeCell ref="F135:F136"/>
    <mergeCell ref="G127:H127"/>
    <mergeCell ref="G128:H128"/>
    <mergeCell ref="C119:C120"/>
    <mergeCell ref="D119:D120"/>
    <mergeCell ref="E119:E120"/>
    <mergeCell ref="F119:F120"/>
    <mergeCell ref="G119:H120"/>
    <mergeCell ref="G135:H136"/>
    <mergeCell ref="C151:C152"/>
    <mergeCell ref="D151:D152"/>
    <mergeCell ref="E151:E152"/>
    <mergeCell ref="F151:F152"/>
    <mergeCell ref="G151:H152"/>
    <mergeCell ref="I151:I152"/>
    <mergeCell ref="G141:H141"/>
    <mergeCell ref="G142:H142"/>
    <mergeCell ref="G143:H143"/>
    <mergeCell ref="G144:H144"/>
    <mergeCell ref="C183:C184"/>
    <mergeCell ref="D183:D184"/>
    <mergeCell ref="E183:E184"/>
    <mergeCell ref="F183:F184"/>
    <mergeCell ref="G176:H176"/>
    <mergeCell ref="G173:H173"/>
    <mergeCell ref="G174:H174"/>
    <mergeCell ref="G175:H175"/>
    <mergeCell ref="C167:C168"/>
    <mergeCell ref="D167:D168"/>
    <mergeCell ref="E167:E168"/>
    <mergeCell ref="F167:F168"/>
    <mergeCell ref="G167:H168"/>
    <mergeCell ref="C215:C216"/>
    <mergeCell ref="D215:D216"/>
    <mergeCell ref="E215:E216"/>
    <mergeCell ref="F215:F216"/>
    <mergeCell ref="G208:H208"/>
    <mergeCell ref="G205:H205"/>
    <mergeCell ref="G206:H206"/>
    <mergeCell ref="G207:H207"/>
    <mergeCell ref="C199:C200"/>
    <mergeCell ref="D199:D200"/>
    <mergeCell ref="E199:E200"/>
    <mergeCell ref="F199:F200"/>
    <mergeCell ref="G199:H200"/>
    <mergeCell ref="G215:H216"/>
    <mergeCell ref="C247:C248"/>
    <mergeCell ref="D247:D248"/>
    <mergeCell ref="E247:E248"/>
    <mergeCell ref="F247:F248"/>
    <mergeCell ref="G239:H239"/>
    <mergeCell ref="G240:H240"/>
    <mergeCell ref="C231:C232"/>
    <mergeCell ref="D231:D232"/>
    <mergeCell ref="E231:E232"/>
    <mergeCell ref="F231:F232"/>
    <mergeCell ref="G231:H232"/>
    <mergeCell ref="G233:H233"/>
    <mergeCell ref="G234:H234"/>
    <mergeCell ref="G235:H235"/>
    <mergeCell ref="G236:H236"/>
    <mergeCell ref="G237:H237"/>
    <mergeCell ref="G238:H238"/>
    <mergeCell ref="G247:H248"/>
    <mergeCell ref="C279:C280"/>
    <mergeCell ref="D279:D280"/>
    <mergeCell ref="E279:E280"/>
    <mergeCell ref="F279:F280"/>
    <mergeCell ref="G271:H271"/>
    <mergeCell ref="G272:H272"/>
    <mergeCell ref="C263:C264"/>
    <mergeCell ref="D263:D264"/>
    <mergeCell ref="E263:E264"/>
    <mergeCell ref="F263:F264"/>
    <mergeCell ref="G263:H264"/>
    <mergeCell ref="G265:H265"/>
    <mergeCell ref="G266:H266"/>
    <mergeCell ref="G267:H267"/>
    <mergeCell ref="G268:H268"/>
    <mergeCell ref="G269:H269"/>
    <mergeCell ref="G270:H270"/>
    <mergeCell ref="G279:H280"/>
    <mergeCell ref="C311:C312"/>
    <mergeCell ref="D311:D312"/>
    <mergeCell ref="E311:E312"/>
    <mergeCell ref="F311:F312"/>
    <mergeCell ref="G303:H303"/>
    <mergeCell ref="G304:H304"/>
    <mergeCell ref="C295:C296"/>
    <mergeCell ref="D295:D296"/>
    <mergeCell ref="E295:E296"/>
    <mergeCell ref="F295:F296"/>
    <mergeCell ref="G295:H296"/>
    <mergeCell ref="G297:H297"/>
    <mergeCell ref="G298:H298"/>
    <mergeCell ref="G299:H299"/>
    <mergeCell ref="G300:H300"/>
    <mergeCell ref="G301:H301"/>
    <mergeCell ref="G302:H302"/>
    <mergeCell ref="C343:C344"/>
    <mergeCell ref="D343:D344"/>
    <mergeCell ref="E343:E344"/>
    <mergeCell ref="F343:F344"/>
    <mergeCell ref="G335:H335"/>
    <mergeCell ref="G336:H336"/>
    <mergeCell ref="G333:H333"/>
    <mergeCell ref="G334:H334"/>
    <mergeCell ref="C327:C328"/>
    <mergeCell ref="D327:D328"/>
    <mergeCell ref="E327:E328"/>
    <mergeCell ref="F327:F328"/>
    <mergeCell ref="G327:H328"/>
    <mergeCell ref="C7:D7"/>
    <mergeCell ref="G7:I8"/>
    <mergeCell ref="J17:K17"/>
    <mergeCell ref="J19:K19"/>
    <mergeCell ref="J21:K21"/>
    <mergeCell ref="J23:K23"/>
    <mergeCell ref="B405:L405"/>
    <mergeCell ref="C406:L406"/>
    <mergeCell ref="C403:L403"/>
    <mergeCell ref="C404:L404"/>
    <mergeCell ref="C397:F397"/>
    <mergeCell ref="C393:F393"/>
    <mergeCell ref="F390:F391"/>
    <mergeCell ref="C389:D389"/>
    <mergeCell ref="C385:F385"/>
    <mergeCell ref="C380:F381"/>
    <mergeCell ref="G367:H367"/>
    <mergeCell ref="G368:H368"/>
    <mergeCell ref="G365:H365"/>
    <mergeCell ref="G366:H366"/>
    <mergeCell ref="C359:C360"/>
    <mergeCell ref="D359:D360"/>
    <mergeCell ref="E359:E360"/>
    <mergeCell ref="F359:F360"/>
    <mergeCell ref="J37:K37"/>
    <mergeCell ref="J39:K39"/>
    <mergeCell ref="J41:K41"/>
    <mergeCell ref="J43:K43"/>
    <mergeCell ref="J45:K45"/>
    <mergeCell ref="J47:K47"/>
    <mergeCell ref="J25:K25"/>
    <mergeCell ref="J27:K27"/>
    <mergeCell ref="J29:K29"/>
    <mergeCell ref="J31:K31"/>
    <mergeCell ref="J33:K33"/>
    <mergeCell ref="J35:K35"/>
    <mergeCell ref="I55:I56"/>
    <mergeCell ref="G57:H57"/>
    <mergeCell ref="G58:H58"/>
    <mergeCell ref="G59:H59"/>
    <mergeCell ref="G60:H60"/>
    <mergeCell ref="I71:I72"/>
    <mergeCell ref="G63:H63"/>
    <mergeCell ref="G64:H64"/>
    <mergeCell ref="G61:H61"/>
    <mergeCell ref="G62:H62"/>
    <mergeCell ref="I87:I88"/>
    <mergeCell ref="G89:H89"/>
    <mergeCell ref="G90:H90"/>
    <mergeCell ref="G91:H91"/>
    <mergeCell ref="G92:H92"/>
    <mergeCell ref="G93:H93"/>
    <mergeCell ref="G94:H94"/>
    <mergeCell ref="G95:H95"/>
    <mergeCell ref="G96:H96"/>
    <mergeCell ref="I135:I136"/>
    <mergeCell ref="G137:H137"/>
    <mergeCell ref="G138:H138"/>
    <mergeCell ref="G139:H139"/>
    <mergeCell ref="G140:H140"/>
    <mergeCell ref="G121:H121"/>
    <mergeCell ref="G122:H122"/>
    <mergeCell ref="G123:H123"/>
    <mergeCell ref="G124:H124"/>
    <mergeCell ref="G125:H125"/>
    <mergeCell ref="G126:H126"/>
    <mergeCell ref="I167:I168"/>
    <mergeCell ref="G169:H169"/>
    <mergeCell ref="G170:H170"/>
    <mergeCell ref="G171:H171"/>
    <mergeCell ref="G172:H172"/>
    <mergeCell ref="G153:H153"/>
    <mergeCell ref="G154:H154"/>
    <mergeCell ref="G155:H155"/>
    <mergeCell ref="G156:H156"/>
    <mergeCell ref="G157:H157"/>
    <mergeCell ref="G158:H158"/>
    <mergeCell ref="G159:H159"/>
    <mergeCell ref="G160:H160"/>
    <mergeCell ref="I199:I200"/>
    <mergeCell ref="G201:H201"/>
    <mergeCell ref="G202:H202"/>
    <mergeCell ref="G203:H203"/>
    <mergeCell ref="G204:H204"/>
    <mergeCell ref="G183:H184"/>
    <mergeCell ref="I183:I184"/>
    <mergeCell ref="G185:H185"/>
    <mergeCell ref="G186:H186"/>
    <mergeCell ref="G187:H187"/>
    <mergeCell ref="G188:H188"/>
    <mergeCell ref="G189:H189"/>
    <mergeCell ref="G190:H190"/>
    <mergeCell ref="G191:H191"/>
    <mergeCell ref="G192:H192"/>
    <mergeCell ref="I215:I216"/>
    <mergeCell ref="G217:H217"/>
    <mergeCell ref="G218:H218"/>
    <mergeCell ref="G219:H219"/>
    <mergeCell ref="G220:H220"/>
    <mergeCell ref="I231:I232"/>
    <mergeCell ref="G223:H223"/>
    <mergeCell ref="G224:H224"/>
    <mergeCell ref="G221:H221"/>
    <mergeCell ref="G222:H222"/>
    <mergeCell ref="I247:I248"/>
    <mergeCell ref="G249:H249"/>
    <mergeCell ref="G250:H250"/>
    <mergeCell ref="G251:H251"/>
    <mergeCell ref="G252:H252"/>
    <mergeCell ref="I263:I264"/>
    <mergeCell ref="G255:H255"/>
    <mergeCell ref="G256:H256"/>
    <mergeCell ref="G253:H253"/>
    <mergeCell ref="G254:H254"/>
    <mergeCell ref="I279:I280"/>
    <mergeCell ref="G281:H281"/>
    <mergeCell ref="G282:H282"/>
    <mergeCell ref="G283:H283"/>
    <mergeCell ref="G284:H284"/>
    <mergeCell ref="I295:I296"/>
    <mergeCell ref="G288:H288"/>
    <mergeCell ref="G285:H285"/>
    <mergeCell ref="G286:H286"/>
    <mergeCell ref="G287:H287"/>
    <mergeCell ref="I327:I328"/>
    <mergeCell ref="G329:H329"/>
    <mergeCell ref="G330:H330"/>
    <mergeCell ref="G331:H331"/>
    <mergeCell ref="G332:H332"/>
    <mergeCell ref="G311:H312"/>
    <mergeCell ref="I311:I312"/>
    <mergeCell ref="G313:H313"/>
    <mergeCell ref="G314:H314"/>
    <mergeCell ref="G315:H315"/>
    <mergeCell ref="G316:H316"/>
    <mergeCell ref="G320:H320"/>
    <mergeCell ref="G317:H317"/>
    <mergeCell ref="G318:H318"/>
    <mergeCell ref="G319:H319"/>
    <mergeCell ref="G359:H360"/>
    <mergeCell ref="I359:I360"/>
    <mergeCell ref="G361:H361"/>
    <mergeCell ref="G362:H362"/>
    <mergeCell ref="G363:H363"/>
    <mergeCell ref="G364:H364"/>
    <mergeCell ref="G343:H344"/>
    <mergeCell ref="I343:I344"/>
    <mergeCell ref="G345:H345"/>
    <mergeCell ref="G346:H346"/>
    <mergeCell ref="G347:H347"/>
    <mergeCell ref="G348:H348"/>
    <mergeCell ref="G352:H352"/>
    <mergeCell ref="G349:H349"/>
    <mergeCell ref="G350:H350"/>
    <mergeCell ref="G351:H351"/>
  </mergeCells>
  <conditionalFormatting sqref="E401">
    <cfRule type="cellIs" dxfId="2" priority="1" operator="greaterThan">
      <formula>0</formula>
    </cfRule>
    <cfRule type="cellIs" dxfId="1" priority="2" operator="equal">
      <formula>0</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3" operator="containsText" id="{D8638C4A-995E-4BF3-9D5F-D735E749E795}">
            <xm:f>NOT(ISERROR(SEARCH($K$11="",E401)))</xm:f>
            <xm:f>$K$11=""</xm:f>
            <x14:dxf>
              <font>
                <color rgb="FF9C0006"/>
              </font>
              <fill>
                <patternFill>
                  <bgColor rgb="FFFFC7CE"/>
                </patternFill>
              </fill>
            </x14:dxf>
          </x14:cfRule>
          <xm:sqref>E401</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25D7B-B36B-48F2-A25E-0809313CF1D7}">
  <sheetPr codeName="Feuil6">
    <tabColor theme="0"/>
    <pageSetUpPr fitToPage="1"/>
  </sheetPr>
  <dimension ref="A1:Z1301"/>
  <sheetViews>
    <sheetView showGridLines="0" zoomScaleNormal="100" workbookViewId="0">
      <selection activeCell="M7" sqref="M7"/>
    </sheetView>
  </sheetViews>
  <sheetFormatPr baseColWidth="10" defaultColWidth="9" defaultRowHeight="13.2"/>
  <cols>
    <col min="1" max="1" width="4.09765625" style="13" customWidth="1"/>
    <col min="2" max="2" width="2.5" style="14" customWidth="1"/>
    <col min="3" max="3" width="9.5" style="14" customWidth="1"/>
    <col min="4" max="4" width="9.09765625" style="14" customWidth="1"/>
    <col min="5" max="7" width="9.5" style="14" customWidth="1"/>
    <col min="8" max="8" width="7.09765625" style="14" customWidth="1"/>
    <col min="9" max="9" width="6" style="14" customWidth="1"/>
    <col min="10" max="10" width="5.59765625" style="14" customWidth="1"/>
    <col min="11" max="11" width="9.09765625" style="14" customWidth="1"/>
    <col min="12" max="12" width="12.5" style="14" customWidth="1"/>
    <col min="13" max="13" width="15.5" style="14" customWidth="1"/>
    <col min="14" max="14" width="6.09765625" style="14" customWidth="1"/>
    <col min="15" max="15" width="4.09765625" style="14" customWidth="1"/>
    <col min="16" max="18" width="9" style="81"/>
    <col min="19" max="16384" width="9" style="14"/>
  </cols>
  <sheetData>
    <row r="1" spans="1:26">
      <c r="A1" s="2"/>
    </row>
    <row r="2" spans="1:26">
      <c r="A2" s="2"/>
    </row>
    <row r="3" spans="1:26" ht="25.35" customHeight="1">
      <c r="A3" s="2"/>
      <c r="B3" s="2"/>
      <c r="C3" s="2"/>
      <c r="D3" s="2"/>
      <c r="E3" s="2"/>
      <c r="F3" s="2"/>
      <c r="G3" s="2"/>
      <c r="H3" s="2"/>
      <c r="I3" s="2"/>
      <c r="J3" s="2"/>
      <c r="K3" s="2"/>
      <c r="L3" s="2"/>
      <c r="M3" s="3" t="s">
        <v>242</v>
      </c>
      <c r="N3" s="2"/>
      <c r="O3" s="83"/>
      <c r="P3" s="14"/>
      <c r="Q3" s="14"/>
      <c r="R3" s="14"/>
    </row>
    <row r="4" spans="1:26" ht="14.1" customHeight="1">
      <c r="A4" s="2"/>
      <c r="B4" s="2"/>
      <c r="C4" s="2"/>
      <c r="D4" s="2"/>
      <c r="E4" s="2"/>
      <c r="F4" s="2"/>
      <c r="G4" s="2"/>
      <c r="H4" s="2"/>
      <c r="I4" s="2"/>
      <c r="J4" s="2"/>
      <c r="K4" s="2"/>
      <c r="L4" s="2"/>
      <c r="M4" s="2"/>
      <c r="N4" s="2"/>
      <c r="O4" s="83"/>
      <c r="P4" s="14"/>
      <c r="Q4" s="14"/>
      <c r="R4" s="14"/>
    </row>
    <row r="5" spans="1:26" ht="12.75" customHeight="1">
      <c r="A5" s="2"/>
      <c r="B5" s="2"/>
      <c r="C5" s="2"/>
      <c r="D5" s="2"/>
      <c r="E5" s="2"/>
      <c r="F5" s="2"/>
      <c r="G5" s="2"/>
      <c r="H5" s="2"/>
      <c r="I5" s="2"/>
      <c r="J5" s="2"/>
      <c r="K5" s="2"/>
      <c r="L5" s="2"/>
      <c r="M5" s="2"/>
      <c r="N5" s="2"/>
      <c r="O5" s="83"/>
      <c r="P5" s="14"/>
      <c r="Q5" s="14"/>
      <c r="R5" s="14"/>
    </row>
    <row r="6" spans="1:26" ht="14.1" customHeight="1">
      <c r="A6" s="2"/>
      <c r="B6" s="2"/>
      <c r="C6" s="2"/>
      <c r="D6" s="2"/>
      <c r="E6" s="2"/>
      <c r="F6" s="2"/>
      <c r="G6" s="2"/>
      <c r="H6" s="2"/>
      <c r="I6" s="2"/>
      <c r="J6" s="2"/>
      <c r="K6" s="4"/>
      <c r="L6" s="4"/>
      <c r="M6" s="4"/>
      <c r="N6" s="2"/>
      <c r="O6" s="83"/>
      <c r="P6" s="14"/>
      <c r="Q6" s="14"/>
      <c r="R6" s="14"/>
    </row>
    <row r="7" spans="1:26">
      <c r="A7" s="2"/>
      <c r="B7" s="2"/>
      <c r="C7" s="994"/>
      <c r="D7" s="995"/>
      <c r="E7" s="995"/>
      <c r="F7" s="2"/>
      <c r="G7" s="2"/>
      <c r="H7" s="2"/>
      <c r="I7" s="2"/>
      <c r="J7" s="2"/>
      <c r="K7" s="5" t="s">
        <v>243</v>
      </c>
      <c r="L7" s="2"/>
      <c r="M7" s="6"/>
      <c r="N7" s="2"/>
      <c r="O7" s="83"/>
      <c r="P7" s="14"/>
      <c r="Q7" s="14"/>
      <c r="R7" s="14"/>
    </row>
    <row r="8" spans="1:26" ht="14.1" customHeight="1">
      <c r="A8" s="2"/>
      <c r="B8" s="2"/>
      <c r="C8" s="4"/>
      <c r="D8" s="7"/>
      <c r="E8" s="7"/>
      <c r="F8" s="2"/>
      <c r="G8" s="2"/>
      <c r="H8" s="2"/>
      <c r="I8" s="2"/>
      <c r="J8" s="2"/>
      <c r="K8" s="5"/>
      <c r="L8" s="2"/>
      <c r="M8" s="8"/>
      <c r="N8" s="2"/>
      <c r="O8" s="83"/>
      <c r="P8" s="14"/>
      <c r="Q8" s="14"/>
      <c r="R8" s="14"/>
    </row>
    <row r="9" spans="1:26">
      <c r="A9" s="2"/>
      <c r="B9" s="2"/>
      <c r="C9" s="9" t="s">
        <v>244</v>
      </c>
      <c r="D9" s="7"/>
      <c r="E9" s="7"/>
      <c r="F9" s="2"/>
      <c r="G9" s="2"/>
      <c r="H9" s="2"/>
      <c r="I9" s="2"/>
      <c r="J9" s="2"/>
      <c r="K9" s="5" t="s">
        <v>245</v>
      </c>
      <c r="L9" s="2"/>
      <c r="M9" s="10"/>
      <c r="N9" s="2"/>
      <c r="O9" s="83"/>
      <c r="P9" s="14"/>
      <c r="Q9" s="14"/>
      <c r="R9" s="14"/>
    </row>
    <row r="10" spans="1:26">
      <c r="A10" s="2"/>
      <c r="B10" s="2"/>
      <c r="C10" s="986"/>
      <c r="D10" s="986"/>
      <c r="E10" s="986"/>
      <c r="F10" s="11"/>
      <c r="G10" s="11"/>
      <c r="H10" s="11"/>
      <c r="I10" s="2"/>
      <c r="J10" s="2"/>
      <c r="K10" s="11"/>
      <c r="L10" s="2"/>
      <c r="M10" s="11"/>
      <c r="N10" s="2"/>
      <c r="O10" s="83"/>
      <c r="P10" s="14"/>
      <c r="Q10" s="14"/>
      <c r="R10" s="14"/>
    </row>
    <row r="11" spans="1:26">
      <c r="A11" s="2"/>
      <c r="B11" s="2"/>
      <c r="C11" s="986"/>
      <c r="D11" s="986"/>
      <c r="E11" s="986"/>
      <c r="F11" s="9" t="s">
        <v>246</v>
      </c>
      <c r="G11" s="986"/>
      <c r="H11" s="986"/>
      <c r="I11" s="2"/>
      <c r="J11" s="2"/>
      <c r="K11" s="5"/>
      <c r="L11" s="2"/>
      <c r="M11" s="5"/>
      <c r="N11" s="2"/>
      <c r="O11" s="83"/>
      <c r="P11" s="14"/>
      <c r="Q11" s="14"/>
      <c r="R11" s="14"/>
    </row>
    <row r="12" spans="1:26" ht="13.8">
      <c r="A12" s="2"/>
      <c r="B12" s="2"/>
      <c r="C12" s="986"/>
      <c r="D12" s="986"/>
      <c r="E12" s="986"/>
      <c r="F12" s="9"/>
      <c r="G12" s="11"/>
      <c r="H12" s="11"/>
      <c r="I12" s="2"/>
      <c r="J12" s="2"/>
      <c r="K12" s="11"/>
      <c r="L12" s="2"/>
      <c r="M12" s="11"/>
      <c r="N12" s="2"/>
      <c r="O12" s="83"/>
      <c r="P12" s="72"/>
      <c r="Q12" s="95"/>
      <c r="R12" s="95"/>
      <c r="S12" s="95"/>
      <c r="T12" s="95"/>
      <c r="U12" s="95"/>
      <c r="V12" s="95"/>
      <c r="W12" s="95"/>
      <c r="X12" s="95"/>
      <c r="Y12" s="95"/>
      <c r="Z12" s="95"/>
    </row>
    <row r="13" spans="1:26">
      <c r="A13" s="2"/>
      <c r="B13" s="2"/>
      <c r="C13" s="986"/>
      <c r="D13" s="986"/>
      <c r="E13" s="986"/>
      <c r="F13" s="9" t="s">
        <v>247</v>
      </c>
      <c r="G13" s="986"/>
      <c r="H13" s="986"/>
      <c r="I13" s="2"/>
      <c r="J13" s="2"/>
      <c r="K13" s="5"/>
      <c r="L13" s="2"/>
      <c r="M13" s="5"/>
      <c r="N13" s="2"/>
      <c r="O13" s="83"/>
      <c r="P13" s="100"/>
      <c r="Q13" s="100"/>
      <c r="R13" s="100"/>
      <c r="S13" s="83"/>
      <c r="T13" s="83"/>
      <c r="U13" s="83"/>
      <c r="V13" s="83"/>
      <c r="W13" s="83"/>
      <c r="X13" s="83"/>
      <c r="Y13" s="83"/>
      <c r="Z13" s="83"/>
    </row>
    <row r="14" spans="1:26">
      <c r="A14" s="2"/>
      <c r="B14" s="2"/>
      <c r="C14" s="986"/>
      <c r="D14" s="986"/>
      <c r="E14" s="986"/>
      <c r="F14" s="11"/>
      <c r="G14" s="11"/>
      <c r="H14" s="11"/>
      <c r="I14" s="2"/>
      <c r="J14" s="2"/>
      <c r="K14" s="4"/>
      <c r="L14" s="4"/>
      <c r="M14" s="4"/>
      <c r="N14" s="2"/>
      <c r="O14" s="83"/>
      <c r="P14" s="100"/>
      <c r="Q14" s="100"/>
      <c r="R14" s="100"/>
      <c r="S14" s="100"/>
      <c r="T14" s="100"/>
      <c r="U14" s="100"/>
      <c r="V14" s="100"/>
      <c r="W14" s="100"/>
      <c r="X14" s="100"/>
      <c r="Y14" s="100"/>
      <c r="Z14" s="100"/>
    </row>
    <row r="15" spans="1:26">
      <c r="A15" s="2"/>
      <c r="B15" s="2"/>
      <c r="C15" s="12"/>
      <c r="D15" s="12"/>
      <c r="E15" s="12"/>
      <c r="F15" s="2"/>
      <c r="G15" s="2"/>
      <c r="H15" s="2"/>
      <c r="I15" s="2"/>
      <c r="J15" s="2"/>
      <c r="K15" s="4"/>
      <c r="L15" s="4"/>
      <c r="M15" s="4"/>
      <c r="N15" s="2"/>
      <c r="O15" s="83"/>
    </row>
    <row r="16" spans="1:26">
      <c r="A16" s="2"/>
      <c r="B16" s="2"/>
      <c r="C16" s="9" t="s">
        <v>248</v>
      </c>
      <c r="D16" s="2"/>
      <c r="E16" s="2"/>
      <c r="F16" s="2"/>
      <c r="G16" s="2"/>
      <c r="H16" s="2"/>
      <c r="I16" s="2"/>
      <c r="J16" s="2"/>
      <c r="K16" s="2"/>
      <c r="L16" s="2"/>
      <c r="M16" s="2"/>
      <c r="N16" s="2"/>
      <c r="O16" s="83"/>
    </row>
    <row r="17" spans="1:16">
      <c r="A17" s="2"/>
      <c r="B17" s="2"/>
      <c r="C17" s="2"/>
      <c r="D17" s="2"/>
      <c r="E17" s="2"/>
      <c r="F17" s="2"/>
      <c r="G17" s="2"/>
      <c r="H17" s="2"/>
      <c r="I17" s="2"/>
      <c r="J17" s="2"/>
      <c r="K17" s="2"/>
      <c r="L17" s="2"/>
      <c r="M17" s="2"/>
      <c r="N17" s="2"/>
      <c r="O17" s="83"/>
    </row>
    <row r="18" spans="1:16" ht="13.35" customHeight="1">
      <c r="A18" s="2"/>
      <c r="B18" s="2"/>
      <c r="C18" s="993" t="s">
        <v>249</v>
      </c>
      <c r="D18" s="993"/>
      <c r="E18" s="993"/>
      <c r="F18" s="993"/>
      <c r="G18" s="9"/>
      <c r="H18" s="2"/>
      <c r="I18" s="2"/>
      <c r="J18" s="2"/>
      <c r="K18" s="9"/>
      <c r="L18" s="11"/>
      <c r="M18" s="11"/>
      <c r="N18" s="2"/>
      <c r="O18" s="83"/>
    </row>
    <row r="19" spans="1:16">
      <c r="A19" s="2"/>
      <c r="B19" s="2"/>
      <c r="C19" s="989" t="s">
        <v>250</v>
      </c>
      <c r="D19" s="989"/>
      <c r="E19" s="989"/>
      <c r="F19" s="989"/>
      <c r="G19" s="9"/>
      <c r="H19" s="11"/>
      <c r="I19" s="2"/>
      <c r="J19" s="2"/>
      <c r="K19" s="15"/>
      <c r="L19" s="11"/>
      <c r="M19" s="11"/>
      <c r="N19" s="2"/>
      <c r="O19" s="83"/>
    </row>
    <row r="20" spans="1:16">
      <c r="A20" s="2"/>
      <c r="B20" s="2"/>
      <c r="C20" s="989" t="s">
        <v>251</v>
      </c>
      <c r="D20" s="989"/>
      <c r="E20" s="989"/>
      <c r="F20" s="989"/>
      <c r="G20" s="9"/>
      <c r="H20" s="11"/>
      <c r="I20" s="2"/>
      <c r="J20" s="2"/>
      <c r="K20" s="9"/>
      <c r="L20" s="11"/>
      <c r="M20" s="11"/>
      <c r="N20" s="2"/>
      <c r="O20" s="83"/>
    </row>
    <row r="21" spans="1:16">
      <c r="A21" s="2"/>
      <c r="B21" s="2"/>
      <c r="C21" s="989" t="s">
        <v>252</v>
      </c>
      <c r="D21" s="989"/>
      <c r="E21" s="989"/>
      <c r="F21" s="989"/>
      <c r="G21" s="9"/>
      <c r="H21" s="11"/>
      <c r="I21" s="2"/>
      <c r="J21" s="2"/>
      <c r="K21" s="15"/>
      <c r="L21" s="11"/>
      <c r="M21" s="11"/>
      <c r="N21" s="2"/>
      <c r="O21" s="83"/>
    </row>
    <row r="22" spans="1:16">
      <c r="A22" s="2"/>
      <c r="B22" s="2"/>
      <c r="C22" s="993"/>
      <c r="D22" s="993"/>
      <c r="E22" s="993"/>
      <c r="F22" s="993"/>
      <c r="G22" s="989"/>
      <c r="H22" s="989"/>
      <c r="I22" s="2"/>
      <c r="J22" s="2"/>
      <c r="K22" s="9"/>
      <c r="L22" s="989"/>
      <c r="M22" s="989"/>
      <c r="N22" s="2"/>
      <c r="O22" s="83"/>
    </row>
    <row r="23" spans="1:16">
      <c r="A23" s="2"/>
      <c r="B23" s="2"/>
      <c r="C23" s="2"/>
      <c r="D23" s="2"/>
      <c r="E23" s="2"/>
      <c r="F23" s="2"/>
      <c r="G23" s="2"/>
      <c r="H23" s="2"/>
      <c r="I23" s="2"/>
      <c r="J23" s="2"/>
      <c r="K23" s="2"/>
      <c r="L23" s="2"/>
      <c r="M23" s="2"/>
      <c r="N23" s="2"/>
      <c r="O23" s="83"/>
    </row>
    <row r="24" spans="1:16">
      <c r="A24" s="2"/>
      <c r="B24" s="2"/>
      <c r="C24" s="5" t="s">
        <v>253</v>
      </c>
      <c r="D24" s="2"/>
      <c r="E24" s="2"/>
      <c r="F24" s="2"/>
      <c r="G24" s="990"/>
      <c r="H24" s="990"/>
      <c r="I24" s="990"/>
      <c r="J24" s="990"/>
      <c r="K24" s="2"/>
      <c r="L24" s="2"/>
      <c r="M24" s="2"/>
      <c r="N24" s="2"/>
      <c r="O24" s="83"/>
    </row>
    <row r="25" spans="1:16">
      <c r="A25" s="2"/>
      <c r="B25" s="2"/>
      <c r="C25" s="2"/>
      <c r="D25" s="2"/>
      <c r="E25" s="2"/>
      <c r="F25" s="2"/>
      <c r="G25" s="2"/>
      <c r="H25" s="2"/>
      <c r="I25" s="2"/>
      <c r="J25" s="2"/>
      <c r="K25" s="2"/>
      <c r="L25" s="2"/>
      <c r="M25" s="2"/>
      <c r="N25" s="2"/>
      <c r="O25" s="83"/>
    </row>
    <row r="26" spans="1:16">
      <c r="A26" s="2"/>
      <c r="B26" s="2"/>
      <c r="C26" s="991" t="s">
        <v>254</v>
      </c>
      <c r="D26" s="991"/>
      <c r="E26" s="991"/>
      <c r="F26" s="991"/>
      <c r="G26" s="992"/>
      <c r="H26" s="992"/>
      <c r="I26" s="992"/>
      <c r="J26" s="992"/>
      <c r="K26" s="992"/>
      <c r="L26" s="992"/>
      <c r="M26" s="992"/>
      <c r="N26" s="2"/>
      <c r="O26" s="83"/>
    </row>
    <row r="27" spans="1:16">
      <c r="A27" s="2"/>
      <c r="B27" s="2"/>
      <c r="C27" s="991" t="s">
        <v>255</v>
      </c>
      <c r="D27" s="991"/>
      <c r="E27" s="991"/>
      <c r="F27" s="991"/>
      <c r="G27" s="992"/>
      <c r="H27" s="992"/>
      <c r="I27" s="992"/>
      <c r="J27" s="992"/>
      <c r="K27" s="992"/>
      <c r="L27" s="992"/>
      <c r="M27" s="992"/>
      <c r="N27" s="2"/>
      <c r="O27" s="83"/>
    </row>
    <row r="28" spans="1:16">
      <c r="A28" s="2"/>
      <c r="B28" s="2"/>
      <c r="C28" s="2"/>
      <c r="D28" s="2"/>
      <c r="E28" s="2"/>
      <c r="F28" s="2"/>
      <c r="G28" s="2"/>
      <c r="H28" s="2"/>
      <c r="I28" s="2"/>
      <c r="J28" s="2"/>
      <c r="K28" s="2"/>
      <c r="L28" s="2"/>
      <c r="M28" s="2"/>
      <c r="N28" s="2"/>
      <c r="O28" s="83"/>
    </row>
    <row r="29" spans="1:16">
      <c r="A29" s="2"/>
      <c r="B29" s="16"/>
      <c r="C29" s="16"/>
      <c r="D29" s="16"/>
      <c r="E29" s="16"/>
      <c r="F29" s="16"/>
      <c r="G29" s="16"/>
      <c r="H29" s="16"/>
      <c r="I29" s="16"/>
      <c r="J29" s="16"/>
      <c r="K29" s="16"/>
      <c r="L29" s="16"/>
      <c r="M29" s="16"/>
      <c r="N29" s="16"/>
      <c r="O29" s="83"/>
    </row>
    <row r="30" spans="1:16">
      <c r="A30" s="2"/>
      <c r="B30" s="16"/>
      <c r="C30" s="17" t="s">
        <v>256</v>
      </c>
      <c r="D30" s="18"/>
      <c r="E30" s="18"/>
      <c r="F30" s="18"/>
      <c r="G30" s="18"/>
      <c r="H30" s="18"/>
      <c r="I30" s="985"/>
      <c r="J30" s="985"/>
      <c r="K30" s="19"/>
      <c r="L30" s="20"/>
      <c r="M30" s="21" t="s">
        <v>257</v>
      </c>
      <c r="N30" s="22"/>
      <c r="O30" s="83"/>
    </row>
    <row r="31" spans="1:16">
      <c r="A31" s="2"/>
      <c r="B31" s="16"/>
      <c r="C31" s="16"/>
      <c r="D31" s="16"/>
      <c r="E31" s="16"/>
      <c r="F31" s="16"/>
      <c r="G31" s="16"/>
      <c r="H31" s="16"/>
      <c r="I31" s="16"/>
      <c r="J31" s="16"/>
      <c r="K31" s="23"/>
      <c r="L31" s="16"/>
      <c r="M31" s="16"/>
      <c r="N31" s="16"/>
      <c r="O31" s="83"/>
      <c r="P31" s="79"/>
    </row>
    <row r="32" spans="1:16">
      <c r="A32" s="2"/>
      <c r="B32" s="2"/>
      <c r="C32" s="2"/>
      <c r="D32" s="2"/>
      <c r="E32" s="2"/>
      <c r="F32" s="2"/>
      <c r="G32" s="2"/>
      <c r="H32" s="2"/>
      <c r="I32" s="2"/>
      <c r="J32" s="2"/>
      <c r="K32" s="24"/>
      <c r="L32" s="2"/>
      <c r="M32" s="25"/>
      <c r="N32" s="2"/>
      <c r="O32" s="83"/>
      <c r="P32" s="79"/>
    </row>
    <row r="33" spans="1:18" ht="13.35" customHeight="1">
      <c r="A33" s="2"/>
      <c r="B33" s="24"/>
      <c r="C33" s="9" t="s">
        <v>258</v>
      </c>
      <c r="D33" s="26"/>
      <c r="E33" s="27"/>
      <c r="F33" s="28"/>
      <c r="G33" s="26"/>
      <c r="H33" s="26"/>
      <c r="I33" s="26"/>
      <c r="J33" s="28"/>
      <c r="K33" s="29"/>
      <c r="L33" s="30"/>
      <c r="M33" s="31"/>
      <c r="N33" s="32" t="s">
        <v>259</v>
      </c>
      <c r="O33" s="83"/>
      <c r="P33" s="79"/>
      <c r="R33" s="14"/>
    </row>
    <row r="34" spans="1:18" ht="13.35" customHeight="1">
      <c r="A34" s="2"/>
      <c r="B34" s="2"/>
      <c r="C34" s="2"/>
      <c r="D34" s="26"/>
      <c r="E34" s="26"/>
      <c r="F34" s="26"/>
      <c r="G34" s="26"/>
      <c r="H34" s="26"/>
      <c r="I34" s="26"/>
      <c r="J34" s="28"/>
      <c r="K34" s="29"/>
      <c r="L34" s="30"/>
      <c r="M34" s="33"/>
      <c r="N34" s="11"/>
      <c r="O34" s="83"/>
      <c r="P34" s="79"/>
      <c r="R34" s="14"/>
    </row>
    <row r="35" spans="1:18" ht="13.35" customHeight="1">
      <c r="A35" s="2"/>
      <c r="B35" s="2"/>
      <c r="C35" s="9" t="s">
        <v>260</v>
      </c>
      <c r="D35" s="26"/>
      <c r="E35" s="26"/>
      <c r="F35" s="26"/>
      <c r="G35" s="26"/>
      <c r="H35" s="26"/>
      <c r="I35" s="26"/>
      <c r="J35" s="28"/>
      <c r="K35" s="29"/>
      <c r="L35" s="30"/>
      <c r="M35" s="33"/>
      <c r="N35" s="11"/>
      <c r="O35" s="83"/>
      <c r="P35" s="79"/>
      <c r="R35" s="14"/>
    </row>
    <row r="36" spans="1:18" ht="13.35" customHeight="1">
      <c r="A36" s="2"/>
      <c r="B36" s="2"/>
      <c r="C36" s="986"/>
      <c r="D36" s="986"/>
      <c r="E36" s="986"/>
      <c r="F36" s="26"/>
      <c r="G36" s="26"/>
      <c r="H36" s="26"/>
      <c r="I36" s="26"/>
      <c r="J36" s="28"/>
      <c r="K36" s="29"/>
      <c r="L36" s="30"/>
      <c r="M36" s="33"/>
      <c r="N36" s="11"/>
      <c r="O36" s="83"/>
      <c r="P36" s="79"/>
      <c r="R36" s="14"/>
    </row>
    <row r="37" spans="1:18" ht="13.35" customHeight="1">
      <c r="A37" s="2"/>
      <c r="B37" s="2"/>
      <c r="C37" s="986"/>
      <c r="D37" s="986"/>
      <c r="E37" s="986"/>
      <c r="F37" s="26"/>
      <c r="G37" s="26"/>
      <c r="H37" s="26"/>
      <c r="I37" s="26"/>
      <c r="J37" s="28"/>
      <c r="K37" s="29"/>
      <c r="L37" s="30"/>
      <c r="M37" s="33"/>
      <c r="N37" s="11"/>
      <c r="O37" s="83"/>
      <c r="P37" s="79"/>
      <c r="R37" s="14"/>
    </row>
    <row r="38" spans="1:18" ht="13.35" customHeight="1">
      <c r="A38" s="2"/>
      <c r="B38" s="2"/>
      <c r="C38" s="986"/>
      <c r="D38" s="986"/>
      <c r="E38" s="986"/>
      <c r="F38" s="26"/>
      <c r="G38" s="26"/>
      <c r="H38" s="26"/>
      <c r="I38" s="26"/>
      <c r="J38" s="28"/>
      <c r="K38" s="29"/>
      <c r="L38" s="30"/>
      <c r="M38" s="33"/>
      <c r="N38" s="11"/>
      <c r="O38" s="83"/>
      <c r="P38" s="79"/>
      <c r="R38" s="14"/>
    </row>
    <row r="39" spans="1:18" ht="13.35" customHeight="1">
      <c r="A39" s="2"/>
      <c r="B39" s="2"/>
      <c r="C39" s="26"/>
      <c r="D39" s="26"/>
      <c r="E39" s="26"/>
      <c r="F39" s="26"/>
      <c r="G39" s="26"/>
      <c r="H39" s="26"/>
      <c r="I39" s="26"/>
      <c r="J39" s="28"/>
      <c r="K39" s="29"/>
      <c r="L39" s="30"/>
      <c r="M39" s="33"/>
      <c r="N39" s="11"/>
      <c r="O39" s="83"/>
      <c r="P39" s="79"/>
      <c r="R39" s="14"/>
    </row>
    <row r="40" spans="1:18" ht="13.35" customHeight="1">
      <c r="A40" s="2"/>
      <c r="B40" s="2"/>
      <c r="C40" s="9" t="s">
        <v>261</v>
      </c>
      <c r="D40" s="26"/>
      <c r="E40" s="26"/>
      <c r="F40" s="26"/>
      <c r="G40" s="26"/>
      <c r="H40" s="26"/>
      <c r="I40" s="26"/>
      <c r="J40" s="28"/>
      <c r="K40" s="29"/>
      <c r="L40" s="30"/>
      <c r="M40" s="33"/>
      <c r="N40" s="11"/>
      <c r="O40" s="83"/>
      <c r="P40" s="79"/>
      <c r="R40" s="14"/>
    </row>
    <row r="41" spans="1:18" ht="13.35" customHeight="1">
      <c r="A41" s="2"/>
      <c r="B41" s="2"/>
      <c r="C41" s="987"/>
      <c r="D41" s="987"/>
      <c r="E41" s="987"/>
      <c r="F41" s="987"/>
      <c r="G41" s="987"/>
      <c r="H41" s="987"/>
      <c r="I41" s="987"/>
      <c r="J41" s="987"/>
      <c r="K41" s="987"/>
      <c r="L41" s="30"/>
      <c r="M41" s="33"/>
      <c r="N41" s="11"/>
      <c r="O41" s="83"/>
      <c r="P41" s="79"/>
      <c r="R41" s="14"/>
    </row>
    <row r="42" spans="1:18" ht="13.35" customHeight="1">
      <c r="A42" s="2"/>
      <c r="B42" s="2"/>
      <c r="C42" s="987"/>
      <c r="D42" s="987"/>
      <c r="E42" s="987"/>
      <c r="F42" s="987"/>
      <c r="G42" s="987"/>
      <c r="H42" s="987"/>
      <c r="I42" s="987"/>
      <c r="J42" s="987"/>
      <c r="K42" s="987"/>
      <c r="L42" s="30"/>
      <c r="M42" s="33"/>
      <c r="N42" s="11"/>
      <c r="O42" s="83"/>
      <c r="P42" s="79"/>
      <c r="R42" s="14"/>
    </row>
    <row r="43" spans="1:18" ht="13.35" customHeight="1">
      <c r="A43" s="2"/>
      <c r="B43" s="2"/>
      <c r="C43" s="987"/>
      <c r="D43" s="987"/>
      <c r="E43" s="987"/>
      <c r="F43" s="987"/>
      <c r="G43" s="987"/>
      <c r="H43" s="987"/>
      <c r="I43" s="987"/>
      <c r="J43" s="987"/>
      <c r="K43" s="987"/>
      <c r="L43" s="30"/>
      <c r="M43" s="33"/>
      <c r="N43" s="11"/>
      <c r="O43" s="83"/>
      <c r="P43" s="79"/>
      <c r="R43" s="14"/>
    </row>
    <row r="44" spans="1:18" ht="13.35" customHeight="1">
      <c r="A44" s="2"/>
      <c r="B44" s="2"/>
      <c r="C44" s="987"/>
      <c r="D44" s="987"/>
      <c r="E44" s="987"/>
      <c r="F44" s="987"/>
      <c r="G44" s="987"/>
      <c r="H44" s="987"/>
      <c r="I44" s="987"/>
      <c r="J44" s="987"/>
      <c r="K44" s="987"/>
      <c r="L44" s="30"/>
      <c r="M44" s="33"/>
      <c r="N44" s="11"/>
      <c r="O44" s="83"/>
      <c r="P44" s="79"/>
      <c r="R44" s="14"/>
    </row>
    <row r="45" spans="1:18" ht="13.35" customHeight="1">
      <c r="A45" s="2"/>
      <c r="B45" s="2"/>
      <c r="C45" s="987"/>
      <c r="D45" s="987"/>
      <c r="E45" s="987"/>
      <c r="F45" s="987"/>
      <c r="G45" s="987"/>
      <c r="H45" s="987"/>
      <c r="I45" s="987"/>
      <c r="J45" s="987"/>
      <c r="K45" s="987"/>
      <c r="L45" s="30"/>
      <c r="M45" s="33"/>
      <c r="N45" s="11"/>
      <c r="O45" s="83"/>
      <c r="P45" s="79"/>
      <c r="R45" s="14"/>
    </row>
    <row r="46" spans="1:18" ht="13.35" customHeight="1">
      <c r="A46" s="2"/>
      <c r="B46" s="2"/>
      <c r="C46" s="987"/>
      <c r="D46" s="987"/>
      <c r="E46" s="987"/>
      <c r="F46" s="987"/>
      <c r="G46" s="987"/>
      <c r="H46" s="987"/>
      <c r="I46" s="987"/>
      <c r="J46" s="987"/>
      <c r="K46" s="987"/>
      <c r="L46" s="30"/>
      <c r="M46" s="33"/>
      <c r="N46" s="11"/>
      <c r="O46" s="83"/>
      <c r="P46" s="79"/>
      <c r="R46" s="14"/>
    </row>
    <row r="47" spans="1:18" ht="13.35" customHeight="1">
      <c r="A47" s="2"/>
      <c r="B47" s="2"/>
      <c r="C47" s="26"/>
      <c r="D47" s="26"/>
      <c r="E47" s="26"/>
      <c r="F47" s="26"/>
      <c r="G47" s="26"/>
      <c r="H47" s="26"/>
      <c r="I47" s="26"/>
      <c r="J47" s="28"/>
      <c r="K47" s="29"/>
      <c r="L47" s="30"/>
      <c r="M47" s="33"/>
      <c r="N47" s="11"/>
      <c r="O47" s="83"/>
      <c r="P47" s="79"/>
      <c r="R47" s="14"/>
    </row>
    <row r="48" spans="1:18" ht="21" customHeight="1">
      <c r="A48" s="2"/>
      <c r="B48" s="2"/>
      <c r="C48" s="34"/>
      <c r="D48" s="34"/>
      <c r="E48" s="34"/>
      <c r="F48" s="34"/>
      <c r="G48" s="34"/>
      <c r="H48" s="34"/>
      <c r="I48" s="34"/>
      <c r="J48" s="34"/>
      <c r="K48" s="35"/>
      <c r="L48" s="36" t="s">
        <v>111</v>
      </c>
      <c r="M48" s="37">
        <f>SUM(M33:M47)</f>
        <v>0</v>
      </c>
      <c r="N48" s="5" t="s">
        <v>259</v>
      </c>
      <c r="O48" s="83"/>
      <c r="P48" s="80"/>
      <c r="Q48" s="82"/>
      <c r="R48" s="14"/>
    </row>
    <row r="49" spans="1:18" ht="21" customHeight="1">
      <c r="A49" s="2"/>
      <c r="B49" s="2"/>
      <c r="C49" s="38" t="s">
        <v>262</v>
      </c>
      <c r="D49" s="11"/>
      <c r="E49" s="11"/>
      <c r="F49" s="988"/>
      <c r="G49" s="988"/>
      <c r="H49" s="2"/>
      <c r="I49" s="2"/>
      <c r="J49" s="2"/>
      <c r="K49" s="2"/>
      <c r="L49" s="39" t="s">
        <v>238</v>
      </c>
      <c r="M49" s="40">
        <f>M48*5%</f>
        <v>0</v>
      </c>
      <c r="N49" s="11" t="s">
        <v>259</v>
      </c>
      <c r="O49" s="83"/>
      <c r="P49" s="79"/>
      <c r="Q49" s="14"/>
      <c r="R49" s="14"/>
    </row>
    <row r="50" spans="1:18" ht="21" customHeight="1">
      <c r="A50" s="2"/>
      <c r="B50" s="2"/>
      <c r="C50" s="38" t="s">
        <v>263</v>
      </c>
      <c r="D50" s="11"/>
      <c r="E50" s="11"/>
      <c r="F50" s="983"/>
      <c r="G50" s="983"/>
      <c r="H50" s="2"/>
      <c r="I50" s="2"/>
      <c r="J50" s="2"/>
      <c r="K50" s="2"/>
      <c r="L50" s="39" t="s">
        <v>239</v>
      </c>
      <c r="M50" s="40">
        <f>(M48+M49)*9.5%</f>
        <v>0</v>
      </c>
      <c r="N50" s="11" t="s">
        <v>259</v>
      </c>
      <c r="O50" s="83"/>
      <c r="Q50" s="14"/>
      <c r="R50" s="14"/>
    </row>
    <row r="51" spans="1:18" ht="21" customHeight="1">
      <c r="A51" s="2"/>
      <c r="B51" s="2"/>
      <c r="C51" s="2"/>
      <c r="D51" s="2"/>
      <c r="E51" s="2"/>
      <c r="F51" s="2"/>
      <c r="G51" s="2"/>
      <c r="H51" s="2"/>
      <c r="I51" s="2"/>
      <c r="J51" s="2"/>
      <c r="K51" s="41"/>
      <c r="L51" s="39" t="s">
        <v>264</v>
      </c>
      <c r="M51" s="37">
        <f>SUM(M49:M50)</f>
        <v>0</v>
      </c>
      <c r="N51" s="5" t="s">
        <v>259</v>
      </c>
      <c r="O51" s="83"/>
      <c r="Q51" s="14"/>
      <c r="R51" s="14"/>
    </row>
    <row r="52" spans="1:18" ht="21" customHeight="1" thickBot="1">
      <c r="A52" s="2"/>
      <c r="B52" s="2"/>
      <c r="C52" s="2"/>
      <c r="D52" s="2"/>
      <c r="E52" s="2"/>
      <c r="F52" s="2"/>
      <c r="G52" s="2"/>
      <c r="H52" s="2"/>
      <c r="I52" s="2"/>
      <c r="J52" s="2"/>
      <c r="K52" s="41"/>
      <c r="L52" s="39" t="s">
        <v>265</v>
      </c>
      <c r="M52" s="37">
        <f>M48+M51</f>
        <v>0</v>
      </c>
      <c r="N52" s="5" t="s">
        <v>259</v>
      </c>
      <c r="O52" s="83"/>
      <c r="Q52" s="14"/>
      <c r="R52" s="14"/>
    </row>
    <row r="53" spans="1:18" ht="21" customHeight="1">
      <c r="A53" s="2"/>
      <c r="B53" s="2"/>
      <c r="C53" s="42"/>
      <c r="D53" s="11"/>
      <c r="E53" s="11"/>
      <c r="F53" s="11"/>
      <c r="G53" s="11"/>
      <c r="H53" s="11"/>
      <c r="I53" s="11"/>
      <c r="J53" s="11"/>
      <c r="K53" s="43"/>
      <c r="L53" s="44"/>
      <c r="M53" s="45"/>
      <c r="N53" s="11"/>
      <c r="O53" s="83"/>
      <c r="Q53" s="14"/>
      <c r="R53" s="14"/>
    </row>
    <row r="54" spans="1:18">
      <c r="A54" s="2"/>
      <c r="B54" s="2"/>
      <c r="C54" s="2"/>
      <c r="D54" s="2"/>
      <c r="E54" s="2"/>
      <c r="F54" s="2"/>
      <c r="G54" s="2"/>
      <c r="H54" s="2"/>
      <c r="I54" s="2"/>
      <c r="J54" s="2"/>
      <c r="K54" s="2"/>
      <c r="L54" s="2"/>
      <c r="M54" s="984"/>
      <c r="N54" s="984"/>
      <c r="O54" s="83"/>
      <c r="Q54" s="14"/>
      <c r="R54" s="14"/>
    </row>
    <row r="55" spans="1:18">
      <c r="A55" s="14"/>
      <c r="Q55" s="14"/>
      <c r="R55" s="14"/>
    </row>
    <row r="56" spans="1:18">
      <c r="A56" s="14"/>
      <c r="Q56" s="14"/>
      <c r="R56" s="14"/>
    </row>
    <row r="57" spans="1:18">
      <c r="A57" s="14"/>
      <c r="Q57" s="14"/>
      <c r="R57" s="14"/>
    </row>
    <row r="58" spans="1:18">
      <c r="A58" s="14"/>
      <c r="Q58" s="14"/>
      <c r="R58" s="14"/>
    </row>
    <row r="59" spans="1:18">
      <c r="A59" s="14"/>
      <c r="Q59" s="14"/>
      <c r="R59" s="14"/>
    </row>
    <row r="60" spans="1:18">
      <c r="A60" s="14"/>
      <c r="Q60" s="14"/>
      <c r="R60" s="14"/>
    </row>
    <row r="61" spans="1:18">
      <c r="A61" s="14"/>
      <c r="Q61" s="14"/>
      <c r="R61" s="14"/>
    </row>
    <row r="62" spans="1:18">
      <c r="A62" s="14"/>
      <c r="Q62" s="14"/>
      <c r="R62" s="14"/>
    </row>
    <row r="63" spans="1:18">
      <c r="A63" s="14"/>
      <c r="Q63" s="14"/>
      <c r="R63" s="14"/>
    </row>
    <row r="64" spans="1:18">
      <c r="A64" s="14"/>
      <c r="Q64" s="14"/>
      <c r="R64" s="14"/>
    </row>
    <row r="65" spans="1:18" s="14" customFormat="1"/>
    <row r="66" spans="1:18" s="14" customFormat="1"/>
    <row r="67" spans="1:18" s="14" customFormat="1"/>
    <row r="68" spans="1:18" s="14" customFormat="1"/>
    <row r="69" spans="1:18" s="14" customFormat="1"/>
    <row r="70" spans="1:18" s="14" customFormat="1"/>
    <row r="71" spans="1:18" s="14" customFormat="1"/>
    <row r="72" spans="1:18" s="14" customFormat="1"/>
    <row r="73" spans="1:18" s="14" customFormat="1"/>
    <row r="74" spans="1:18" s="14" customFormat="1"/>
    <row r="75" spans="1:18" s="14" customFormat="1"/>
    <row r="76" spans="1:18" ht="15" customHeight="1">
      <c r="A76" s="14"/>
      <c r="L76" s="46"/>
      <c r="M76" s="46"/>
      <c r="N76" s="47"/>
      <c r="P76" s="14"/>
      <c r="Q76" s="14"/>
      <c r="R76" s="14"/>
    </row>
    <row r="77" spans="1:18" s="14" customFormat="1" ht="15" customHeight="1">
      <c r="M77" s="48"/>
    </row>
    <row r="78" spans="1:18" s="14" customFormat="1"/>
    <row r="79" spans="1:18" s="14" customFormat="1"/>
    <row r="80" spans="1:18" s="14" customFormat="1"/>
    <row r="81" spans="1:18">
      <c r="A81" s="14"/>
      <c r="P81" s="14"/>
      <c r="Q81" s="14"/>
      <c r="R81" s="14"/>
    </row>
    <row r="82" spans="1:18">
      <c r="A82" s="14"/>
      <c r="P82" s="14"/>
      <c r="Q82" s="14"/>
      <c r="R82" s="14"/>
    </row>
    <row r="83" spans="1:18">
      <c r="A83" s="14"/>
      <c r="P83" s="14"/>
      <c r="Q83" s="14"/>
      <c r="R83" s="14"/>
    </row>
    <row r="84" spans="1:18">
      <c r="A84" s="14"/>
      <c r="P84" s="14"/>
      <c r="Q84" s="14"/>
      <c r="R84" s="14"/>
    </row>
    <row r="85" spans="1:18">
      <c r="A85" s="14"/>
      <c r="P85" s="14"/>
      <c r="Q85" s="14"/>
      <c r="R85" s="14"/>
    </row>
    <row r="86" spans="1:18">
      <c r="A86" s="14"/>
      <c r="P86" s="14"/>
      <c r="Q86" s="14"/>
      <c r="R86" s="14"/>
    </row>
    <row r="87" spans="1:18">
      <c r="A87" s="14"/>
      <c r="P87" s="14"/>
      <c r="Q87" s="14"/>
      <c r="R87" s="14"/>
    </row>
    <row r="88" spans="1:18">
      <c r="A88" s="14"/>
      <c r="P88" s="14"/>
      <c r="Q88" s="14"/>
      <c r="R88" s="14"/>
    </row>
    <row r="89" spans="1:18">
      <c r="A89" s="14"/>
      <c r="P89" s="14"/>
      <c r="Q89" s="14"/>
      <c r="R89" s="14"/>
    </row>
    <row r="90" spans="1:18">
      <c r="A90" s="14"/>
      <c r="P90" s="14"/>
      <c r="Q90" s="14"/>
      <c r="R90" s="14"/>
    </row>
    <row r="91" spans="1:18">
      <c r="A91" s="14"/>
      <c r="P91" s="14"/>
      <c r="Q91" s="14"/>
      <c r="R91" s="14"/>
    </row>
    <row r="92" spans="1:18">
      <c r="A92" s="14"/>
      <c r="P92" s="14"/>
      <c r="Q92" s="14"/>
      <c r="R92" s="14"/>
    </row>
    <row r="93" spans="1:18">
      <c r="A93" s="14"/>
      <c r="P93" s="14"/>
      <c r="Q93" s="14"/>
      <c r="R93" s="14"/>
    </row>
    <row r="94" spans="1:18">
      <c r="A94" s="14"/>
    </row>
    <row r="95" spans="1:18">
      <c r="A95" s="14"/>
    </row>
    <row r="96" spans="1:18">
      <c r="A96" s="14"/>
    </row>
    <row r="97" spans="1:1">
      <c r="A97" s="14"/>
    </row>
    <row r="98" spans="1:1">
      <c r="A98" s="14"/>
    </row>
    <row r="99" spans="1:1">
      <c r="A99" s="14"/>
    </row>
    <row r="100" spans="1:1">
      <c r="A100" s="14"/>
    </row>
    <row r="101" spans="1:1">
      <c r="A101" s="14"/>
    </row>
    <row r="102" spans="1:1">
      <c r="A102" s="14"/>
    </row>
    <row r="103" spans="1:1">
      <c r="A103" s="14"/>
    </row>
    <row r="104" spans="1:1">
      <c r="A104" s="14"/>
    </row>
    <row r="105" spans="1:1">
      <c r="A105" s="14"/>
    </row>
    <row r="106" spans="1:1">
      <c r="A106" s="14"/>
    </row>
    <row r="107" spans="1:1">
      <c r="A107" s="14"/>
    </row>
    <row r="108" spans="1:1">
      <c r="A108" s="14"/>
    </row>
    <row r="109" spans="1:1">
      <c r="A109" s="14"/>
    </row>
    <row r="110" spans="1:1">
      <c r="A110" s="14"/>
    </row>
    <row r="111" spans="1:1">
      <c r="A111" s="14"/>
    </row>
    <row r="112" spans="1:1">
      <c r="A112" s="14"/>
    </row>
    <row r="113" spans="1:1">
      <c r="A113" s="14"/>
    </row>
    <row r="114" spans="1:1">
      <c r="A114" s="14"/>
    </row>
    <row r="115" spans="1:1">
      <c r="A115" s="14"/>
    </row>
    <row r="116" spans="1:1">
      <c r="A116" s="14"/>
    </row>
    <row r="117" spans="1:1">
      <c r="A117" s="14"/>
    </row>
    <row r="118" spans="1:1">
      <c r="A118" s="14"/>
    </row>
    <row r="119" spans="1:1">
      <c r="A119" s="14"/>
    </row>
    <row r="120" spans="1:1">
      <c r="A120" s="14"/>
    </row>
    <row r="121" spans="1:1">
      <c r="A121" s="14"/>
    </row>
    <row r="122" spans="1:1">
      <c r="A122" s="14"/>
    </row>
    <row r="123" spans="1:1">
      <c r="A123" s="14"/>
    </row>
    <row r="124" spans="1:1">
      <c r="A124" s="14"/>
    </row>
    <row r="125" spans="1:1">
      <c r="A125" s="14"/>
    </row>
    <row r="126" spans="1:1">
      <c r="A126" s="14"/>
    </row>
    <row r="127" spans="1:1">
      <c r="A127" s="14"/>
    </row>
    <row r="128" spans="1:1">
      <c r="A128" s="14"/>
    </row>
    <row r="129" spans="1:1">
      <c r="A129" s="14"/>
    </row>
    <row r="130" spans="1:1">
      <c r="A130" s="14"/>
    </row>
    <row r="131" spans="1:1">
      <c r="A131" s="14"/>
    </row>
    <row r="132" spans="1:1">
      <c r="A132" s="14"/>
    </row>
    <row r="133" spans="1:1">
      <c r="A133" s="14"/>
    </row>
    <row r="134" spans="1:1">
      <c r="A134" s="14"/>
    </row>
    <row r="135" spans="1:1">
      <c r="A135" s="14"/>
    </row>
    <row r="136" spans="1:1">
      <c r="A136" s="14"/>
    </row>
    <row r="137" spans="1:1">
      <c r="A137" s="14"/>
    </row>
    <row r="138" spans="1:1">
      <c r="A138" s="14"/>
    </row>
    <row r="139" spans="1:1">
      <c r="A139" s="14"/>
    </row>
    <row r="140" spans="1:1">
      <c r="A140" s="14"/>
    </row>
    <row r="141" spans="1:1">
      <c r="A141" s="14"/>
    </row>
    <row r="142" spans="1:1">
      <c r="A142" s="14"/>
    </row>
    <row r="143" spans="1:1">
      <c r="A143" s="14"/>
    </row>
    <row r="144" spans="1:1">
      <c r="A144" s="14"/>
    </row>
    <row r="145" spans="1:1">
      <c r="A145" s="14"/>
    </row>
    <row r="146" spans="1:1">
      <c r="A146" s="14"/>
    </row>
    <row r="147" spans="1:1">
      <c r="A147" s="14"/>
    </row>
    <row r="148" spans="1:1">
      <c r="A148" s="14"/>
    </row>
    <row r="149" spans="1:1">
      <c r="A149" s="14"/>
    </row>
    <row r="150" spans="1:1">
      <c r="A150" s="14"/>
    </row>
    <row r="151" spans="1:1">
      <c r="A151" s="14"/>
    </row>
    <row r="152" spans="1:1">
      <c r="A152" s="14"/>
    </row>
    <row r="153" spans="1:1">
      <c r="A153" s="14"/>
    </row>
    <row r="154" spans="1:1">
      <c r="A154" s="14"/>
    </row>
    <row r="155" spans="1:1">
      <c r="A155" s="14"/>
    </row>
    <row r="156" spans="1:1">
      <c r="A156" s="14"/>
    </row>
    <row r="157" spans="1:1">
      <c r="A157" s="14"/>
    </row>
    <row r="158" spans="1:1">
      <c r="A158" s="14"/>
    </row>
    <row r="159" spans="1:1">
      <c r="A159" s="14"/>
    </row>
    <row r="160" spans="1:1">
      <c r="A160" s="14"/>
    </row>
    <row r="161" spans="1:1">
      <c r="A161" s="14"/>
    </row>
    <row r="162" spans="1:1">
      <c r="A162" s="14"/>
    </row>
    <row r="163" spans="1:1">
      <c r="A163" s="14"/>
    </row>
    <row r="164" spans="1:1">
      <c r="A164" s="14"/>
    </row>
    <row r="165" spans="1:1">
      <c r="A165" s="14"/>
    </row>
    <row r="166" spans="1:1">
      <c r="A166" s="14"/>
    </row>
    <row r="167" spans="1:1">
      <c r="A167" s="14"/>
    </row>
    <row r="168" spans="1:1">
      <c r="A168" s="14"/>
    </row>
    <row r="169" spans="1:1">
      <c r="A169" s="14"/>
    </row>
    <row r="170" spans="1:1">
      <c r="A170" s="14"/>
    </row>
    <row r="171" spans="1:1">
      <c r="A171" s="14"/>
    </row>
    <row r="172" spans="1:1">
      <c r="A172" s="14"/>
    </row>
    <row r="173" spans="1:1">
      <c r="A173" s="14"/>
    </row>
    <row r="174" spans="1:1">
      <c r="A174" s="14"/>
    </row>
    <row r="175" spans="1:1">
      <c r="A175" s="14"/>
    </row>
    <row r="176" spans="1:1">
      <c r="A176" s="14"/>
    </row>
    <row r="177" spans="1:1">
      <c r="A177" s="14"/>
    </row>
    <row r="178" spans="1:1">
      <c r="A178" s="14"/>
    </row>
    <row r="179" spans="1:1">
      <c r="A179" s="14"/>
    </row>
    <row r="180" spans="1:1">
      <c r="A180" s="14"/>
    </row>
    <row r="181" spans="1:1">
      <c r="A181" s="14"/>
    </row>
    <row r="182" spans="1:1">
      <c r="A182" s="14"/>
    </row>
    <row r="183" spans="1:1">
      <c r="A183" s="14"/>
    </row>
    <row r="184" spans="1:1">
      <c r="A184" s="14"/>
    </row>
    <row r="185" spans="1:1">
      <c r="A185" s="14"/>
    </row>
    <row r="186" spans="1:1">
      <c r="A186" s="14"/>
    </row>
    <row r="187" spans="1:1">
      <c r="A187" s="14"/>
    </row>
    <row r="188" spans="1:1">
      <c r="A188" s="14"/>
    </row>
    <row r="189" spans="1:1">
      <c r="A189" s="14"/>
    </row>
    <row r="190" spans="1:1">
      <c r="A190" s="14"/>
    </row>
    <row r="191" spans="1:1">
      <c r="A191" s="14"/>
    </row>
    <row r="192" spans="1:1">
      <c r="A192" s="14"/>
    </row>
    <row r="193" spans="1:1">
      <c r="A193" s="14"/>
    </row>
    <row r="194" spans="1:1">
      <c r="A194" s="14"/>
    </row>
    <row r="195" spans="1:1">
      <c r="A195" s="14"/>
    </row>
    <row r="196" spans="1:1">
      <c r="A196" s="14"/>
    </row>
    <row r="197" spans="1:1">
      <c r="A197" s="14"/>
    </row>
    <row r="198" spans="1:1">
      <c r="A198" s="14"/>
    </row>
    <row r="199" spans="1:1">
      <c r="A199" s="14"/>
    </row>
    <row r="200" spans="1:1">
      <c r="A200" s="14"/>
    </row>
    <row r="201" spans="1:1">
      <c r="A201" s="14"/>
    </row>
    <row r="202" spans="1:1">
      <c r="A202" s="14"/>
    </row>
    <row r="203" spans="1:1">
      <c r="A203" s="14"/>
    </row>
    <row r="204" spans="1:1">
      <c r="A204" s="14"/>
    </row>
    <row r="205" spans="1:1">
      <c r="A205" s="14"/>
    </row>
    <row r="206" spans="1:1">
      <c r="A206" s="14"/>
    </row>
    <row r="207" spans="1:1">
      <c r="A207" s="14"/>
    </row>
    <row r="208" spans="1:1">
      <c r="A208" s="14"/>
    </row>
    <row r="209" spans="1:1">
      <c r="A209" s="14"/>
    </row>
    <row r="210" spans="1:1">
      <c r="A210" s="14"/>
    </row>
    <row r="211" spans="1:1">
      <c r="A211" s="14"/>
    </row>
    <row r="212" spans="1:1">
      <c r="A212" s="14"/>
    </row>
    <row r="213" spans="1:1">
      <c r="A213" s="14"/>
    </row>
    <row r="214" spans="1:1">
      <c r="A214" s="14"/>
    </row>
    <row r="215" spans="1:1">
      <c r="A215" s="14"/>
    </row>
    <row r="216" spans="1:1">
      <c r="A216" s="14"/>
    </row>
    <row r="217" spans="1:1">
      <c r="A217" s="14"/>
    </row>
    <row r="218" spans="1:1">
      <c r="A218" s="14"/>
    </row>
    <row r="219" spans="1:1">
      <c r="A219" s="14"/>
    </row>
    <row r="220" spans="1:1">
      <c r="A220" s="14"/>
    </row>
    <row r="221" spans="1:1">
      <c r="A221" s="14"/>
    </row>
    <row r="222" spans="1:1">
      <c r="A222" s="14"/>
    </row>
    <row r="223" spans="1:1">
      <c r="A223" s="14"/>
    </row>
    <row r="224" spans="1:1">
      <c r="A224" s="14"/>
    </row>
    <row r="225" spans="1:1">
      <c r="A225" s="14"/>
    </row>
    <row r="226" spans="1:1">
      <c r="A226" s="14"/>
    </row>
    <row r="227" spans="1:1">
      <c r="A227" s="14"/>
    </row>
    <row r="228" spans="1:1">
      <c r="A228" s="14"/>
    </row>
    <row r="229" spans="1:1">
      <c r="A229" s="14"/>
    </row>
    <row r="230" spans="1:1">
      <c r="A230" s="14"/>
    </row>
    <row r="231" spans="1:1">
      <c r="A231" s="14"/>
    </row>
    <row r="232" spans="1:1">
      <c r="A232" s="14"/>
    </row>
    <row r="233" spans="1:1">
      <c r="A233" s="14"/>
    </row>
    <row r="234" spans="1:1">
      <c r="A234" s="14"/>
    </row>
    <row r="235" spans="1:1">
      <c r="A235" s="14"/>
    </row>
    <row r="236" spans="1:1">
      <c r="A236" s="14"/>
    </row>
    <row r="237" spans="1:1">
      <c r="A237" s="14"/>
    </row>
    <row r="238" spans="1:1">
      <c r="A238" s="14"/>
    </row>
    <row r="239" spans="1:1">
      <c r="A239" s="14"/>
    </row>
    <row r="240" spans="1:1">
      <c r="A240" s="14"/>
    </row>
    <row r="241" spans="1:1">
      <c r="A241" s="14"/>
    </row>
    <row r="242" spans="1:1">
      <c r="A242" s="14"/>
    </row>
    <row r="243" spans="1:1">
      <c r="A243" s="14"/>
    </row>
    <row r="244" spans="1:1">
      <c r="A244" s="14"/>
    </row>
    <row r="245" spans="1:1">
      <c r="A245" s="14"/>
    </row>
    <row r="246" spans="1:1">
      <c r="A246" s="14"/>
    </row>
    <row r="247" spans="1:1">
      <c r="A247" s="14"/>
    </row>
    <row r="248" spans="1:1">
      <c r="A248" s="14"/>
    </row>
    <row r="249" spans="1:1">
      <c r="A249" s="14"/>
    </row>
    <row r="250" spans="1:1">
      <c r="A250" s="14"/>
    </row>
    <row r="251" spans="1:1">
      <c r="A251" s="14"/>
    </row>
    <row r="252" spans="1:1">
      <c r="A252" s="14"/>
    </row>
    <row r="253" spans="1:1">
      <c r="A253" s="14"/>
    </row>
    <row r="254" spans="1:1">
      <c r="A254" s="14"/>
    </row>
    <row r="255" spans="1:1">
      <c r="A255" s="14"/>
    </row>
    <row r="256" spans="1:1">
      <c r="A256" s="14"/>
    </row>
    <row r="257" spans="1:1">
      <c r="A257" s="14"/>
    </row>
    <row r="258" spans="1:1">
      <c r="A258" s="14"/>
    </row>
    <row r="259" spans="1:1">
      <c r="A259" s="14"/>
    </row>
    <row r="260" spans="1:1">
      <c r="A260" s="14"/>
    </row>
    <row r="261" spans="1:1">
      <c r="A261" s="14"/>
    </row>
    <row r="262" spans="1:1">
      <c r="A262" s="14"/>
    </row>
    <row r="263" spans="1:1">
      <c r="A263" s="14"/>
    </row>
    <row r="264" spans="1:1">
      <c r="A264" s="14"/>
    </row>
    <row r="265" spans="1:1">
      <c r="A265" s="14"/>
    </row>
    <row r="266" spans="1:1">
      <c r="A266" s="14"/>
    </row>
    <row r="267" spans="1:1">
      <c r="A267" s="14"/>
    </row>
    <row r="268" spans="1:1">
      <c r="A268" s="14"/>
    </row>
    <row r="269" spans="1:1">
      <c r="A269" s="14"/>
    </row>
    <row r="270" spans="1:1">
      <c r="A270" s="14"/>
    </row>
    <row r="271" spans="1:1">
      <c r="A271" s="14"/>
    </row>
    <row r="272" spans="1:1">
      <c r="A272" s="14"/>
    </row>
    <row r="273" spans="1:1">
      <c r="A273" s="14"/>
    </row>
    <row r="274" spans="1:1">
      <c r="A274" s="14"/>
    </row>
    <row r="275" spans="1:1">
      <c r="A275" s="14"/>
    </row>
    <row r="276" spans="1:1">
      <c r="A276" s="14"/>
    </row>
    <row r="277" spans="1:1">
      <c r="A277" s="14"/>
    </row>
    <row r="278" spans="1:1">
      <c r="A278" s="14"/>
    </row>
    <row r="279" spans="1:1">
      <c r="A279" s="14"/>
    </row>
    <row r="280" spans="1:1">
      <c r="A280" s="14"/>
    </row>
    <row r="281" spans="1:1">
      <c r="A281" s="14"/>
    </row>
    <row r="282" spans="1:1">
      <c r="A282" s="14"/>
    </row>
    <row r="283" spans="1:1">
      <c r="A283" s="14"/>
    </row>
    <row r="284" spans="1:1">
      <c r="A284" s="14"/>
    </row>
    <row r="285" spans="1:1">
      <c r="A285" s="14"/>
    </row>
    <row r="286" spans="1:1">
      <c r="A286" s="14"/>
    </row>
    <row r="287" spans="1:1">
      <c r="A287" s="14"/>
    </row>
    <row r="288" spans="1:1">
      <c r="A288" s="14"/>
    </row>
    <row r="289" spans="1:1">
      <c r="A289" s="14"/>
    </row>
    <row r="290" spans="1:1">
      <c r="A290" s="14"/>
    </row>
    <row r="291" spans="1:1">
      <c r="A291" s="14"/>
    </row>
    <row r="292" spans="1:1">
      <c r="A292" s="14"/>
    </row>
    <row r="293" spans="1:1">
      <c r="A293" s="14"/>
    </row>
    <row r="294" spans="1:1">
      <c r="A294" s="14"/>
    </row>
    <row r="295" spans="1:1">
      <c r="A295" s="14"/>
    </row>
    <row r="296" spans="1:1">
      <c r="A296" s="14"/>
    </row>
    <row r="297" spans="1:1">
      <c r="A297" s="14"/>
    </row>
    <row r="298" spans="1:1">
      <c r="A298" s="14"/>
    </row>
    <row r="299" spans="1:1">
      <c r="A299" s="14"/>
    </row>
    <row r="300" spans="1:1">
      <c r="A300" s="14"/>
    </row>
    <row r="301" spans="1:1">
      <c r="A301" s="14"/>
    </row>
    <row r="302" spans="1:1">
      <c r="A302" s="14"/>
    </row>
    <row r="303" spans="1:1">
      <c r="A303" s="14"/>
    </row>
    <row r="304" spans="1:1">
      <c r="A304" s="14"/>
    </row>
    <row r="305" spans="1:1">
      <c r="A305" s="14"/>
    </row>
    <row r="306" spans="1:1">
      <c r="A306" s="14"/>
    </row>
    <row r="307" spans="1:1">
      <c r="A307" s="14"/>
    </row>
    <row r="308" spans="1:1">
      <c r="A308" s="14"/>
    </row>
    <row r="309" spans="1:1">
      <c r="A309" s="14"/>
    </row>
    <row r="310" spans="1:1">
      <c r="A310" s="14"/>
    </row>
    <row r="311" spans="1:1">
      <c r="A311" s="14"/>
    </row>
    <row r="312" spans="1:1">
      <c r="A312" s="14"/>
    </row>
    <row r="313" spans="1:1">
      <c r="A313" s="14"/>
    </row>
    <row r="314" spans="1:1">
      <c r="A314" s="14"/>
    </row>
    <row r="315" spans="1:1">
      <c r="A315" s="14"/>
    </row>
    <row r="316" spans="1:1">
      <c r="A316" s="14"/>
    </row>
    <row r="317" spans="1:1">
      <c r="A317" s="14"/>
    </row>
    <row r="318" spans="1:1">
      <c r="A318" s="14"/>
    </row>
    <row r="319" spans="1:1">
      <c r="A319" s="14"/>
    </row>
    <row r="320" spans="1:1">
      <c r="A320" s="14"/>
    </row>
    <row r="321" spans="1:1">
      <c r="A321" s="14"/>
    </row>
    <row r="322" spans="1:1">
      <c r="A322" s="14"/>
    </row>
    <row r="323" spans="1:1">
      <c r="A323" s="14"/>
    </row>
    <row r="324" spans="1:1">
      <c r="A324" s="14"/>
    </row>
    <row r="325" spans="1:1">
      <c r="A325" s="14"/>
    </row>
    <row r="326" spans="1:1">
      <c r="A326" s="14"/>
    </row>
    <row r="327" spans="1:1">
      <c r="A327" s="14"/>
    </row>
    <row r="328" spans="1:1">
      <c r="A328" s="14"/>
    </row>
    <row r="329" spans="1:1">
      <c r="A329" s="14"/>
    </row>
    <row r="330" spans="1:1">
      <c r="A330" s="14"/>
    </row>
    <row r="331" spans="1:1">
      <c r="A331" s="14"/>
    </row>
    <row r="332" spans="1:1">
      <c r="A332" s="14"/>
    </row>
    <row r="333" spans="1:1">
      <c r="A333" s="14"/>
    </row>
    <row r="334" spans="1:1">
      <c r="A334" s="14"/>
    </row>
    <row r="335" spans="1:1">
      <c r="A335" s="14"/>
    </row>
    <row r="336" spans="1:1">
      <c r="A336" s="14"/>
    </row>
    <row r="337" spans="1:1">
      <c r="A337" s="14"/>
    </row>
    <row r="338" spans="1:1">
      <c r="A338" s="14"/>
    </row>
    <row r="339" spans="1:1">
      <c r="A339" s="14"/>
    </row>
    <row r="340" spans="1:1">
      <c r="A340" s="14"/>
    </row>
    <row r="341" spans="1:1">
      <c r="A341" s="14"/>
    </row>
    <row r="342" spans="1:1">
      <c r="A342" s="14"/>
    </row>
    <row r="343" spans="1:1">
      <c r="A343" s="14"/>
    </row>
    <row r="344" spans="1:1">
      <c r="A344" s="14"/>
    </row>
    <row r="345" spans="1:1">
      <c r="A345" s="14"/>
    </row>
    <row r="346" spans="1:1">
      <c r="A346" s="14"/>
    </row>
    <row r="347" spans="1:1">
      <c r="A347" s="14"/>
    </row>
    <row r="348" spans="1:1">
      <c r="A348" s="14"/>
    </row>
    <row r="349" spans="1:1">
      <c r="A349" s="14"/>
    </row>
    <row r="350" spans="1:1">
      <c r="A350" s="14"/>
    </row>
    <row r="351" spans="1:1">
      <c r="A351" s="14"/>
    </row>
    <row r="352" spans="1:1">
      <c r="A352" s="14"/>
    </row>
    <row r="353" spans="1:1">
      <c r="A353" s="14"/>
    </row>
    <row r="354" spans="1:1">
      <c r="A354" s="14"/>
    </row>
    <row r="355" spans="1:1">
      <c r="A355" s="14"/>
    </row>
    <row r="356" spans="1:1">
      <c r="A356" s="14"/>
    </row>
    <row r="357" spans="1:1">
      <c r="A357" s="14"/>
    </row>
    <row r="358" spans="1:1">
      <c r="A358" s="14"/>
    </row>
    <row r="359" spans="1:1">
      <c r="A359" s="14"/>
    </row>
    <row r="360" spans="1:1">
      <c r="A360" s="14"/>
    </row>
    <row r="361" spans="1:1">
      <c r="A361" s="14"/>
    </row>
    <row r="362" spans="1:1">
      <c r="A362" s="14"/>
    </row>
    <row r="363" spans="1:1">
      <c r="A363" s="14"/>
    </row>
    <row r="364" spans="1:1">
      <c r="A364" s="14"/>
    </row>
    <row r="365" spans="1:1">
      <c r="A365" s="14"/>
    </row>
    <row r="366" spans="1:1">
      <c r="A366" s="14"/>
    </row>
    <row r="367" spans="1:1">
      <c r="A367" s="14"/>
    </row>
    <row r="368" spans="1:1">
      <c r="A368" s="14"/>
    </row>
    <row r="369" spans="1:1">
      <c r="A369" s="14"/>
    </row>
    <row r="370" spans="1:1">
      <c r="A370" s="14"/>
    </row>
    <row r="371" spans="1:1">
      <c r="A371" s="14"/>
    </row>
    <row r="372" spans="1:1">
      <c r="A372" s="14"/>
    </row>
    <row r="373" spans="1:1">
      <c r="A373" s="14"/>
    </row>
    <row r="374" spans="1:1">
      <c r="A374" s="14"/>
    </row>
    <row r="375" spans="1:1">
      <c r="A375" s="14"/>
    </row>
    <row r="376" spans="1:1">
      <c r="A376" s="14"/>
    </row>
    <row r="377" spans="1:1">
      <c r="A377" s="14"/>
    </row>
    <row r="378" spans="1:1">
      <c r="A378" s="14"/>
    </row>
    <row r="379" spans="1:1">
      <c r="A379" s="14"/>
    </row>
    <row r="380" spans="1:1">
      <c r="A380" s="14"/>
    </row>
    <row r="381" spans="1:1">
      <c r="A381" s="14"/>
    </row>
    <row r="382" spans="1:1">
      <c r="A382" s="14"/>
    </row>
    <row r="383" spans="1:1">
      <c r="A383" s="14"/>
    </row>
    <row r="384" spans="1:1">
      <c r="A384" s="14"/>
    </row>
    <row r="385" spans="1:1">
      <c r="A385" s="14"/>
    </row>
    <row r="386" spans="1:1">
      <c r="A386" s="14"/>
    </row>
    <row r="387" spans="1:1">
      <c r="A387" s="14"/>
    </row>
    <row r="388" spans="1:1">
      <c r="A388" s="14"/>
    </row>
    <row r="389" spans="1:1">
      <c r="A389" s="14"/>
    </row>
    <row r="390" spans="1:1">
      <c r="A390" s="14"/>
    </row>
    <row r="391" spans="1:1">
      <c r="A391" s="14"/>
    </row>
    <row r="392" spans="1:1">
      <c r="A392" s="14"/>
    </row>
    <row r="393" spans="1:1">
      <c r="A393" s="14"/>
    </row>
    <row r="394" spans="1:1">
      <c r="A394" s="14"/>
    </row>
    <row r="395" spans="1:1">
      <c r="A395" s="14"/>
    </row>
    <row r="396" spans="1:1">
      <c r="A396" s="14"/>
    </row>
    <row r="397" spans="1:1">
      <c r="A397" s="14"/>
    </row>
    <row r="398" spans="1:1">
      <c r="A398" s="14"/>
    </row>
    <row r="399" spans="1:1">
      <c r="A399" s="14"/>
    </row>
    <row r="400" spans="1:1">
      <c r="A400" s="14"/>
    </row>
    <row r="401" spans="1:1">
      <c r="A401" s="14"/>
    </row>
    <row r="402" spans="1:1">
      <c r="A402" s="14"/>
    </row>
    <row r="403" spans="1:1">
      <c r="A403" s="14"/>
    </row>
    <row r="404" spans="1:1">
      <c r="A404" s="14"/>
    </row>
    <row r="405" spans="1:1">
      <c r="A405" s="14"/>
    </row>
    <row r="406" spans="1:1">
      <c r="A406" s="14"/>
    </row>
    <row r="407" spans="1:1">
      <c r="A407" s="14"/>
    </row>
    <row r="408" spans="1:1">
      <c r="A408" s="14"/>
    </row>
    <row r="409" spans="1:1">
      <c r="A409" s="14"/>
    </row>
    <row r="410" spans="1:1">
      <c r="A410" s="14"/>
    </row>
    <row r="411" spans="1:1">
      <c r="A411" s="14"/>
    </row>
    <row r="412" spans="1:1">
      <c r="A412" s="14"/>
    </row>
    <row r="413" spans="1:1">
      <c r="A413" s="14"/>
    </row>
    <row r="414" spans="1:1">
      <c r="A414" s="14"/>
    </row>
    <row r="415" spans="1:1">
      <c r="A415" s="14"/>
    </row>
    <row r="416" spans="1:1">
      <c r="A416" s="14"/>
    </row>
    <row r="417" spans="1:1">
      <c r="A417" s="14"/>
    </row>
    <row r="418" spans="1:1">
      <c r="A418" s="14"/>
    </row>
    <row r="419" spans="1:1">
      <c r="A419" s="14"/>
    </row>
    <row r="420" spans="1:1">
      <c r="A420" s="14"/>
    </row>
    <row r="421" spans="1:1">
      <c r="A421" s="14"/>
    </row>
    <row r="422" spans="1:1">
      <c r="A422" s="14"/>
    </row>
    <row r="423" spans="1:1">
      <c r="A423" s="14"/>
    </row>
    <row r="424" spans="1:1">
      <c r="A424" s="14"/>
    </row>
    <row r="425" spans="1:1">
      <c r="A425" s="14"/>
    </row>
    <row r="426" spans="1:1">
      <c r="A426" s="14"/>
    </row>
    <row r="427" spans="1:1">
      <c r="A427" s="14"/>
    </row>
    <row r="428" spans="1:1">
      <c r="A428" s="14"/>
    </row>
    <row r="429" spans="1:1">
      <c r="A429" s="14"/>
    </row>
    <row r="430" spans="1:1">
      <c r="A430" s="14"/>
    </row>
    <row r="431" spans="1:1">
      <c r="A431" s="14"/>
    </row>
    <row r="432" spans="1:1">
      <c r="A432" s="14"/>
    </row>
    <row r="433" spans="1:1">
      <c r="A433" s="14"/>
    </row>
    <row r="434" spans="1:1">
      <c r="A434" s="14"/>
    </row>
    <row r="435" spans="1:1">
      <c r="A435" s="14"/>
    </row>
    <row r="436" spans="1:1">
      <c r="A436" s="14"/>
    </row>
    <row r="437" spans="1:1">
      <c r="A437" s="14"/>
    </row>
    <row r="438" spans="1:1">
      <c r="A438" s="14"/>
    </row>
    <row r="439" spans="1:1">
      <c r="A439" s="14"/>
    </row>
    <row r="440" spans="1:1">
      <c r="A440" s="14"/>
    </row>
    <row r="441" spans="1:1">
      <c r="A441" s="14"/>
    </row>
    <row r="442" spans="1:1">
      <c r="A442" s="14"/>
    </row>
    <row r="443" spans="1:1">
      <c r="A443" s="14"/>
    </row>
    <row r="444" spans="1:1">
      <c r="A444" s="14"/>
    </row>
    <row r="445" spans="1:1">
      <c r="A445" s="14"/>
    </row>
    <row r="446" spans="1:1">
      <c r="A446" s="14"/>
    </row>
    <row r="447" spans="1:1">
      <c r="A447" s="14"/>
    </row>
    <row r="448" spans="1:1">
      <c r="A448" s="14"/>
    </row>
    <row r="449" spans="1:1">
      <c r="A449" s="14"/>
    </row>
    <row r="450" spans="1:1">
      <c r="A450" s="14"/>
    </row>
    <row r="451" spans="1:1">
      <c r="A451" s="14"/>
    </row>
    <row r="452" spans="1:1">
      <c r="A452" s="14"/>
    </row>
    <row r="453" spans="1:1">
      <c r="A453" s="14"/>
    </row>
    <row r="454" spans="1:1">
      <c r="A454" s="14"/>
    </row>
    <row r="455" spans="1:1">
      <c r="A455" s="14"/>
    </row>
    <row r="456" spans="1:1">
      <c r="A456" s="14"/>
    </row>
    <row r="457" spans="1:1">
      <c r="A457" s="14"/>
    </row>
    <row r="458" spans="1:1">
      <c r="A458" s="14"/>
    </row>
    <row r="459" spans="1:1">
      <c r="A459" s="14"/>
    </row>
    <row r="460" spans="1:1">
      <c r="A460" s="14"/>
    </row>
    <row r="461" spans="1:1">
      <c r="A461" s="14"/>
    </row>
    <row r="462" spans="1:1">
      <c r="A462" s="14"/>
    </row>
    <row r="463" spans="1:1">
      <c r="A463" s="14"/>
    </row>
    <row r="464" spans="1:1">
      <c r="A464" s="14"/>
    </row>
    <row r="465" spans="1:1">
      <c r="A465" s="14"/>
    </row>
    <row r="466" spans="1:1">
      <c r="A466" s="14"/>
    </row>
    <row r="467" spans="1:1">
      <c r="A467" s="14"/>
    </row>
    <row r="468" spans="1:1">
      <c r="A468" s="14"/>
    </row>
    <row r="469" spans="1:1">
      <c r="A469" s="14"/>
    </row>
    <row r="470" spans="1:1">
      <c r="A470" s="14"/>
    </row>
    <row r="471" spans="1:1">
      <c r="A471" s="14"/>
    </row>
    <row r="472" spans="1:1">
      <c r="A472" s="14"/>
    </row>
    <row r="473" spans="1:1">
      <c r="A473" s="14"/>
    </row>
    <row r="474" spans="1:1">
      <c r="A474" s="14"/>
    </row>
    <row r="475" spans="1:1">
      <c r="A475" s="14"/>
    </row>
    <row r="476" spans="1:1">
      <c r="A476" s="14"/>
    </row>
    <row r="477" spans="1:1">
      <c r="A477" s="14"/>
    </row>
    <row r="478" spans="1:1">
      <c r="A478" s="14"/>
    </row>
    <row r="479" spans="1:1">
      <c r="A479" s="14"/>
    </row>
    <row r="480" spans="1:1">
      <c r="A480" s="14"/>
    </row>
    <row r="481" spans="1:1">
      <c r="A481" s="14"/>
    </row>
    <row r="482" spans="1:1">
      <c r="A482" s="14"/>
    </row>
    <row r="483" spans="1:1">
      <c r="A483" s="14"/>
    </row>
    <row r="484" spans="1:1">
      <c r="A484" s="14"/>
    </row>
    <row r="485" spans="1:1">
      <c r="A485" s="14"/>
    </row>
    <row r="486" spans="1:1">
      <c r="A486" s="14"/>
    </row>
    <row r="487" spans="1:1">
      <c r="A487" s="14"/>
    </row>
    <row r="488" spans="1:1">
      <c r="A488" s="14"/>
    </row>
    <row r="489" spans="1:1">
      <c r="A489" s="14"/>
    </row>
    <row r="490" spans="1:1">
      <c r="A490" s="14"/>
    </row>
    <row r="491" spans="1:1">
      <c r="A491" s="14"/>
    </row>
    <row r="492" spans="1:1">
      <c r="A492" s="14"/>
    </row>
    <row r="493" spans="1:1">
      <c r="A493" s="14"/>
    </row>
    <row r="494" spans="1:1">
      <c r="A494" s="14"/>
    </row>
    <row r="495" spans="1:1">
      <c r="A495" s="14"/>
    </row>
    <row r="496" spans="1:1">
      <c r="A496" s="14"/>
    </row>
    <row r="497" spans="1:1">
      <c r="A497" s="14"/>
    </row>
    <row r="498" spans="1:1">
      <c r="A498" s="14"/>
    </row>
    <row r="499" spans="1:1">
      <c r="A499" s="14"/>
    </row>
    <row r="500" spans="1:1">
      <c r="A500" s="14"/>
    </row>
    <row r="501" spans="1:1">
      <c r="A501" s="14"/>
    </row>
    <row r="502" spans="1:1">
      <c r="A502" s="14"/>
    </row>
    <row r="503" spans="1:1">
      <c r="A503" s="14"/>
    </row>
    <row r="504" spans="1:1">
      <c r="A504" s="14"/>
    </row>
    <row r="505" spans="1:1">
      <c r="A505" s="14"/>
    </row>
    <row r="506" spans="1:1">
      <c r="A506" s="14"/>
    </row>
    <row r="507" spans="1:1">
      <c r="A507" s="14"/>
    </row>
    <row r="508" spans="1:1">
      <c r="A508" s="14"/>
    </row>
    <row r="509" spans="1:1">
      <c r="A509" s="14"/>
    </row>
    <row r="510" spans="1:1">
      <c r="A510" s="14"/>
    </row>
    <row r="511" spans="1:1">
      <c r="A511" s="14"/>
    </row>
    <row r="512" spans="1:1">
      <c r="A512" s="14"/>
    </row>
    <row r="513" spans="1:1">
      <c r="A513" s="14"/>
    </row>
    <row r="514" spans="1:1">
      <c r="A514" s="14"/>
    </row>
    <row r="515" spans="1:1">
      <c r="A515" s="14"/>
    </row>
    <row r="516" spans="1:1">
      <c r="A516" s="14"/>
    </row>
    <row r="517" spans="1:1">
      <c r="A517" s="14"/>
    </row>
    <row r="518" spans="1:1">
      <c r="A518" s="14"/>
    </row>
    <row r="519" spans="1:1">
      <c r="A519" s="14"/>
    </row>
    <row r="520" spans="1:1">
      <c r="A520" s="14"/>
    </row>
    <row r="521" spans="1:1">
      <c r="A521" s="14"/>
    </row>
    <row r="522" spans="1:1">
      <c r="A522" s="14"/>
    </row>
    <row r="523" spans="1:1">
      <c r="A523" s="14"/>
    </row>
    <row r="524" spans="1:1">
      <c r="A524" s="14"/>
    </row>
    <row r="525" spans="1:1">
      <c r="A525" s="14"/>
    </row>
    <row r="526" spans="1:1">
      <c r="A526" s="14"/>
    </row>
    <row r="527" spans="1:1">
      <c r="A527" s="14"/>
    </row>
    <row r="528" spans="1:1">
      <c r="A528" s="14"/>
    </row>
    <row r="529" spans="1:1">
      <c r="A529" s="14"/>
    </row>
    <row r="530" spans="1:1">
      <c r="A530" s="14"/>
    </row>
    <row r="531" spans="1:1">
      <c r="A531" s="14"/>
    </row>
    <row r="532" spans="1:1">
      <c r="A532" s="14"/>
    </row>
    <row r="533" spans="1:1">
      <c r="A533" s="14"/>
    </row>
    <row r="534" spans="1:1">
      <c r="A534" s="14"/>
    </row>
    <row r="535" spans="1:1">
      <c r="A535" s="14"/>
    </row>
    <row r="536" spans="1:1">
      <c r="A536" s="14"/>
    </row>
    <row r="537" spans="1:1">
      <c r="A537" s="14"/>
    </row>
    <row r="538" spans="1:1">
      <c r="A538" s="14"/>
    </row>
    <row r="539" spans="1:1">
      <c r="A539" s="14"/>
    </row>
    <row r="540" spans="1:1">
      <c r="A540" s="14"/>
    </row>
    <row r="541" spans="1:1">
      <c r="A541" s="14"/>
    </row>
    <row r="542" spans="1:1">
      <c r="A542" s="14"/>
    </row>
    <row r="543" spans="1:1">
      <c r="A543" s="14"/>
    </row>
    <row r="544" spans="1:1">
      <c r="A544" s="14"/>
    </row>
    <row r="545" spans="1:1">
      <c r="A545" s="14"/>
    </row>
    <row r="546" spans="1:1">
      <c r="A546" s="14"/>
    </row>
    <row r="547" spans="1:1">
      <c r="A547" s="14"/>
    </row>
    <row r="548" spans="1:1">
      <c r="A548" s="14"/>
    </row>
    <row r="549" spans="1:1">
      <c r="A549" s="14"/>
    </row>
    <row r="550" spans="1:1">
      <c r="A550" s="14"/>
    </row>
    <row r="551" spans="1:1">
      <c r="A551" s="14"/>
    </row>
    <row r="552" spans="1:1">
      <c r="A552" s="14"/>
    </row>
    <row r="553" spans="1:1">
      <c r="A553" s="14"/>
    </row>
    <row r="554" spans="1:1">
      <c r="A554" s="14"/>
    </row>
    <row r="555" spans="1:1">
      <c r="A555" s="14"/>
    </row>
    <row r="556" spans="1:1">
      <c r="A556" s="14"/>
    </row>
    <row r="557" spans="1:1">
      <c r="A557" s="14"/>
    </row>
    <row r="558" spans="1:1">
      <c r="A558" s="14"/>
    </row>
    <row r="559" spans="1:1">
      <c r="A559" s="14"/>
    </row>
    <row r="560" spans="1:1">
      <c r="A560" s="14"/>
    </row>
    <row r="561" spans="1:1">
      <c r="A561" s="14"/>
    </row>
    <row r="562" spans="1:1">
      <c r="A562" s="14"/>
    </row>
    <row r="563" spans="1:1">
      <c r="A563" s="14"/>
    </row>
    <row r="564" spans="1:1">
      <c r="A564" s="14"/>
    </row>
    <row r="565" spans="1:1">
      <c r="A565" s="14"/>
    </row>
    <row r="566" spans="1:1">
      <c r="A566" s="14"/>
    </row>
    <row r="567" spans="1:1">
      <c r="A567" s="14"/>
    </row>
    <row r="568" spans="1:1">
      <c r="A568" s="14"/>
    </row>
    <row r="569" spans="1:1">
      <c r="A569" s="14"/>
    </row>
    <row r="570" spans="1:1">
      <c r="A570" s="14"/>
    </row>
    <row r="571" spans="1:1">
      <c r="A571" s="14"/>
    </row>
    <row r="572" spans="1:1">
      <c r="A572" s="14"/>
    </row>
    <row r="573" spans="1:1">
      <c r="A573" s="14"/>
    </row>
    <row r="574" spans="1:1">
      <c r="A574" s="14"/>
    </row>
    <row r="575" spans="1:1">
      <c r="A575" s="14"/>
    </row>
    <row r="576" spans="1:1">
      <c r="A576" s="14"/>
    </row>
    <row r="577" spans="1:1">
      <c r="A577" s="14"/>
    </row>
    <row r="578" spans="1:1">
      <c r="A578" s="14"/>
    </row>
    <row r="579" spans="1:1">
      <c r="A579" s="14"/>
    </row>
    <row r="580" spans="1:1">
      <c r="A580" s="14"/>
    </row>
    <row r="581" spans="1:1">
      <c r="A581" s="14"/>
    </row>
    <row r="582" spans="1:1">
      <c r="A582" s="14"/>
    </row>
    <row r="583" spans="1:1">
      <c r="A583" s="14"/>
    </row>
    <row r="584" spans="1:1">
      <c r="A584" s="14"/>
    </row>
    <row r="585" spans="1:1">
      <c r="A585" s="14"/>
    </row>
    <row r="586" spans="1:1">
      <c r="A586" s="14"/>
    </row>
    <row r="587" spans="1:1">
      <c r="A587" s="14"/>
    </row>
    <row r="588" spans="1:1">
      <c r="A588" s="14"/>
    </row>
    <row r="589" spans="1:1">
      <c r="A589" s="14"/>
    </row>
    <row r="590" spans="1:1">
      <c r="A590" s="14"/>
    </row>
    <row r="591" spans="1:1">
      <c r="A591" s="14"/>
    </row>
    <row r="592" spans="1:1">
      <c r="A592" s="14"/>
    </row>
    <row r="593" spans="1:1">
      <c r="A593" s="14"/>
    </row>
    <row r="594" spans="1:1">
      <c r="A594" s="14"/>
    </row>
    <row r="595" spans="1:1">
      <c r="A595" s="14"/>
    </row>
    <row r="596" spans="1:1">
      <c r="A596" s="14"/>
    </row>
    <row r="597" spans="1:1">
      <c r="A597" s="14"/>
    </row>
    <row r="598" spans="1:1">
      <c r="A598" s="14"/>
    </row>
    <row r="599" spans="1:1">
      <c r="A599" s="14"/>
    </row>
    <row r="600" spans="1:1">
      <c r="A600" s="14"/>
    </row>
    <row r="601" spans="1:1">
      <c r="A601" s="14"/>
    </row>
    <row r="602" spans="1:1">
      <c r="A602" s="14"/>
    </row>
    <row r="603" spans="1:1">
      <c r="A603" s="14"/>
    </row>
    <row r="604" spans="1:1">
      <c r="A604" s="14"/>
    </row>
    <row r="605" spans="1:1">
      <c r="A605" s="14"/>
    </row>
    <row r="606" spans="1:1">
      <c r="A606" s="14"/>
    </row>
    <row r="607" spans="1:1">
      <c r="A607" s="14"/>
    </row>
    <row r="608" spans="1:1">
      <c r="A608" s="14"/>
    </row>
    <row r="609" spans="1:1">
      <c r="A609" s="14"/>
    </row>
    <row r="610" spans="1:1">
      <c r="A610" s="14"/>
    </row>
    <row r="611" spans="1:1">
      <c r="A611" s="14"/>
    </row>
    <row r="612" spans="1:1">
      <c r="A612" s="14"/>
    </row>
    <row r="613" spans="1:1">
      <c r="A613" s="14"/>
    </row>
    <row r="614" spans="1:1">
      <c r="A614" s="14"/>
    </row>
    <row r="615" spans="1:1">
      <c r="A615" s="14"/>
    </row>
    <row r="616" spans="1:1">
      <c r="A616" s="14"/>
    </row>
    <row r="617" spans="1:1">
      <c r="A617" s="14"/>
    </row>
    <row r="618" spans="1:1">
      <c r="A618" s="14"/>
    </row>
    <row r="619" spans="1:1">
      <c r="A619" s="14"/>
    </row>
    <row r="620" spans="1:1">
      <c r="A620" s="14"/>
    </row>
    <row r="621" spans="1:1">
      <c r="A621" s="14"/>
    </row>
    <row r="622" spans="1:1">
      <c r="A622" s="14"/>
    </row>
    <row r="623" spans="1:1">
      <c r="A623" s="14"/>
    </row>
    <row r="624" spans="1:1">
      <c r="A624" s="14"/>
    </row>
    <row r="625" spans="1:1">
      <c r="A625" s="14"/>
    </row>
    <row r="626" spans="1:1">
      <c r="A626" s="14"/>
    </row>
    <row r="627" spans="1:1">
      <c r="A627" s="14"/>
    </row>
    <row r="628" spans="1:1">
      <c r="A628" s="14"/>
    </row>
    <row r="629" spans="1:1">
      <c r="A629" s="14"/>
    </row>
    <row r="630" spans="1:1">
      <c r="A630" s="14"/>
    </row>
    <row r="631" spans="1:1">
      <c r="A631" s="14"/>
    </row>
    <row r="632" spans="1:1">
      <c r="A632" s="14"/>
    </row>
    <row r="633" spans="1:1">
      <c r="A633" s="14"/>
    </row>
    <row r="634" spans="1:1">
      <c r="A634" s="14"/>
    </row>
    <row r="635" spans="1:1">
      <c r="A635" s="14"/>
    </row>
    <row r="636" spans="1:1">
      <c r="A636" s="14"/>
    </row>
    <row r="637" spans="1:1">
      <c r="A637" s="14"/>
    </row>
    <row r="638" spans="1:1">
      <c r="A638" s="14"/>
    </row>
    <row r="639" spans="1:1">
      <c r="A639" s="14"/>
    </row>
    <row r="640" spans="1:1">
      <c r="A640" s="14"/>
    </row>
    <row r="641" spans="1:1">
      <c r="A641" s="14"/>
    </row>
    <row r="642" spans="1:1">
      <c r="A642" s="14"/>
    </row>
    <row r="643" spans="1:1">
      <c r="A643" s="14"/>
    </row>
    <row r="644" spans="1:1">
      <c r="A644" s="14"/>
    </row>
    <row r="645" spans="1:1">
      <c r="A645" s="14"/>
    </row>
    <row r="646" spans="1:1">
      <c r="A646" s="14"/>
    </row>
    <row r="647" spans="1:1">
      <c r="A647" s="14"/>
    </row>
    <row r="648" spans="1:1">
      <c r="A648" s="14"/>
    </row>
    <row r="649" spans="1:1">
      <c r="A649" s="14"/>
    </row>
    <row r="650" spans="1:1">
      <c r="A650" s="14"/>
    </row>
    <row r="651" spans="1:1">
      <c r="A651" s="14"/>
    </row>
    <row r="652" spans="1:1">
      <c r="A652" s="14"/>
    </row>
    <row r="653" spans="1:1">
      <c r="A653" s="14"/>
    </row>
    <row r="654" spans="1:1">
      <c r="A654" s="14"/>
    </row>
    <row r="655" spans="1:1">
      <c r="A655" s="14"/>
    </row>
    <row r="656" spans="1:1">
      <c r="A656" s="14"/>
    </row>
    <row r="657" spans="1:1">
      <c r="A657" s="14"/>
    </row>
    <row r="658" spans="1:1">
      <c r="A658" s="14"/>
    </row>
    <row r="659" spans="1:1">
      <c r="A659" s="14"/>
    </row>
    <row r="660" spans="1:1">
      <c r="A660" s="14"/>
    </row>
    <row r="661" spans="1:1">
      <c r="A661" s="14"/>
    </row>
    <row r="662" spans="1:1">
      <c r="A662" s="14"/>
    </row>
    <row r="663" spans="1:1">
      <c r="A663" s="14"/>
    </row>
    <row r="664" spans="1:1">
      <c r="A664" s="14"/>
    </row>
    <row r="665" spans="1:1">
      <c r="A665" s="14"/>
    </row>
    <row r="666" spans="1:1">
      <c r="A666" s="14"/>
    </row>
    <row r="667" spans="1:1">
      <c r="A667" s="14"/>
    </row>
    <row r="668" spans="1:1">
      <c r="A668" s="14"/>
    </row>
    <row r="669" spans="1:1">
      <c r="A669" s="14"/>
    </row>
    <row r="670" spans="1:1">
      <c r="A670" s="14"/>
    </row>
    <row r="671" spans="1:1">
      <c r="A671" s="14"/>
    </row>
    <row r="672" spans="1:1">
      <c r="A672" s="14"/>
    </row>
    <row r="673" spans="1:1">
      <c r="A673" s="14"/>
    </row>
    <row r="674" spans="1:1">
      <c r="A674" s="14"/>
    </row>
    <row r="675" spans="1:1">
      <c r="A675" s="14"/>
    </row>
    <row r="676" spans="1:1">
      <c r="A676" s="14"/>
    </row>
    <row r="677" spans="1:1">
      <c r="A677" s="14"/>
    </row>
    <row r="678" spans="1:1">
      <c r="A678" s="14"/>
    </row>
    <row r="679" spans="1:1">
      <c r="A679" s="14"/>
    </row>
    <row r="680" spans="1:1">
      <c r="A680" s="14"/>
    </row>
    <row r="681" spans="1:1">
      <c r="A681" s="14"/>
    </row>
    <row r="682" spans="1:1">
      <c r="A682" s="14"/>
    </row>
    <row r="683" spans="1:1">
      <c r="A683" s="14"/>
    </row>
    <row r="684" spans="1:1">
      <c r="A684" s="14"/>
    </row>
    <row r="685" spans="1:1">
      <c r="A685" s="14"/>
    </row>
    <row r="686" spans="1:1">
      <c r="A686" s="14"/>
    </row>
    <row r="687" spans="1:1">
      <c r="A687" s="14"/>
    </row>
    <row r="688" spans="1:1">
      <c r="A688" s="14"/>
    </row>
    <row r="689" spans="1:1">
      <c r="A689" s="14"/>
    </row>
    <row r="690" spans="1:1">
      <c r="A690" s="14"/>
    </row>
    <row r="691" spans="1:1">
      <c r="A691" s="14"/>
    </row>
    <row r="692" spans="1:1">
      <c r="A692" s="14"/>
    </row>
    <row r="693" spans="1:1">
      <c r="A693" s="14"/>
    </row>
    <row r="694" spans="1:1">
      <c r="A694" s="14"/>
    </row>
    <row r="695" spans="1:1">
      <c r="A695" s="14"/>
    </row>
    <row r="696" spans="1:1">
      <c r="A696" s="14"/>
    </row>
    <row r="697" spans="1:1">
      <c r="A697" s="14"/>
    </row>
    <row r="698" spans="1:1">
      <c r="A698" s="14"/>
    </row>
    <row r="699" spans="1:1">
      <c r="A699" s="14"/>
    </row>
    <row r="700" spans="1:1">
      <c r="A700" s="14"/>
    </row>
    <row r="701" spans="1:1">
      <c r="A701" s="14"/>
    </row>
    <row r="702" spans="1:1">
      <c r="A702" s="14"/>
    </row>
    <row r="703" spans="1:1">
      <c r="A703" s="14"/>
    </row>
    <row r="704" spans="1:1">
      <c r="A704" s="14"/>
    </row>
    <row r="705" spans="1:1">
      <c r="A705" s="14"/>
    </row>
    <row r="706" spans="1:1">
      <c r="A706" s="14"/>
    </row>
    <row r="707" spans="1:1">
      <c r="A707" s="14"/>
    </row>
    <row r="708" spans="1:1">
      <c r="A708" s="14"/>
    </row>
    <row r="709" spans="1:1">
      <c r="A709" s="14"/>
    </row>
    <row r="710" spans="1:1">
      <c r="A710" s="14"/>
    </row>
    <row r="711" spans="1:1">
      <c r="A711" s="14"/>
    </row>
    <row r="712" spans="1:1">
      <c r="A712" s="14"/>
    </row>
    <row r="713" spans="1:1">
      <c r="A713" s="14"/>
    </row>
    <row r="714" spans="1:1">
      <c r="A714" s="14"/>
    </row>
    <row r="715" spans="1:1">
      <c r="A715" s="14"/>
    </row>
    <row r="716" spans="1:1">
      <c r="A716" s="14"/>
    </row>
    <row r="717" spans="1:1">
      <c r="A717" s="14"/>
    </row>
    <row r="718" spans="1:1">
      <c r="A718" s="14"/>
    </row>
    <row r="719" spans="1:1">
      <c r="A719" s="14"/>
    </row>
    <row r="720" spans="1:1">
      <c r="A720" s="14"/>
    </row>
    <row r="721" spans="1:1">
      <c r="A721" s="14"/>
    </row>
    <row r="722" spans="1:1">
      <c r="A722" s="14"/>
    </row>
    <row r="723" spans="1:1">
      <c r="A723" s="14"/>
    </row>
    <row r="724" spans="1:1">
      <c r="A724" s="14"/>
    </row>
    <row r="725" spans="1:1">
      <c r="A725" s="14"/>
    </row>
    <row r="726" spans="1:1">
      <c r="A726" s="14"/>
    </row>
    <row r="727" spans="1:1">
      <c r="A727" s="14"/>
    </row>
    <row r="728" spans="1:1">
      <c r="A728" s="14"/>
    </row>
    <row r="729" spans="1:1">
      <c r="A729" s="14"/>
    </row>
    <row r="730" spans="1:1">
      <c r="A730" s="14"/>
    </row>
    <row r="731" spans="1:1">
      <c r="A731" s="14"/>
    </row>
    <row r="732" spans="1:1">
      <c r="A732" s="14"/>
    </row>
    <row r="733" spans="1:1">
      <c r="A733" s="14"/>
    </row>
    <row r="734" spans="1:1">
      <c r="A734" s="14"/>
    </row>
    <row r="735" spans="1:1">
      <c r="A735" s="14"/>
    </row>
    <row r="736" spans="1:1">
      <c r="A736" s="14"/>
    </row>
    <row r="737" spans="1:1">
      <c r="A737" s="14"/>
    </row>
    <row r="738" spans="1:1">
      <c r="A738" s="14"/>
    </row>
    <row r="739" spans="1:1">
      <c r="A739" s="14"/>
    </row>
    <row r="740" spans="1:1">
      <c r="A740" s="14"/>
    </row>
    <row r="741" spans="1:1">
      <c r="A741" s="14"/>
    </row>
    <row r="742" spans="1:1">
      <c r="A742" s="14"/>
    </row>
    <row r="743" spans="1:1">
      <c r="A743" s="14"/>
    </row>
    <row r="744" spans="1:1">
      <c r="A744" s="14"/>
    </row>
    <row r="745" spans="1:1">
      <c r="A745" s="14"/>
    </row>
    <row r="746" spans="1:1">
      <c r="A746" s="14"/>
    </row>
    <row r="747" spans="1:1">
      <c r="A747" s="14"/>
    </row>
    <row r="748" spans="1:1">
      <c r="A748" s="14"/>
    </row>
    <row r="749" spans="1:1">
      <c r="A749" s="14"/>
    </row>
    <row r="750" spans="1:1">
      <c r="A750" s="14"/>
    </row>
    <row r="751" spans="1:1">
      <c r="A751" s="14"/>
    </row>
    <row r="752" spans="1:1">
      <c r="A752" s="14"/>
    </row>
    <row r="753" spans="1:1">
      <c r="A753" s="14"/>
    </row>
    <row r="754" spans="1:1">
      <c r="A754" s="14"/>
    </row>
    <row r="755" spans="1:1">
      <c r="A755" s="14"/>
    </row>
    <row r="756" spans="1:1">
      <c r="A756" s="14"/>
    </row>
    <row r="757" spans="1:1">
      <c r="A757" s="14"/>
    </row>
    <row r="758" spans="1:1">
      <c r="A758" s="14"/>
    </row>
    <row r="759" spans="1:1">
      <c r="A759" s="14"/>
    </row>
    <row r="760" spans="1:1">
      <c r="A760" s="14"/>
    </row>
    <row r="761" spans="1:1">
      <c r="A761" s="14"/>
    </row>
    <row r="762" spans="1:1">
      <c r="A762" s="14"/>
    </row>
    <row r="763" spans="1:1">
      <c r="A763" s="14"/>
    </row>
    <row r="764" spans="1:1">
      <c r="A764" s="14"/>
    </row>
    <row r="765" spans="1:1">
      <c r="A765" s="14"/>
    </row>
    <row r="766" spans="1:1">
      <c r="A766" s="14"/>
    </row>
    <row r="767" spans="1:1">
      <c r="A767" s="14"/>
    </row>
    <row r="768" spans="1:1">
      <c r="A768" s="14"/>
    </row>
    <row r="769" spans="1:1">
      <c r="A769" s="14"/>
    </row>
    <row r="770" spans="1:1">
      <c r="A770" s="14"/>
    </row>
    <row r="771" spans="1:1">
      <c r="A771" s="14"/>
    </row>
    <row r="772" spans="1:1">
      <c r="A772" s="14"/>
    </row>
    <row r="773" spans="1:1">
      <c r="A773" s="14"/>
    </row>
    <row r="774" spans="1:1">
      <c r="A774" s="14"/>
    </row>
    <row r="775" spans="1:1">
      <c r="A775" s="14"/>
    </row>
    <row r="776" spans="1:1">
      <c r="A776" s="14"/>
    </row>
    <row r="777" spans="1:1">
      <c r="A777" s="14"/>
    </row>
    <row r="778" spans="1:1">
      <c r="A778" s="14"/>
    </row>
    <row r="779" spans="1:1">
      <c r="A779" s="14"/>
    </row>
    <row r="780" spans="1:1">
      <c r="A780" s="14"/>
    </row>
    <row r="781" spans="1:1">
      <c r="A781" s="14"/>
    </row>
    <row r="782" spans="1:1">
      <c r="A782" s="14"/>
    </row>
    <row r="783" spans="1:1">
      <c r="A783" s="14"/>
    </row>
    <row r="784" spans="1:1">
      <c r="A784" s="14"/>
    </row>
    <row r="785" spans="1:1">
      <c r="A785" s="14"/>
    </row>
    <row r="786" spans="1:1">
      <c r="A786" s="14"/>
    </row>
    <row r="787" spans="1:1">
      <c r="A787" s="14"/>
    </row>
    <row r="788" spans="1:1">
      <c r="A788" s="14"/>
    </row>
    <row r="789" spans="1:1">
      <c r="A789" s="14"/>
    </row>
    <row r="790" spans="1:1">
      <c r="A790" s="14"/>
    </row>
    <row r="791" spans="1:1">
      <c r="A791" s="14"/>
    </row>
    <row r="792" spans="1:1">
      <c r="A792" s="14"/>
    </row>
    <row r="793" spans="1:1">
      <c r="A793" s="14"/>
    </row>
    <row r="794" spans="1:1">
      <c r="A794" s="14"/>
    </row>
    <row r="795" spans="1:1">
      <c r="A795" s="14"/>
    </row>
    <row r="796" spans="1:1">
      <c r="A796" s="14"/>
    </row>
    <row r="797" spans="1:1">
      <c r="A797" s="14"/>
    </row>
    <row r="798" spans="1:1">
      <c r="A798" s="14"/>
    </row>
    <row r="799" spans="1:1">
      <c r="A799" s="14"/>
    </row>
    <row r="800" spans="1:1">
      <c r="A800" s="14"/>
    </row>
    <row r="801" spans="1:1">
      <c r="A801" s="14"/>
    </row>
    <row r="802" spans="1:1">
      <c r="A802" s="14"/>
    </row>
    <row r="803" spans="1:1">
      <c r="A803" s="14"/>
    </row>
    <row r="804" spans="1:1">
      <c r="A804" s="14"/>
    </row>
    <row r="805" spans="1:1">
      <c r="A805" s="14"/>
    </row>
    <row r="806" spans="1:1">
      <c r="A806" s="14"/>
    </row>
    <row r="807" spans="1:1">
      <c r="A807" s="14"/>
    </row>
    <row r="808" spans="1:1">
      <c r="A808" s="14"/>
    </row>
    <row r="809" spans="1:1">
      <c r="A809" s="14"/>
    </row>
    <row r="810" spans="1:1">
      <c r="A810" s="14"/>
    </row>
    <row r="811" spans="1:1">
      <c r="A811" s="14"/>
    </row>
    <row r="812" spans="1:1">
      <c r="A812" s="14"/>
    </row>
    <row r="813" spans="1:1">
      <c r="A813" s="14"/>
    </row>
    <row r="814" spans="1:1">
      <c r="A814" s="14"/>
    </row>
    <row r="815" spans="1:1">
      <c r="A815" s="14"/>
    </row>
    <row r="816" spans="1:1">
      <c r="A816" s="14"/>
    </row>
    <row r="817" spans="1:1">
      <c r="A817" s="14"/>
    </row>
    <row r="818" spans="1:1">
      <c r="A818" s="14"/>
    </row>
    <row r="819" spans="1:1">
      <c r="A819" s="14"/>
    </row>
    <row r="820" spans="1:1">
      <c r="A820" s="14"/>
    </row>
    <row r="821" spans="1:1">
      <c r="A821" s="14"/>
    </row>
    <row r="822" spans="1:1">
      <c r="A822" s="14"/>
    </row>
    <row r="823" spans="1:1">
      <c r="A823" s="14"/>
    </row>
    <row r="824" spans="1:1">
      <c r="A824" s="14"/>
    </row>
    <row r="825" spans="1:1">
      <c r="A825" s="14"/>
    </row>
    <row r="826" spans="1:1">
      <c r="A826" s="14"/>
    </row>
    <row r="827" spans="1:1">
      <c r="A827" s="14"/>
    </row>
    <row r="828" spans="1:1">
      <c r="A828" s="14"/>
    </row>
    <row r="829" spans="1:1">
      <c r="A829" s="14"/>
    </row>
    <row r="830" spans="1:1">
      <c r="A830" s="14"/>
    </row>
    <row r="831" spans="1:1">
      <c r="A831" s="14"/>
    </row>
    <row r="832" spans="1:1">
      <c r="A832" s="14"/>
    </row>
    <row r="833" spans="1:1">
      <c r="A833" s="14"/>
    </row>
    <row r="834" spans="1:1">
      <c r="A834" s="14"/>
    </row>
    <row r="835" spans="1:1">
      <c r="A835" s="14"/>
    </row>
    <row r="836" spans="1:1">
      <c r="A836" s="14"/>
    </row>
    <row r="837" spans="1:1">
      <c r="A837" s="14"/>
    </row>
    <row r="838" spans="1:1">
      <c r="A838" s="14"/>
    </row>
    <row r="839" spans="1:1">
      <c r="A839" s="14"/>
    </row>
    <row r="840" spans="1:1">
      <c r="A840" s="14"/>
    </row>
    <row r="841" spans="1:1">
      <c r="A841" s="14"/>
    </row>
    <row r="842" spans="1:1">
      <c r="A842" s="14"/>
    </row>
    <row r="843" spans="1:1">
      <c r="A843" s="14"/>
    </row>
    <row r="844" spans="1:1">
      <c r="A844" s="14"/>
    </row>
    <row r="845" spans="1:1">
      <c r="A845" s="14"/>
    </row>
    <row r="846" spans="1:1">
      <c r="A846" s="14"/>
    </row>
    <row r="847" spans="1:1">
      <c r="A847" s="14"/>
    </row>
    <row r="848" spans="1:1">
      <c r="A848" s="14"/>
    </row>
    <row r="849" spans="1:1">
      <c r="A849" s="14"/>
    </row>
    <row r="850" spans="1:1">
      <c r="A850" s="14"/>
    </row>
    <row r="851" spans="1:1">
      <c r="A851" s="14"/>
    </row>
    <row r="852" spans="1:1">
      <c r="A852" s="14"/>
    </row>
    <row r="853" spans="1:1">
      <c r="A853" s="14"/>
    </row>
    <row r="854" spans="1:1">
      <c r="A854" s="14"/>
    </row>
    <row r="855" spans="1:1">
      <c r="A855" s="14"/>
    </row>
    <row r="856" spans="1:1">
      <c r="A856" s="14"/>
    </row>
    <row r="857" spans="1:1">
      <c r="A857" s="14"/>
    </row>
    <row r="858" spans="1:1">
      <c r="A858" s="14"/>
    </row>
    <row r="859" spans="1:1">
      <c r="A859" s="14"/>
    </row>
    <row r="860" spans="1:1">
      <c r="A860" s="14"/>
    </row>
    <row r="861" spans="1:1">
      <c r="A861" s="14"/>
    </row>
    <row r="862" spans="1:1">
      <c r="A862" s="14"/>
    </row>
    <row r="863" spans="1:1">
      <c r="A863" s="14"/>
    </row>
    <row r="864" spans="1:1">
      <c r="A864" s="14"/>
    </row>
    <row r="865" spans="1:1">
      <c r="A865" s="14"/>
    </row>
    <row r="866" spans="1:1">
      <c r="A866" s="14"/>
    </row>
    <row r="867" spans="1:1">
      <c r="A867" s="14"/>
    </row>
    <row r="868" spans="1:1">
      <c r="A868" s="14"/>
    </row>
    <row r="869" spans="1:1">
      <c r="A869" s="14"/>
    </row>
    <row r="870" spans="1:1">
      <c r="A870" s="14"/>
    </row>
    <row r="871" spans="1:1">
      <c r="A871" s="14"/>
    </row>
    <row r="872" spans="1:1">
      <c r="A872" s="14"/>
    </row>
    <row r="873" spans="1:1">
      <c r="A873" s="14"/>
    </row>
    <row r="874" spans="1:1">
      <c r="A874" s="14"/>
    </row>
    <row r="875" spans="1:1">
      <c r="A875" s="14"/>
    </row>
    <row r="876" spans="1:1">
      <c r="A876" s="14"/>
    </row>
    <row r="877" spans="1:1">
      <c r="A877" s="14"/>
    </row>
    <row r="878" spans="1:1">
      <c r="A878" s="14"/>
    </row>
    <row r="879" spans="1:1">
      <c r="A879" s="14"/>
    </row>
    <row r="880" spans="1:1">
      <c r="A880" s="14"/>
    </row>
    <row r="881" spans="1:1">
      <c r="A881" s="14"/>
    </row>
    <row r="882" spans="1:1">
      <c r="A882" s="14"/>
    </row>
    <row r="883" spans="1:1">
      <c r="A883" s="14"/>
    </row>
    <row r="884" spans="1:1">
      <c r="A884" s="14"/>
    </row>
    <row r="885" spans="1:1">
      <c r="A885" s="14"/>
    </row>
    <row r="886" spans="1:1">
      <c r="A886" s="14"/>
    </row>
    <row r="887" spans="1:1">
      <c r="A887" s="14"/>
    </row>
    <row r="888" spans="1:1">
      <c r="A888" s="14"/>
    </row>
    <row r="889" spans="1:1">
      <c r="A889" s="14"/>
    </row>
    <row r="890" spans="1:1">
      <c r="A890" s="14"/>
    </row>
    <row r="891" spans="1:1">
      <c r="A891" s="14"/>
    </row>
    <row r="892" spans="1:1">
      <c r="A892" s="14"/>
    </row>
    <row r="893" spans="1:1">
      <c r="A893" s="14"/>
    </row>
    <row r="894" spans="1:1">
      <c r="A894" s="14"/>
    </row>
    <row r="895" spans="1:1">
      <c r="A895" s="14"/>
    </row>
    <row r="896" spans="1:1">
      <c r="A896" s="14"/>
    </row>
    <row r="897" spans="1:1">
      <c r="A897" s="14"/>
    </row>
    <row r="898" spans="1:1">
      <c r="A898" s="14"/>
    </row>
    <row r="899" spans="1:1">
      <c r="A899" s="14"/>
    </row>
    <row r="900" spans="1:1">
      <c r="A900" s="14"/>
    </row>
    <row r="901" spans="1:1">
      <c r="A901" s="14"/>
    </row>
    <row r="902" spans="1:1">
      <c r="A902" s="14"/>
    </row>
    <row r="903" spans="1:1">
      <c r="A903" s="14"/>
    </row>
    <row r="904" spans="1:1">
      <c r="A904" s="14"/>
    </row>
    <row r="905" spans="1:1">
      <c r="A905" s="14"/>
    </row>
    <row r="906" spans="1:1">
      <c r="A906" s="14"/>
    </row>
    <row r="907" spans="1:1">
      <c r="A907" s="14"/>
    </row>
    <row r="908" spans="1:1">
      <c r="A908" s="14"/>
    </row>
    <row r="909" spans="1:1">
      <c r="A909" s="14"/>
    </row>
    <row r="910" spans="1:1">
      <c r="A910" s="14"/>
    </row>
    <row r="911" spans="1:1">
      <c r="A911" s="14"/>
    </row>
    <row r="912" spans="1:1">
      <c r="A912" s="14"/>
    </row>
    <row r="913" spans="1:1">
      <c r="A913" s="14"/>
    </row>
    <row r="914" spans="1:1">
      <c r="A914" s="14"/>
    </row>
    <row r="915" spans="1:1">
      <c r="A915" s="14"/>
    </row>
    <row r="916" spans="1:1">
      <c r="A916" s="14"/>
    </row>
    <row r="917" spans="1:1">
      <c r="A917" s="14"/>
    </row>
    <row r="918" spans="1:1">
      <c r="A918" s="14"/>
    </row>
    <row r="919" spans="1:1">
      <c r="A919" s="14"/>
    </row>
    <row r="920" spans="1:1">
      <c r="A920" s="14"/>
    </row>
    <row r="921" spans="1:1">
      <c r="A921" s="14"/>
    </row>
    <row r="922" spans="1:1">
      <c r="A922" s="14"/>
    </row>
    <row r="923" spans="1:1">
      <c r="A923" s="14"/>
    </row>
    <row r="924" spans="1:1">
      <c r="A924" s="14"/>
    </row>
    <row r="925" spans="1:1">
      <c r="A925" s="14"/>
    </row>
    <row r="926" spans="1:1">
      <c r="A926" s="14"/>
    </row>
    <row r="927" spans="1:1">
      <c r="A927" s="14"/>
    </row>
    <row r="928" spans="1:1">
      <c r="A928" s="14"/>
    </row>
    <row r="929" spans="1:1">
      <c r="A929" s="14"/>
    </row>
    <row r="930" spans="1:1">
      <c r="A930" s="14"/>
    </row>
    <row r="931" spans="1:1">
      <c r="A931" s="14"/>
    </row>
    <row r="932" spans="1:1">
      <c r="A932" s="14"/>
    </row>
    <row r="933" spans="1:1">
      <c r="A933" s="14"/>
    </row>
    <row r="934" spans="1:1">
      <c r="A934" s="14"/>
    </row>
    <row r="935" spans="1:1">
      <c r="A935" s="14"/>
    </row>
    <row r="936" spans="1:1">
      <c r="A936" s="14"/>
    </row>
    <row r="937" spans="1:1">
      <c r="A937" s="14"/>
    </row>
    <row r="938" spans="1:1">
      <c r="A938" s="14"/>
    </row>
    <row r="939" spans="1:1">
      <c r="A939" s="14"/>
    </row>
    <row r="940" spans="1:1">
      <c r="A940" s="14"/>
    </row>
    <row r="941" spans="1:1">
      <c r="A941" s="14"/>
    </row>
    <row r="942" spans="1:1">
      <c r="A942" s="14"/>
    </row>
    <row r="943" spans="1:1">
      <c r="A943" s="14"/>
    </row>
    <row r="944" spans="1:1">
      <c r="A944" s="14"/>
    </row>
    <row r="945" spans="1:1">
      <c r="A945" s="14"/>
    </row>
    <row r="946" spans="1:1">
      <c r="A946" s="14"/>
    </row>
    <row r="947" spans="1:1">
      <c r="A947" s="14"/>
    </row>
    <row r="948" spans="1:1">
      <c r="A948" s="14"/>
    </row>
    <row r="949" spans="1:1">
      <c r="A949" s="14"/>
    </row>
    <row r="950" spans="1:1">
      <c r="A950" s="14"/>
    </row>
    <row r="951" spans="1:1">
      <c r="A951" s="14"/>
    </row>
    <row r="952" spans="1:1">
      <c r="A952" s="14"/>
    </row>
    <row r="953" spans="1:1">
      <c r="A953" s="14"/>
    </row>
    <row r="954" spans="1:1">
      <c r="A954" s="14"/>
    </row>
    <row r="955" spans="1:1">
      <c r="A955" s="14"/>
    </row>
    <row r="956" spans="1:1">
      <c r="A956" s="14"/>
    </row>
    <row r="957" spans="1:1">
      <c r="A957" s="14"/>
    </row>
    <row r="958" spans="1:1">
      <c r="A958" s="14"/>
    </row>
    <row r="959" spans="1:1">
      <c r="A959" s="14"/>
    </row>
    <row r="960" spans="1:1">
      <c r="A960" s="14"/>
    </row>
    <row r="961" spans="1:1">
      <c r="A961" s="14"/>
    </row>
    <row r="962" spans="1:1">
      <c r="A962" s="14"/>
    </row>
    <row r="963" spans="1:1">
      <c r="A963" s="14"/>
    </row>
    <row r="964" spans="1:1">
      <c r="A964" s="14"/>
    </row>
    <row r="965" spans="1:1">
      <c r="A965" s="14"/>
    </row>
    <row r="966" spans="1:1">
      <c r="A966" s="14"/>
    </row>
    <row r="967" spans="1:1">
      <c r="A967" s="14"/>
    </row>
    <row r="968" spans="1:1">
      <c r="A968" s="14"/>
    </row>
    <row r="969" spans="1:1">
      <c r="A969" s="14"/>
    </row>
    <row r="970" spans="1:1">
      <c r="A970" s="14"/>
    </row>
    <row r="971" spans="1:1">
      <c r="A971" s="14"/>
    </row>
    <row r="972" spans="1:1">
      <c r="A972" s="14"/>
    </row>
    <row r="973" spans="1:1">
      <c r="A973" s="14"/>
    </row>
    <row r="974" spans="1:1">
      <c r="A974" s="14"/>
    </row>
    <row r="975" spans="1:1">
      <c r="A975" s="14"/>
    </row>
    <row r="976" spans="1:1">
      <c r="A976" s="14"/>
    </row>
    <row r="977" spans="1:1">
      <c r="A977" s="14"/>
    </row>
    <row r="978" spans="1:1">
      <c r="A978" s="14"/>
    </row>
    <row r="979" spans="1:1">
      <c r="A979" s="14"/>
    </row>
    <row r="980" spans="1:1">
      <c r="A980" s="14"/>
    </row>
    <row r="981" spans="1:1">
      <c r="A981" s="14"/>
    </row>
    <row r="982" spans="1:1">
      <c r="A982" s="14"/>
    </row>
    <row r="983" spans="1:1">
      <c r="A983" s="14"/>
    </row>
    <row r="984" spans="1:1">
      <c r="A984" s="14"/>
    </row>
    <row r="985" spans="1:1">
      <c r="A985" s="14"/>
    </row>
    <row r="986" spans="1:1">
      <c r="A986" s="14"/>
    </row>
    <row r="987" spans="1:1">
      <c r="A987" s="14"/>
    </row>
    <row r="988" spans="1:1">
      <c r="A988" s="14"/>
    </row>
    <row r="989" spans="1:1">
      <c r="A989" s="14"/>
    </row>
    <row r="990" spans="1:1">
      <c r="A990" s="14"/>
    </row>
    <row r="991" spans="1:1">
      <c r="A991" s="14"/>
    </row>
    <row r="992" spans="1:1">
      <c r="A992" s="14"/>
    </row>
    <row r="993" spans="1:1">
      <c r="A993" s="14"/>
    </row>
    <row r="994" spans="1:1">
      <c r="A994" s="14"/>
    </row>
    <row r="995" spans="1:1">
      <c r="A995" s="14"/>
    </row>
    <row r="996" spans="1:1">
      <c r="A996" s="14"/>
    </row>
    <row r="997" spans="1:1">
      <c r="A997" s="14"/>
    </row>
    <row r="998" spans="1:1">
      <c r="A998" s="14"/>
    </row>
    <row r="999" spans="1:1">
      <c r="A999" s="14"/>
    </row>
    <row r="1000" spans="1:1">
      <c r="A1000" s="14"/>
    </row>
    <row r="1001" spans="1:1">
      <c r="A1001" s="14"/>
    </row>
    <row r="1002" spans="1:1">
      <c r="A1002" s="14"/>
    </row>
    <row r="1003" spans="1:1">
      <c r="A1003" s="14"/>
    </row>
    <row r="1004" spans="1:1">
      <c r="A1004" s="14"/>
    </row>
    <row r="1005" spans="1:1">
      <c r="A1005" s="14"/>
    </row>
    <row r="1006" spans="1:1">
      <c r="A1006" s="14"/>
    </row>
    <row r="1007" spans="1:1">
      <c r="A1007" s="14"/>
    </row>
    <row r="1008" spans="1:1">
      <c r="A1008" s="14"/>
    </row>
    <row r="1009" spans="1:1">
      <c r="A1009" s="14"/>
    </row>
    <row r="1010" spans="1:1">
      <c r="A1010" s="14"/>
    </row>
    <row r="1011" spans="1:1">
      <c r="A1011" s="14"/>
    </row>
    <row r="1012" spans="1:1">
      <c r="A1012" s="14"/>
    </row>
    <row r="1013" spans="1:1">
      <c r="A1013" s="14"/>
    </row>
    <row r="1014" spans="1:1">
      <c r="A1014" s="14"/>
    </row>
    <row r="1015" spans="1:1">
      <c r="A1015" s="14"/>
    </row>
    <row r="1016" spans="1:1">
      <c r="A1016" s="14"/>
    </row>
    <row r="1017" spans="1:1">
      <c r="A1017" s="14"/>
    </row>
    <row r="1018" spans="1:1">
      <c r="A1018" s="14"/>
    </row>
    <row r="1019" spans="1:1">
      <c r="A1019" s="14"/>
    </row>
    <row r="1020" spans="1:1">
      <c r="A1020" s="14"/>
    </row>
    <row r="1021" spans="1:1">
      <c r="A1021" s="14"/>
    </row>
    <row r="1022" spans="1:1">
      <c r="A1022" s="14"/>
    </row>
    <row r="1023" spans="1:1">
      <c r="A1023" s="14"/>
    </row>
    <row r="1024" spans="1:1">
      <c r="A1024" s="14"/>
    </row>
    <row r="1025" spans="1:1">
      <c r="A1025" s="14"/>
    </row>
    <row r="1026" spans="1:1">
      <c r="A1026" s="14"/>
    </row>
    <row r="1027" spans="1:1">
      <c r="A1027" s="14"/>
    </row>
    <row r="1028" spans="1:1">
      <c r="A1028" s="14"/>
    </row>
    <row r="1029" spans="1:1">
      <c r="A1029" s="14"/>
    </row>
    <row r="1030" spans="1:1">
      <c r="A1030" s="14"/>
    </row>
    <row r="1031" spans="1:1">
      <c r="A1031" s="14"/>
    </row>
    <row r="1032" spans="1:1">
      <c r="A1032" s="14"/>
    </row>
    <row r="1033" spans="1:1">
      <c r="A1033" s="14"/>
    </row>
    <row r="1034" spans="1:1">
      <c r="A1034" s="14"/>
    </row>
    <row r="1035" spans="1:1">
      <c r="A1035" s="14"/>
    </row>
    <row r="1036" spans="1:1">
      <c r="A1036" s="14"/>
    </row>
    <row r="1037" spans="1:1">
      <c r="A1037" s="14"/>
    </row>
    <row r="1038" spans="1:1">
      <c r="A1038" s="14"/>
    </row>
    <row r="1039" spans="1:1">
      <c r="A1039" s="14"/>
    </row>
    <row r="1040" spans="1:1">
      <c r="A1040" s="14"/>
    </row>
    <row r="1041" spans="1:1">
      <c r="A1041" s="14"/>
    </row>
    <row r="1042" spans="1:1">
      <c r="A1042" s="14"/>
    </row>
    <row r="1043" spans="1:1">
      <c r="A1043" s="14"/>
    </row>
    <row r="1044" spans="1:1">
      <c r="A1044" s="14"/>
    </row>
    <row r="1045" spans="1:1">
      <c r="A1045" s="14"/>
    </row>
    <row r="1046" spans="1:1">
      <c r="A1046" s="14"/>
    </row>
    <row r="1047" spans="1:1">
      <c r="A1047" s="14"/>
    </row>
    <row r="1048" spans="1:1">
      <c r="A1048" s="14"/>
    </row>
    <row r="1049" spans="1:1">
      <c r="A1049" s="14"/>
    </row>
    <row r="1050" spans="1:1">
      <c r="A1050" s="14"/>
    </row>
    <row r="1051" spans="1:1">
      <c r="A1051" s="14"/>
    </row>
    <row r="1052" spans="1:1">
      <c r="A1052" s="14"/>
    </row>
    <row r="1053" spans="1:1">
      <c r="A1053" s="14"/>
    </row>
    <row r="1054" spans="1:1">
      <c r="A1054" s="14"/>
    </row>
    <row r="1055" spans="1:1">
      <c r="A1055" s="14"/>
    </row>
    <row r="1056" spans="1:1">
      <c r="A1056" s="14"/>
    </row>
    <row r="1057" spans="1:1">
      <c r="A1057" s="14"/>
    </row>
    <row r="1058" spans="1:1">
      <c r="A1058" s="14"/>
    </row>
    <row r="1059" spans="1:1">
      <c r="A1059" s="14"/>
    </row>
    <row r="1060" spans="1:1">
      <c r="A1060" s="14"/>
    </row>
    <row r="1061" spans="1:1">
      <c r="A1061" s="14"/>
    </row>
    <row r="1062" spans="1:1">
      <c r="A1062" s="14"/>
    </row>
    <row r="1063" spans="1:1">
      <c r="A1063" s="14"/>
    </row>
    <row r="1064" spans="1:1">
      <c r="A1064" s="14"/>
    </row>
    <row r="1065" spans="1:1">
      <c r="A1065" s="14"/>
    </row>
    <row r="1066" spans="1:1">
      <c r="A1066" s="14"/>
    </row>
    <row r="1067" spans="1:1">
      <c r="A1067" s="14"/>
    </row>
    <row r="1068" spans="1:1">
      <c r="A1068" s="14"/>
    </row>
    <row r="1069" spans="1:1">
      <c r="A1069" s="14"/>
    </row>
    <row r="1070" spans="1:1">
      <c r="A1070" s="14"/>
    </row>
    <row r="1071" spans="1:1">
      <c r="A1071" s="14"/>
    </row>
    <row r="1072" spans="1:1">
      <c r="A1072" s="14"/>
    </row>
    <row r="1073" spans="1:1">
      <c r="A1073" s="14"/>
    </row>
    <row r="1074" spans="1:1">
      <c r="A1074" s="14"/>
    </row>
    <row r="1075" spans="1:1">
      <c r="A1075" s="14"/>
    </row>
    <row r="1076" spans="1:1">
      <c r="A1076" s="14"/>
    </row>
    <row r="1077" spans="1:1">
      <c r="A1077" s="14"/>
    </row>
    <row r="1078" spans="1:1">
      <c r="A1078" s="14"/>
    </row>
    <row r="1079" spans="1:1">
      <c r="A1079" s="14"/>
    </row>
    <row r="1080" spans="1:1">
      <c r="A1080" s="14"/>
    </row>
    <row r="1081" spans="1:1">
      <c r="A1081" s="14"/>
    </row>
    <row r="1082" spans="1:1">
      <c r="A1082" s="14"/>
    </row>
    <row r="1083" spans="1:1">
      <c r="A1083" s="14"/>
    </row>
    <row r="1084" spans="1:1">
      <c r="A1084" s="14"/>
    </row>
    <row r="1085" spans="1:1">
      <c r="A1085" s="14"/>
    </row>
    <row r="1086" spans="1:1">
      <c r="A1086" s="14"/>
    </row>
    <row r="1087" spans="1:1">
      <c r="A1087" s="14"/>
    </row>
    <row r="1088" spans="1:1">
      <c r="A1088" s="14"/>
    </row>
    <row r="1089" spans="1:1">
      <c r="A1089" s="14"/>
    </row>
    <row r="1090" spans="1:1">
      <c r="A1090" s="14"/>
    </row>
    <row r="1091" spans="1:1">
      <c r="A1091" s="14"/>
    </row>
    <row r="1092" spans="1:1">
      <c r="A1092" s="14"/>
    </row>
    <row r="1093" spans="1:1">
      <c r="A1093" s="14"/>
    </row>
    <row r="1094" spans="1:1">
      <c r="A1094" s="14"/>
    </row>
    <row r="1095" spans="1:1">
      <c r="A1095" s="14"/>
    </row>
    <row r="1096" spans="1:1">
      <c r="A1096" s="14"/>
    </row>
    <row r="1097" spans="1:1">
      <c r="A1097" s="14"/>
    </row>
    <row r="1098" spans="1:1">
      <c r="A1098" s="14"/>
    </row>
    <row r="1099" spans="1:1">
      <c r="A1099" s="14"/>
    </row>
    <row r="1100" spans="1:1">
      <c r="A1100" s="14"/>
    </row>
    <row r="1101" spans="1:1">
      <c r="A1101" s="14"/>
    </row>
    <row r="1102" spans="1:1">
      <c r="A1102" s="14"/>
    </row>
    <row r="1103" spans="1:1">
      <c r="A1103" s="14"/>
    </row>
    <row r="1104" spans="1:1">
      <c r="A1104" s="14"/>
    </row>
    <row r="1105" spans="1:1">
      <c r="A1105" s="14"/>
    </row>
    <row r="1106" spans="1:1">
      <c r="A1106" s="14"/>
    </row>
    <row r="1107" spans="1:1">
      <c r="A1107" s="14"/>
    </row>
    <row r="1108" spans="1:1">
      <c r="A1108" s="14"/>
    </row>
    <row r="1109" spans="1:1">
      <c r="A1109" s="14"/>
    </row>
    <row r="1110" spans="1:1">
      <c r="A1110" s="14"/>
    </row>
    <row r="1111" spans="1:1">
      <c r="A1111" s="14"/>
    </row>
    <row r="1112" spans="1:1">
      <c r="A1112" s="14"/>
    </row>
    <row r="1113" spans="1:1">
      <c r="A1113" s="14"/>
    </row>
    <row r="1114" spans="1:1">
      <c r="A1114" s="14"/>
    </row>
    <row r="1115" spans="1:1">
      <c r="A1115" s="14"/>
    </row>
    <row r="1116" spans="1:1">
      <c r="A1116" s="14"/>
    </row>
    <row r="1117" spans="1:1">
      <c r="A1117" s="14"/>
    </row>
    <row r="1118" spans="1:1">
      <c r="A1118" s="14"/>
    </row>
    <row r="1119" spans="1:1">
      <c r="A1119" s="14"/>
    </row>
    <row r="1120" spans="1:1">
      <c r="A1120" s="14"/>
    </row>
    <row r="1121" spans="1:1">
      <c r="A1121" s="14"/>
    </row>
    <row r="1122" spans="1:1">
      <c r="A1122" s="14"/>
    </row>
    <row r="1123" spans="1:1">
      <c r="A1123" s="14"/>
    </row>
    <row r="1124" spans="1:1">
      <c r="A1124" s="14"/>
    </row>
    <row r="1125" spans="1:1">
      <c r="A1125" s="14"/>
    </row>
    <row r="1126" spans="1:1">
      <c r="A1126" s="14"/>
    </row>
    <row r="1127" spans="1:1">
      <c r="A1127" s="14"/>
    </row>
    <row r="1128" spans="1:1">
      <c r="A1128" s="14"/>
    </row>
    <row r="1129" spans="1:1">
      <c r="A1129" s="14"/>
    </row>
    <row r="1130" spans="1:1">
      <c r="A1130" s="14"/>
    </row>
    <row r="1131" spans="1:1">
      <c r="A1131" s="14"/>
    </row>
    <row r="1132" spans="1:1">
      <c r="A1132" s="14"/>
    </row>
    <row r="1133" spans="1:1">
      <c r="A1133" s="14"/>
    </row>
    <row r="1134" spans="1:1">
      <c r="A1134" s="14"/>
    </row>
    <row r="1135" spans="1:1">
      <c r="A1135" s="14"/>
    </row>
    <row r="1136" spans="1:1">
      <c r="A1136" s="14"/>
    </row>
    <row r="1137" spans="1:1">
      <c r="A1137" s="14"/>
    </row>
    <row r="1138" spans="1:1">
      <c r="A1138" s="14"/>
    </row>
    <row r="1139" spans="1:1">
      <c r="A1139" s="14"/>
    </row>
    <row r="1140" spans="1:1">
      <c r="A1140" s="14"/>
    </row>
    <row r="1141" spans="1:1">
      <c r="A1141" s="14"/>
    </row>
    <row r="1142" spans="1:1">
      <c r="A1142" s="14"/>
    </row>
    <row r="1143" spans="1:1">
      <c r="A1143" s="14"/>
    </row>
    <row r="1144" spans="1:1">
      <c r="A1144" s="14"/>
    </row>
    <row r="1145" spans="1:1">
      <c r="A1145" s="14"/>
    </row>
    <row r="1146" spans="1:1">
      <c r="A1146" s="14"/>
    </row>
    <row r="1147" spans="1:1">
      <c r="A1147" s="14"/>
    </row>
    <row r="1148" spans="1:1">
      <c r="A1148" s="14"/>
    </row>
    <row r="1149" spans="1:1">
      <c r="A1149" s="14"/>
    </row>
    <row r="1150" spans="1:1">
      <c r="A1150" s="14"/>
    </row>
    <row r="1151" spans="1:1">
      <c r="A1151" s="14"/>
    </row>
    <row r="1152" spans="1:1">
      <c r="A1152" s="14"/>
    </row>
    <row r="1153" spans="1:1">
      <c r="A1153" s="14"/>
    </row>
    <row r="1154" spans="1:1">
      <c r="A1154" s="14"/>
    </row>
    <row r="1155" spans="1:1">
      <c r="A1155" s="14"/>
    </row>
    <row r="1156" spans="1:1">
      <c r="A1156" s="14"/>
    </row>
    <row r="1157" spans="1:1">
      <c r="A1157" s="14"/>
    </row>
    <row r="1158" spans="1:1">
      <c r="A1158" s="14"/>
    </row>
    <row r="1159" spans="1:1">
      <c r="A1159" s="14"/>
    </row>
    <row r="1160" spans="1:1">
      <c r="A1160" s="14"/>
    </row>
    <row r="1161" spans="1:1">
      <c r="A1161" s="14"/>
    </row>
    <row r="1162" spans="1:1">
      <c r="A1162" s="14"/>
    </row>
    <row r="1163" spans="1:1">
      <c r="A1163" s="14"/>
    </row>
    <row r="1164" spans="1:1">
      <c r="A1164" s="14"/>
    </row>
    <row r="1165" spans="1:1">
      <c r="A1165" s="14"/>
    </row>
    <row r="1166" spans="1:1">
      <c r="A1166" s="14"/>
    </row>
    <row r="1167" spans="1:1">
      <c r="A1167" s="14"/>
    </row>
    <row r="1168" spans="1:1">
      <c r="A1168" s="14"/>
    </row>
    <row r="1169" spans="1:1">
      <c r="A1169" s="14"/>
    </row>
    <row r="1170" spans="1:1">
      <c r="A1170" s="14"/>
    </row>
    <row r="1171" spans="1:1">
      <c r="A1171" s="14"/>
    </row>
    <row r="1172" spans="1:1">
      <c r="A1172" s="14"/>
    </row>
    <row r="1173" spans="1:1">
      <c r="A1173" s="14"/>
    </row>
    <row r="1174" spans="1:1">
      <c r="A1174" s="14"/>
    </row>
    <row r="1175" spans="1:1">
      <c r="A1175" s="14"/>
    </row>
    <row r="1176" spans="1:1">
      <c r="A1176" s="14"/>
    </row>
    <row r="1177" spans="1:1">
      <c r="A1177" s="14"/>
    </row>
    <row r="1178" spans="1:1">
      <c r="A1178" s="14"/>
    </row>
    <row r="1179" spans="1:1">
      <c r="A1179" s="14"/>
    </row>
    <row r="1180" spans="1:1">
      <c r="A1180" s="14"/>
    </row>
    <row r="1181" spans="1:1">
      <c r="A1181" s="14"/>
    </row>
    <row r="1182" spans="1:1">
      <c r="A1182" s="14"/>
    </row>
    <row r="1183" spans="1:1">
      <c r="A1183" s="14"/>
    </row>
    <row r="1184" spans="1:1">
      <c r="A1184" s="14"/>
    </row>
    <row r="1185" spans="1:1">
      <c r="A1185" s="14"/>
    </row>
    <row r="1186" spans="1:1">
      <c r="A1186" s="14"/>
    </row>
    <row r="1187" spans="1:1">
      <c r="A1187" s="14"/>
    </row>
    <row r="1188" spans="1:1">
      <c r="A1188" s="14"/>
    </row>
    <row r="1189" spans="1:1">
      <c r="A1189" s="14"/>
    </row>
    <row r="1190" spans="1:1">
      <c r="A1190" s="14"/>
    </row>
    <row r="1191" spans="1:1">
      <c r="A1191" s="14"/>
    </row>
    <row r="1192" spans="1:1">
      <c r="A1192" s="14"/>
    </row>
    <row r="1193" spans="1:1">
      <c r="A1193" s="14"/>
    </row>
    <row r="1194" spans="1:1">
      <c r="A1194" s="14"/>
    </row>
    <row r="1195" spans="1:1">
      <c r="A1195" s="14"/>
    </row>
    <row r="1196" spans="1:1">
      <c r="A1196" s="14"/>
    </row>
    <row r="1197" spans="1:1">
      <c r="A1197" s="14"/>
    </row>
    <row r="1198" spans="1:1">
      <c r="A1198" s="14"/>
    </row>
    <row r="1199" spans="1:1">
      <c r="A1199" s="14"/>
    </row>
    <row r="1200" spans="1:1">
      <c r="A1200" s="14"/>
    </row>
    <row r="1201" spans="1:1">
      <c r="A1201" s="14"/>
    </row>
    <row r="1202" spans="1:1">
      <c r="A1202" s="14"/>
    </row>
    <row r="1203" spans="1:1">
      <c r="A1203" s="14"/>
    </row>
    <row r="1204" spans="1:1">
      <c r="A1204" s="14"/>
    </row>
    <row r="1205" spans="1:1">
      <c r="A1205" s="14"/>
    </row>
    <row r="1206" spans="1:1">
      <c r="A1206" s="14"/>
    </row>
    <row r="1207" spans="1:1">
      <c r="A1207" s="14"/>
    </row>
    <row r="1208" spans="1:1">
      <c r="A1208" s="14"/>
    </row>
    <row r="1209" spans="1:1">
      <c r="A1209" s="14"/>
    </row>
    <row r="1210" spans="1:1">
      <c r="A1210" s="14"/>
    </row>
    <row r="1211" spans="1:1">
      <c r="A1211" s="14"/>
    </row>
    <row r="1212" spans="1:1">
      <c r="A1212" s="14"/>
    </row>
    <row r="1213" spans="1:1">
      <c r="A1213" s="14"/>
    </row>
    <row r="1214" spans="1:1">
      <c r="A1214" s="14"/>
    </row>
    <row r="1215" spans="1:1">
      <c r="A1215" s="14"/>
    </row>
    <row r="1216" spans="1:1">
      <c r="A1216" s="14"/>
    </row>
    <row r="1217" spans="1:1">
      <c r="A1217" s="14"/>
    </row>
    <row r="1218" spans="1:1">
      <c r="A1218" s="14"/>
    </row>
    <row r="1219" spans="1:1">
      <c r="A1219" s="14"/>
    </row>
    <row r="1220" spans="1:1">
      <c r="A1220" s="14"/>
    </row>
    <row r="1221" spans="1:1">
      <c r="A1221" s="14"/>
    </row>
    <row r="1222" spans="1:1">
      <c r="A1222" s="14"/>
    </row>
    <row r="1223" spans="1:1">
      <c r="A1223" s="14"/>
    </row>
    <row r="1224" spans="1:1">
      <c r="A1224" s="14"/>
    </row>
    <row r="1225" spans="1:1">
      <c r="A1225" s="14"/>
    </row>
    <row r="1226" spans="1:1">
      <c r="A1226" s="14"/>
    </row>
    <row r="1227" spans="1:1">
      <c r="A1227" s="14"/>
    </row>
    <row r="1228" spans="1:1">
      <c r="A1228" s="14"/>
    </row>
    <row r="1229" spans="1:1">
      <c r="A1229" s="14"/>
    </row>
    <row r="1230" spans="1:1">
      <c r="A1230" s="14"/>
    </row>
    <row r="1231" spans="1:1">
      <c r="A1231" s="14"/>
    </row>
    <row r="1232" spans="1:1">
      <c r="A1232" s="14"/>
    </row>
    <row r="1233" spans="1:1">
      <c r="A1233" s="14"/>
    </row>
    <row r="1234" spans="1:1">
      <c r="A1234" s="14"/>
    </row>
    <row r="1235" spans="1:1">
      <c r="A1235" s="14"/>
    </row>
    <row r="1236" spans="1:1">
      <c r="A1236" s="14"/>
    </row>
    <row r="1237" spans="1:1">
      <c r="A1237" s="14"/>
    </row>
    <row r="1238" spans="1:1">
      <c r="A1238" s="14"/>
    </row>
    <row r="1239" spans="1:1">
      <c r="A1239" s="14"/>
    </row>
    <row r="1240" spans="1:1">
      <c r="A1240" s="14"/>
    </row>
    <row r="1241" spans="1:1">
      <c r="A1241" s="14"/>
    </row>
    <row r="1242" spans="1:1">
      <c r="A1242" s="14"/>
    </row>
    <row r="1243" spans="1:1">
      <c r="A1243" s="14"/>
    </row>
    <row r="1244" spans="1:1">
      <c r="A1244" s="14"/>
    </row>
    <row r="1245" spans="1:1">
      <c r="A1245" s="14"/>
    </row>
    <row r="1246" spans="1:1">
      <c r="A1246" s="14"/>
    </row>
    <row r="1247" spans="1:1">
      <c r="A1247" s="14"/>
    </row>
    <row r="1248" spans="1:1">
      <c r="A1248" s="14"/>
    </row>
    <row r="1249" spans="1:1">
      <c r="A1249" s="14"/>
    </row>
    <row r="1250" spans="1:1">
      <c r="A1250" s="14"/>
    </row>
    <row r="1251" spans="1:1">
      <c r="A1251" s="14"/>
    </row>
    <row r="1252" spans="1:1">
      <c r="A1252" s="14"/>
    </row>
    <row r="1253" spans="1:1">
      <c r="A1253" s="14"/>
    </row>
    <row r="1254" spans="1:1">
      <c r="A1254" s="14"/>
    </row>
    <row r="1255" spans="1:1">
      <c r="A1255" s="14"/>
    </row>
    <row r="1256" spans="1:1">
      <c r="A1256" s="14"/>
    </row>
    <row r="1257" spans="1:1">
      <c r="A1257" s="14"/>
    </row>
    <row r="1258" spans="1:1">
      <c r="A1258" s="14"/>
    </row>
    <row r="1259" spans="1:1">
      <c r="A1259" s="14"/>
    </row>
    <row r="1260" spans="1:1">
      <c r="A1260" s="14"/>
    </row>
    <row r="1261" spans="1:1">
      <c r="A1261" s="14"/>
    </row>
    <row r="1262" spans="1:1">
      <c r="A1262" s="14"/>
    </row>
    <row r="1263" spans="1:1">
      <c r="A1263" s="14"/>
    </row>
    <row r="1264" spans="1:1">
      <c r="A1264" s="14"/>
    </row>
    <row r="1265" spans="1:1">
      <c r="A1265" s="14"/>
    </row>
    <row r="1266" spans="1:1">
      <c r="A1266" s="14"/>
    </row>
    <row r="1267" spans="1:1">
      <c r="A1267" s="14"/>
    </row>
    <row r="1268" spans="1:1">
      <c r="A1268" s="14"/>
    </row>
    <row r="1269" spans="1:1">
      <c r="A1269" s="14"/>
    </row>
    <row r="1270" spans="1:1">
      <c r="A1270" s="14"/>
    </row>
    <row r="1271" spans="1:1">
      <c r="A1271" s="14"/>
    </row>
    <row r="1272" spans="1:1">
      <c r="A1272" s="14"/>
    </row>
    <row r="1273" spans="1:1">
      <c r="A1273" s="14"/>
    </row>
    <row r="1274" spans="1:1">
      <c r="A1274" s="14"/>
    </row>
    <row r="1275" spans="1:1">
      <c r="A1275" s="14"/>
    </row>
    <row r="1276" spans="1:1">
      <c r="A1276" s="14"/>
    </row>
    <row r="1277" spans="1:1">
      <c r="A1277" s="14"/>
    </row>
    <row r="1278" spans="1:1">
      <c r="A1278" s="14"/>
    </row>
    <row r="1279" spans="1:1">
      <c r="A1279" s="14"/>
    </row>
    <row r="1280" spans="1:1">
      <c r="A1280" s="14"/>
    </row>
    <row r="1281" spans="1:1">
      <c r="A1281" s="14"/>
    </row>
    <row r="1282" spans="1:1">
      <c r="A1282" s="14"/>
    </row>
    <row r="1283" spans="1:1">
      <c r="A1283" s="14"/>
    </row>
    <row r="1284" spans="1:1">
      <c r="A1284" s="14"/>
    </row>
    <row r="1285" spans="1:1">
      <c r="A1285" s="14"/>
    </row>
    <row r="1286" spans="1:1">
      <c r="A1286" s="14"/>
    </row>
    <row r="1287" spans="1:1">
      <c r="A1287" s="14"/>
    </row>
    <row r="1288" spans="1:1">
      <c r="A1288" s="14"/>
    </row>
    <row r="1289" spans="1:1">
      <c r="A1289" s="14"/>
    </row>
    <row r="1290" spans="1:1">
      <c r="A1290" s="14"/>
    </row>
    <row r="1291" spans="1:1">
      <c r="A1291" s="14"/>
    </row>
    <row r="1292" spans="1:1">
      <c r="A1292" s="14"/>
    </row>
    <row r="1293" spans="1:1">
      <c r="A1293" s="14"/>
    </row>
    <row r="1294" spans="1:1">
      <c r="A1294" s="14"/>
    </row>
    <row r="1295" spans="1:1">
      <c r="A1295" s="14"/>
    </row>
    <row r="1296" spans="1:1">
      <c r="A1296" s="14"/>
    </row>
    <row r="1297" spans="1:1">
      <c r="A1297" s="14"/>
    </row>
    <row r="1298" spans="1:1">
      <c r="A1298" s="14"/>
    </row>
    <row r="1299" spans="1:1">
      <c r="A1299" s="14"/>
    </row>
    <row r="1300" spans="1:1">
      <c r="A1300" s="14"/>
    </row>
    <row r="1301" spans="1:1">
      <c r="A1301" s="14"/>
    </row>
  </sheetData>
  <sheetProtection algorithmName="SHA-512" hashValue="O9ZhYOSMQ4JC9tD0T1gwJF3T2xCbAUl50+P6QG4thy7zYxlO3G5DTyeQ9qujex0zFqaGSgFlpnd5BJUsAUyhVw==" saltValue="yOigz/CBp2GaGyuAU6D+hg==" spinCount="100000" sheet="1" selectLockedCells="1"/>
  <mergeCells count="27">
    <mergeCell ref="C13:E13"/>
    <mergeCell ref="G13:H13"/>
    <mergeCell ref="C7:E7"/>
    <mergeCell ref="C10:E10"/>
    <mergeCell ref="C11:E11"/>
    <mergeCell ref="G11:H11"/>
    <mergeCell ref="C12:E12"/>
    <mergeCell ref="C14:E14"/>
    <mergeCell ref="C18:F18"/>
    <mergeCell ref="C19:F19"/>
    <mergeCell ref="C20:F20"/>
    <mergeCell ref="C21:F21"/>
    <mergeCell ref="G22:H22"/>
    <mergeCell ref="L22:M22"/>
    <mergeCell ref="G24:J24"/>
    <mergeCell ref="C26:F26"/>
    <mergeCell ref="G26:M27"/>
    <mergeCell ref="C27:F27"/>
    <mergeCell ref="C22:F22"/>
    <mergeCell ref="F50:G50"/>
    <mergeCell ref="M54:N54"/>
    <mergeCell ref="I30:J30"/>
    <mergeCell ref="C36:E36"/>
    <mergeCell ref="C37:E37"/>
    <mergeCell ref="C38:E38"/>
    <mergeCell ref="C41:K46"/>
    <mergeCell ref="F49:G49"/>
  </mergeCells>
  <printOptions horizontalCentered="1"/>
  <pageMargins left="0.39370078740157483" right="0.39370078740157483" top="0.51181102362204722" bottom="0.23622047244094491" header="0.51181102362204722" footer="0.23622047244094491"/>
  <pageSetup scale="73"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BE106-32AA-457E-81B9-427C5F115238}">
  <sheetPr codeName="Feuil8"/>
  <dimension ref="A1:F53"/>
  <sheetViews>
    <sheetView showGridLines="0" workbookViewId="0">
      <selection activeCell="D33" sqref="D33"/>
    </sheetView>
  </sheetViews>
  <sheetFormatPr baseColWidth="10" defaultColWidth="11" defaultRowHeight="13.8"/>
  <cols>
    <col min="2" max="2" width="26.59765625" customWidth="1"/>
    <col min="4" max="4" width="13.59765625" customWidth="1"/>
    <col min="6" max="6" width="29.09765625" bestFit="1" customWidth="1"/>
    <col min="8" max="8" width="15.5" bestFit="1" customWidth="1"/>
    <col min="13" max="13" width="16.5" bestFit="1" customWidth="1"/>
  </cols>
  <sheetData>
    <row r="1" spans="1:6">
      <c r="D1" s="91"/>
      <c r="F1" s="91"/>
    </row>
    <row r="2" spans="1:6">
      <c r="A2" s="107" t="s">
        <v>266</v>
      </c>
      <c r="D2" s="91"/>
      <c r="F2" s="91"/>
    </row>
    <row r="3" spans="1:6">
      <c r="B3" t="s">
        <v>267</v>
      </c>
    </row>
    <row r="4" spans="1:6">
      <c r="B4" s="121" t="s">
        <v>23</v>
      </c>
    </row>
    <row r="5" spans="1:6" ht="68.099999999999994" customHeight="1">
      <c r="B5" s="122" t="s">
        <v>268</v>
      </c>
    </row>
    <row r="6" spans="1:6" ht="63.6" customHeight="1">
      <c r="B6" s="123" t="s">
        <v>269</v>
      </c>
    </row>
    <row r="8" spans="1:6">
      <c r="B8" t="s">
        <v>270</v>
      </c>
    </row>
    <row r="9" spans="1:6">
      <c r="B9" s="102" t="s">
        <v>23</v>
      </c>
    </row>
    <row r="10" spans="1:6">
      <c r="B10" s="105" t="s">
        <v>271</v>
      </c>
    </row>
    <row r="11" spans="1:6">
      <c r="B11" s="106" t="s">
        <v>272</v>
      </c>
    </row>
    <row r="13" spans="1:6">
      <c r="B13" t="s">
        <v>273</v>
      </c>
    </row>
    <row r="14" spans="1:6">
      <c r="B14" s="102" t="s">
        <v>23</v>
      </c>
    </row>
    <row r="15" spans="1:6">
      <c r="B15" s="103" t="s">
        <v>274</v>
      </c>
    </row>
    <row r="16" spans="1:6">
      <c r="B16" s="104" t="s">
        <v>275</v>
      </c>
    </row>
    <row r="18" spans="1:2">
      <c r="B18" t="s">
        <v>276</v>
      </c>
    </row>
    <row r="19" spans="1:2">
      <c r="B19" s="102" t="s">
        <v>23</v>
      </c>
    </row>
    <row r="20" spans="1:2">
      <c r="B20" s="103" t="s">
        <v>277</v>
      </c>
    </row>
    <row r="21" spans="1:2">
      <c r="B21" s="104" t="s">
        <v>278</v>
      </c>
    </row>
    <row r="23" spans="1:2">
      <c r="B23" t="s">
        <v>279</v>
      </c>
    </row>
    <row r="24" spans="1:2">
      <c r="B24" s="102" t="s">
        <v>23</v>
      </c>
    </row>
    <row r="25" spans="1:2">
      <c r="B25" s="103" t="s">
        <v>280</v>
      </c>
    </row>
    <row r="26" spans="1:2">
      <c r="B26" s="104" t="s">
        <v>281</v>
      </c>
    </row>
    <row r="28" spans="1:2">
      <c r="A28" s="107" t="s">
        <v>282</v>
      </c>
    </row>
    <row r="29" spans="1:2">
      <c r="B29" t="s">
        <v>158</v>
      </c>
    </row>
    <row r="30" spans="1:2">
      <c r="B30" s="102" t="s">
        <v>23</v>
      </c>
    </row>
    <row r="31" spans="1:2" ht="16.2">
      <c r="B31" s="103" t="s">
        <v>283</v>
      </c>
    </row>
    <row r="32" spans="1:2">
      <c r="B32" s="103"/>
    </row>
    <row r="33" spans="2:3">
      <c r="B33" s="103"/>
    </row>
    <row r="34" spans="2:3">
      <c r="B34" s="104"/>
    </row>
    <row r="36" spans="2:3">
      <c r="B36" t="s">
        <v>286</v>
      </c>
    </row>
    <row r="37" spans="2:3">
      <c r="B37" s="102" t="s">
        <v>23</v>
      </c>
    </row>
    <row r="38" spans="2:3">
      <c r="B38" s="103" t="s">
        <v>287</v>
      </c>
    </row>
    <row r="39" spans="2:3">
      <c r="B39" s="104" t="s">
        <v>288</v>
      </c>
    </row>
    <row r="41" spans="2:3">
      <c r="B41" t="s">
        <v>289</v>
      </c>
      <c r="C41" s="1"/>
    </row>
    <row r="42" spans="2:3">
      <c r="B42" s="102" t="s">
        <v>23</v>
      </c>
      <c r="C42" s="1"/>
    </row>
    <row r="43" spans="2:3">
      <c r="B43" s="103" t="s">
        <v>290</v>
      </c>
      <c r="C43" s="1"/>
    </row>
    <row r="44" spans="2:3">
      <c r="B44" s="103" t="s">
        <v>291</v>
      </c>
      <c r="C44" s="1"/>
    </row>
    <row r="45" spans="2:3">
      <c r="B45" s="103" t="s">
        <v>292</v>
      </c>
      <c r="C45" s="1"/>
    </row>
    <row r="46" spans="2:3">
      <c r="B46" s="103" t="s">
        <v>293</v>
      </c>
      <c r="C46" s="1"/>
    </row>
    <row r="47" spans="2:3">
      <c r="B47" s="104" t="s">
        <v>294</v>
      </c>
      <c r="C47" s="1"/>
    </row>
    <row r="49" spans="2:2">
      <c r="B49" t="s">
        <v>296</v>
      </c>
    </row>
    <row r="50" spans="2:2">
      <c r="B50" s="102" t="s">
        <v>23</v>
      </c>
    </row>
    <row r="51" spans="2:2">
      <c r="B51" s="103" t="s">
        <v>154</v>
      </c>
    </row>
    <row r="52" spans="2:2">
      <c r="B52" s="103" t="s">
        <v>284</v>
      </c>
    </row>
    <row r="53" spans="2:2">
      <c r="B53" s="104" t="s">
        <v>285</v>
      </c>
    </row>
  </sheetData>
  <pageMargins left="0.7" right="0.7" top="0.75" bottom="0.75" header="0.3" footer="0.3"/>
  <pageSetup orientation="portrait" horizontalDpi="4294967293"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 T a b l e a u 1 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 T a b l e a u 1 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 C o l u m n s \ C o l o n n e 1 < / K e y > < / a : K e y > < a : V a l u e   i : t y p e = " T a b l e W i d g e t B a s e V i e w S t a t e " / > < / a : K e y V a l u e O f D i a g r a m O b j e c t K e y a n y T y p e z b w N T n L X > < a : K e y V a l u e O f D i a g r a m O b j e c t K e y a n y T y p e z b w N T n L X > < a : K e y > < K e y > C o l u m n s \ C o l o n n e 2 < / 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 T a b l e a u 1 4 < / 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 T a b l e a u 1 4 < / 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 C o l u m n s \ C o l o n n e 1 < / 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xml><?xml version="1.0" encoding="utf-8"?>
<p:properties xmlns:p="http://schemas.microsoft.com/office/2006/metadata/properties" xmlns:xsi="http://www.w3.org/2001/XMLSchema-instance" xmlns:pc="http://schemas.microsoft.com/office/infopath/2007/PartnerControls">
  <documentManagement>
    <TaxCatchAll xmlns="871f6749-b94e-4919-af01-f96ed5d6ae81" xsi:nil="true"/>
    <lcf76f155ced4ddcb4097134ff3c332f xmlns="6be6c9df-5862-4ea7-bf08-b925418ff831">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09A13A07E9AF14F957A908538003FDB" ma:contentTypeVersion="18" ma:contentTypeDescription="Crée un document." ma:contentTypeScope="" ma:versionID="cf48f9d06f4af4d8bf48cba40f2afe7f">
  <xsd:schema xmlns:xsd="http://www.w3.org/2001/XMLSchema" xmlns:xs="http://www.w3.org/2001/XMLSchema" xmlns:p="http://schemas.microsoft.com/office/2006/metadata/properties" xmlns:ns2="6be6c9df-5862-4ea7-bf08-b925418ff831" xmlns:ns3="871f6749-b94e-4919-af01-f96ed5d6ae81" targetNamespace="http://schemas.microsoft.com/office/2006/metadata/properties" ma:root="true" ma:fieldsID="e35b4a10bd783101c38f82522fe01bb3" ns2:_="" ns3:_="">
    <xsd:import namespace="6be6c9df-5862-4ea7-bf08-b925418ff831"/>
    <xsd:import namespace="871f6749-b94e-4919-af01-f96ed5d6ae8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MediaServiceLocation"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be6c9df-5862-4ea7-bf08-b925418ff83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Balises d’images" ma:readOnly="false" ma:fieldId="{5cf76f15-5ced-4ddc-b409-7134ff3c332f}" ma:taxonomyMulti="true" ma:sspId="060fd4b1-590a-4863-a642-a3a7f8f6c155" ma:termSetId="09814cd3-568e-fe90-9814-8d621ff8fb84" ma:anchorId="fba54fb3-c3e1-fe81-a776-ca4b69148c4d" ma:open="true" ma:isKeyword="false">
      <xsd:complexType>
        <xsd:sequence>
          <xsd:element ref="pc:Terms" minOccurs="0" maxOccurs="1"/>
        </xsd:sequence>
      </xsd:complexType>
    </xsd:element>
    <xsd:element name="MediaServiceLocation" ma:index="21" nillable="true" ma:displayName="Location" ma:internalName="MediaServiceLocation"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71f6749-b94e-4919-af01-f96ed5d6ae81" elementFormDefault="qualified">
    <xsd:import namespace="http://schemas.microsoft.com/office/2006/documentManagement/types"/>
    <xsd:import namespace="http://schemas.microsoft.com/office/infopath/2007/PartnerControls"/>
    <xsd:element name="SharedWithUsers" ma:index="12"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Partagé avec détails" ma:internalName="SharedWithDetails" ma:readOnly="true">
      <xsd:simpleType>
        <xsd:restriction base="dms:Note">
          <xsd:maxLength value="255"/>
        </xsd:restriction>
      </xsd:simpleType>
    </xsd:element>
    <xsd:element name="TaxCatchAll" ma:index="20" nillable="true" ma:displayName="Taxonomy Catch All Column" ma:hidden="true" ma:list="{29d53a62-43fb-47ed-8894-5e8276fcb8a8}" ma:internalName="TaxCatchAll" ma:showField="CatchAllData" ma:web="871f6749-b94e-4919-af01-f96ed5d6ae8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1 6 " ? > < G e m i n i   x m l n s = " h t t p : / / g e m i n i / p i v o t c u s t o m i z a t i o n / T a b l e X M L _ T a b l e a u 1 1 " > < C u s t o m C o n t e n t > < ! [ C D A T A [ < T a b l e W i d g e t G r i d S e r i a l i z a t i o n   x m l n s : x s i = " h t t p : / / w w w . w 3 . o r g / 2 0 0 1 / X M L S c h e m a - i n s t a n c e "   x m l n s : x s d = " h t t p : / / w w w . w 3 . o r g / 2 0 0 1 / X M L S c h e m a " > < C o l u m n S u g g e s t e d T y p e   / > < C o l u m n F o r m a t   / > < C o l u m n A c c u r a c y   / > < C o l u m n C u r r e n c y S y m b o l   / > < C o l u m n P o s i t i v e P a t t e r n   / > < C o l u m n N e g a t i v e P a t t e r n   / > < C o l u m n W i d t h s > < i t e m > < k e y > < s t r i n g > C o l o n n e 1 < / s t r i n g > < / k e y > < v a l u e > < i n t > 1 3 6 < / i n t > < / v a l u e > < / i t e m > < / C o l u m n W i d t h s > < C o l u m n D i s p l a y I n d e x > < i t e m > < k e y > < s t r i n g > C o l o n n e 1 < / s t r i n g > < / k e y > < v a l u e > < i n t > 0 < / 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F o r m u l a B a r S t a t e " > < C u s t o m C o n t e n t > < ! [ C D A T A [ < S a n d b o x E d i t o r . F o r m u l a B a r S t a t e   x m l n s = " h t t p : / / s c h e m a s . d a t a c o n t r a c t . o r g / 2 0 0 4 / 0 7 / M i c r o s o f t . A n a l y s i s S e r v i c e s . C o m m o n "   x m l n s : i = " h t t p : / / w w w . w 3 . o r g / 2 0 0 1 / X M L S c h e m a - i n s t a n c e " > < H e i g h t > 3 1 < / H e i g h t > < / S a n d b o x E d i t o r . F o r m u l a B a r S t a t e > ] ] > < / C u s t o m C o n t e n t > < / G e m i n i > 
</file>

<file path=customXml/item7.xml>��< ? x m l   v e r s i o n = " 1 . 0 "   e n c o d i n g = " U T F - 1 6 " ? > < G e m i n i   x m l n s = " h t t p : / / g e m i n i / p i v o t c u s t o m i z a t i o n / T a b l e X M L _ P l a g e " > < C u s t o m C o n t e n t > < ! [ C D A T A [ < T a b l e W i d g e t G r i d S e r i a l i z a t i o n   x m l n s : x s i = " h t t p : / / w w w . w 3 . o r g / 2 0 0 1 / X M L S c h e m a - i n s t a n c e "   x m l n s : x s d = " h t t p : / / w w w . w 3 . o r g / 2 0 0 1 / X M L S c h e m a " > < C o l u m n S u g g e s t e d T y p e   / > < C o l u m n F o r m a t   / > < C o l u m n A c c u r a c y   / > < C o l u m n C u r r e n c y S y m b o l   / > < C o l u m n P o s i t i v e P a t t e r n   / > < C o l u m n N e g a t i v e P a t t e r n   / > < C o l u m n W i d t h s > < i t e m > < k e y > < s t r i n g > B � t i m e n t   1 < / s t r i n g > < / k e y > < v a l u e > < i n t > 1 4 8 < / i n t > < / v a l u e > < / i t e m > < i t e m > < k e y > < s t r i n g > B � t i m e n t   2 < / s t r i n g > < / k e y > < v a l u e > < i n t > 1 4 8 < / i n t > < / v a l u e > < / i t e m > < i t e m > < k e y > < s t r i n g > B � t i m e n t   3 < / s t r i n g > < / k e y > < v a l u e > < i n t > 1 4 8 < / i n t > < / v a l u e > < / i t e m > < i t e m > < k e y > < s t r i n g > B � t i m e n t   4 < / s t r i n g > < / k e y > < v a l u e > < i n t > 1 4 8 < / i n t > < / v a l u e > < / i t e m > < i t e m > < k e y > < s t r i n g > B � t i m e n t   5 < / s t r i n g > < / k e y > < v a l u e > < i n t > 1 4 8 < / i n t > < / v a l u e > < / i t e m > < / C o l u m n W i d t h s > < C o l u m n D i s p l a y I n d e x > < i t e m > < k e y > < s t r i n g > B � t i m e n t   1 < / s t r i n g > < / k e y > < v a l u e > < i n t > 0 < / i n t > < / v a l u e > < / i t e m > < i t e m > < k e y > < s t r i n g > B � t i m e n t   2 < / s t r i n g > < / k e y > < v a l u e > < i n t > 1 < / i n t > < / v a l u e > < / i t e m > < i t e m > < k e y > < s t r i n g > B � t i m e n t   3 < / s t r i n g > < / k e y > < v a l u e > < i n t > 2 < / i n t > < / v a l u e > < / i t e m > < i t e m > < k e y > < s t r i n g > B � t i m e n t   4 < / s t r i n g > < / k e y > < v a l u e > < i n t > 3 < / i n t > < / v a l u e > < / i t e m > < i t e m > < k e y > < s t r i n g > B � t i m e n t   5 < / s t r i n g > < / k e y > < v a l u e > < i n t > 4 < / 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18F977AE-BA6A-4D09-B9CC-16C47B23959A}">
  <ds:schemaRefs>
    <ds:schemaRef ds:uri="http://gemini/pivotcustomization/TableWidget"/>
  </ds:schemaRefs>
</ds:datastoreItem>
</file>

<file path=customXml/itemProps2.xml><?xml version="1.0" encoding="utf-8"?>
<ds:datastoreItem xmlns:ds="http://schemas.openxmlformats.org/officeDocument/2006/customXml" ds:itemID="{4AF30555-CB65-4FAC-AA68-3B3CEBA1EA9F}">
  <ds:schemaRefs>
    <ds:schemaRef ds:uri="http://schemas.microsoft.com/office/2006/metadata/properties"/>
    <ds:schemaRef ds:uri="http://schemas.microsoft.com/office/infopath/2007/PartnerControls"/>
    <ds:schemaRef ds:uri="871f6749-b94e-4919-af01-f96ed5d6ae81"/>
    <ds:schemaRef ds:uri="6be6c9df-5862-4ea7-bf08-b925418ff831"/>
  </ds:schemaRefs>
</ds:datastoreItem>
</file>

<file path=customXml/itemProps3.xml><?xml version="1.0" encoding="utf-8"?>
<ds:datastoreItem xmlns:ds="http://schemas.openxmlformats.org/officeDocument/2006/customXml" ds:itemID="{695707E2-B753-4385-8240-BB86563FA617}"/>
</file>

<file path=customXml/itemProps4.xml><?xml version="1.0" encoding="utf-8"?>
<ds:datastoreItem xmlns:ds="http://schemas.openxmlformats.org/officeDocument/2006/customXml" ds:itemID="{C7447367-9766-44AD-B9C4-45FA462631DE}">
  <ds:schemaRefs>
    <ds:schemaRef ds:uri="http://schemas.microsoft.com/sharepoint/v3/contenttype/forms"/>
  </ds:schemaRefs>
</ds:datastoreItem>
</file>

<file path=customXml/itemProps5.xml><?xml version="1.0" encoding="utf-8"?>
<ds:datastoreItem xmlns:ds="http://schemas.openxmlformats.org/officeDocument/2006/customXml" ds:itemID="{F6CC4A0A-FC24-4513-BC8C-1DA11B121FBC}">
  <ds:schemaRefs>
    <ds:schemaRef ds:uri="http://gemini/pivotcustomization/TableXML_Tableau11"/>
  </ds:schemaRefs>
</ds:datastoreItem>
</file>

<file path=customXml/itemProps6.xml><?xml version="1.0" encoding="utf-8"?>
<ds:datastoreItem xmlns:ds="http://schemas.openxmlformats.org/officeDocument/2006/customXml" ds:itemID="{EF9EEF87-39A5-4248-9112-36D4C2670B03}">
  <ds:schemaRefs>
    <ds:schemaRef ds:uri="http://gemini/pivotcustomization/FormulaBarState"/>
  </ds:schemaRefs>
</ds:datastoreItem>
</file>

<file path=customXml/itemProps7.xml><?xml version="1.0" encoding="utf-8"?>
<ds:datastoreItem xmlns:ds="http://schemas.openxmlformats.org/officeDocument/2006/customXml" ds:itemID="{4AB2D450-862E-4A11-BA2D-1686B9EA26C0}">
  <ds:schemaRefs>
    <ds:schemaRef ds:uri="http://gemini/pivotcustomization/TableXML_Plag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9</vt:i4>
      </vt:variant>
    </vt:vector>
  </HeadingPairs>
  <TitlesOfParts>
    <vt:vector size="17" baseType="lpstr">
      <vt:lpstr>0.Étapes</vt:lpstr>
      <vt:lpstr>1.Demande d'admissibilité</vt:lpstr>
      <vt:lpstr>2.Rapport détaillé des coûts</vt:lpstr>
      <vt:lpstr>3.Sommaire des mesures</vt:lpstr>
      <vt:lpstr>4.Demande de versement</vt:lpstr>
      <vt:lpstr>5.Coût ressources internes</vt:lpstr>
      <vt:lpstr>Annexe 1 - Gabarit de facture</vt:lpstr>
      <vt:lpstr>Y.Menus déroulants</vt:lpstr>
      <vt:lpstr>'2.Rapport détaillé des coûts'!Criteres</vt:lpstr>
      <vt:lpstr>'1.Demande d''admissibilité'!Impression_des_titres</vt:lpstr>
      <vt:lpstr>'Annexe 1 - Gabarit de facture'!Imputation</vt:lpstr>
      <vt:lpstr>TPS</vt:lpstr>
      <vt:lpstr>TVQ</vt:lpstr>
      <vt:lpstr>'1.Demande d''admissibilité'!Zone_d_impression</vt:lpstr>
      <vt:lpstr>'3.Sommaire des mesures'!Zone_d_impression</vt:lpstr>
      <vt:lpstr>'4.Demande de versement'!Zone_d_impression</vt:lpstr>
      <vt:lpstr>'Annexe 1 - Gabarit de facture'!Zone_d_impression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Théorêt Mélissa</dc:creator>
  <cp:keywords>9020</cp:keywords>
  <dc:description/>
  <cp:lastModifiedBy>Prévot Blanche</cp:lastModifiedBy>
  <cp:revision/>
  <dcterms:created xsi:type="dcterms:W3CDTF">2019-12-16T14:30:23Z</dcterms:created>
  <dcterms:modified xsi:type="dcterms:W3CDTF">2024-04-16T12:52:22Z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0x010100309A13A07E9AF14F957A908538003FDB</vt:lpwstr>
  </property>
  <property fmtid="{D5CDD505-2E9C-101B-9397-08002B2CF9AE}" pid="3" name="MediaServiceImageTags">
    <vt:lpwstr/>
  </property>
</Properties>
</file>